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ukawa.takashi\Desktop\"/>
    </mc:Choice>
  </mc:AlternateContent>
  <bookViews>
    <workbookView xWindow="0" yWindow="0" windowWidth="28800" windowHeight="119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AM34" i="9" l="1"/>
  <c r="BE34" i="9" l="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<sst xmlns="http://schemas.openxmlformats.org/spreadsheetml/2006/main" count="1055" uniqueCount="562">
  <si>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</si>
  <si>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</si>
  <si>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</si>
  <si>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</si>
  <si>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</si>
  <si>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</si>
  <si>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</si>
  <si>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</si>
  <si>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</si>
  <si>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</si>
  <si>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</si>
  <si>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</si>
  <si>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</si>
  <si>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</si>
  <si>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</si>
  <si>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</si>
  <si>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</si>
  <si>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</si>
  <si>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</si>
  <si>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</si>
  <si>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</si>
  <si>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</si>
  <si>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</si>
  <si>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</si>
  <si>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</si>
  <si>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</si>
  <si>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</si>
  <si>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</si>
  <si>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</si>
  <si>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</si>
  <si>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</si>
  <si>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</si>
  <si>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</si>
  <si>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</si>
  <si>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</si>
  <si>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</si>
  <si>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</si>
  <si>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</si>
  <si>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</si>
  <si>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</si>
  <si>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</si>
  <si>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</si>
  <si>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</si>
  <si>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</si>
  <si>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</si>
  <si>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</si>
  <si>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</si>
  <si>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</si>
  <si>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</si>
  <si>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</si>
  <si>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</si>
  <si>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</si>
  <si>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</si>
  <si>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</si>
  <si>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</si>
  <si>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</si>
  <si>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</si>
  <si>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</si>
  <si>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</si>
  <si>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</si>
  <si>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</si>
  <si>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</si>
  <si>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</si>
  <si>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</si>
  <si>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</si>
  <si>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</si>
  <si>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</si>
  <si>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</si>
  <si>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</si>
  <si>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</si>
  <si>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</si>
  <si>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</si>
  <si>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</si>
  <si>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</si>
  <si>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</si>
  <si>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</si>
  <si>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</si>
  <si>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</si>
  <si>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</si>
  <si>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</si>
  <si>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</si>
  <si>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</si>
  <si>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</si>
  <si>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</si>
  <si>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</si>
  <si>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</si>
  <si>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</si>
  <si>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</si>
  <si>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</si>
  <si>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</si>
  <si>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</si>
  <si>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</si>
  <si>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</si>
  <si>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</si>
  <si>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</si>
  <si>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</si>
  <si>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</si>
  <si>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</si>
  <si>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</si>
  <si>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</si>
  <si>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</si>
  <si>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</si>
  <si>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</si>
  <si>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</si>
  <si>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</si>
  <si>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</si>
  <si>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</si>
  <si>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</si>
  <si>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</si>
  <si>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</si>
  <si>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</si>
  <si>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</si>
  <si>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</si>
  <si>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</si>
  <si>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</si>
  <si>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</si>
  <si>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</si>
  <si>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</si>
  <si>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</si>
  <si>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</si>
  <si>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</si>
  <si>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</si>
  <si>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</si>
  <si>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</si>
  <si>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</si>
  <si>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</si>
  <si>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</si>
  <si>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</si>
  <si>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</si>
  <si>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</si>
  <si>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</si>
  <si>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</si>
  <si>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</si>
  <si>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</si>
  <si>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</si>
  <si>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</si>
  <si>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</si>
  <si>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</si>
  <si>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</si>
  <si>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</si>
  <si>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</si>
  <si>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</si>
  <si>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</si>
  <si>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</si>
  <si>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</si>
  <si>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</si>
  <si>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</si>
  <si>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</si>
  <si>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</si>
  <si>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</si>
  <si>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</si>
  <si>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</si>
  <si>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</si>
  <si>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</si>
  <si>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</si>
  <si>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</si>
  <si>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</si>
  <si>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</si>
  <si>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</si>
  <si>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</si>
  <si>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</si>
  <si>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</si>
  <si>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</si>
  <si>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</si>
  <si>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</si>
  <si>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</si>
  <si>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</si>
  <si>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</si>
  <si>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</si>
  <si>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</si>
  <si>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</si>
  <si>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</si>
  <si>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</si>
  <si>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</si>
  <si>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</si>
  <si>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</si>
  <si>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</si>
  <si>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</si>
  <si>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</si>
  <si>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</si>
  <si>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</si>
  <si>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</si>
  <si>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</si>
  <si>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</si>
  <si>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</si>
  <si>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</si>
  <si>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</si>
  <si>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</si>
  <si>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</si>
  <si>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</si>
  <si>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</si>
  <si>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</si>
  <si>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</si>
  <si>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</si>
  <si>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</si>
  <si>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</si>
  <si>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山口県柳井市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</si>
  <si>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</si>
  <si>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</si>
  <si>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</si>
  <si>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</si>
  <si>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</si>
  <si>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</si>
  <si>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</si>
  <si>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</si>
  <si>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</si>
  <si>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</si>
  <si>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</si>
  <si>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</si>
  <si>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</si>
  <si>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</si>
  <si>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</si>
  <si>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</si>
  <si>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</si>
  <si>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</si>
  <si>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</si>
  <si>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</si>
  <si>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</si>
  <si>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</si>
  <si>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</si>
  <si>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</si>
  <si>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</si>
  <si>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</si>
  <si>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</si>
  <si>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</si>
  <si>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</si>
  <si>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</si>
  <si>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</si>
  <si>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</si>
  <si>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</si>
  <si>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</si>
  <si>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</si>
  <si>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</si>
  <si>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</si>
  <si>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</si>
  <si>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</si>
  <si>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</si>
  <si>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</si>
  <si>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</si>
  <si>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</si>
  <si>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</si>
  <si>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</si>
  <si>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</si>
  <si>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</si>
  <si>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</si>
  <si>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</si>
  <si>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</si>
  <si>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</si>
  <si>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</si>
  <si>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</si>
  <si>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</si>
  <si>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</si>
  <si>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</si>
  <si>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</si>
  <si>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</si>
  <si>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</si>
  <si>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</si>
  <si>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</si>
  <si>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</si>
  <si>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</si>
  <si>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</si>
  <si>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</si>
  <si>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</si>
  <si>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</si>
  <si>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</si>
  <si>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</si>
  <si>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</si>
  <si>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</si>
  <si>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</si>
  <si>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</si>
  <si>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</si>
  <si>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</si>
  <si>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</si>
  <si>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</si>
  <si>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</si>
  <si>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</si>
  <si>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</si>
  <si>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</si>
  <si>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</si>
  <si>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</si>
  <si>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</si>
  <si>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</si>
  <si>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</si>
  <si>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</si>
  <si>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</si>
  <si>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</si>
  <si>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</si>
  <si>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</si>
  <si>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</si>
  <si>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</si>
  <si>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</si>
  <si>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</si>
  <si>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</si>
  <si>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</si>
  <si>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</si>
  <si>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</si>
  <si>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</si>
  <si>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</si>
  <si>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</si>
  <si>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</si>
  <si>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</si>
  <si>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</si>
  <si>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</si>
  <si>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</si>
  <si>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</si>
  <si>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</si>
  <si>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</si>
  <si>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</si>
  <si>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</si>
  <si>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</si>
  <si>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</si>
  <si>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</si>
  <si>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</si>
  <si>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</si>
  <si>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</si>
  <si>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</si>
  <si>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</si>
  <si>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</si>
  <si>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</si>
  <si>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</si>
  <si>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</si>
  <si>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</si>
  <si>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</si>
  <si>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</si>
  <si>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</si>
  <si>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</si>
  <si>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</si>
  <si>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</si>
  <si>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</si>
  <si>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</si>
  <si>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</si>
  <si>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</si>
  <si>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</si>
  <si>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</si>
  <si>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</si>
  <si>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</si>
  <si>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</si>
  <si>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</si>
  <si>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</si>
  <si>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</si>
  <si>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</si>
  <si>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</si>
  <si>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</si>
  <si>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</si>
  <si>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</si>
  <si>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山口県柳井市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</si>
  <si>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</si>
  <si>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</si>
  <si>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</si>
  <si>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</si>
  <si>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</si>
  <si>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</si>
  <si>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</si>
  <si>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</si>
  <si>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</si>
  <si>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</si>
  <si>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</si>
  <si>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</si>
  <si>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</si>
  <si>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</si>
  <si>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</si>
  <si>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</si>
  <si>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</si>
  <si>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</si>
  <si>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</si>
  <si>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</si>
  <si>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</si>
  <si>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</si>
  <si>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</si>
  <si>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</si>
  <si>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</si>
  <si>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</si>
  <si>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</si>
  <si>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</si>
  <si>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</si>
  <si>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</si>
  <si>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</si>
  <si>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</si>
  <si>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簡易水道事業特別会計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</si>
  <si>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</si>
  <si>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</si>
  <si>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</si>
  <si>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</si>
  <si>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</si>
  <si>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</si>
  <si>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</si>
  <si>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</si>
  <si>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</si>
  <si>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</si>
  <si>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</si>
  <si>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</si>
  <si>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</si>
  <si>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</si>
  <si>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</si>
  <si>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</si>
  <si>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</si>
  <si>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</si>
  <si>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</si>
  <si>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</si>
  <si>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</si>
  <si>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</si>
  <si>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</si>
  <si>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</si>
  <si>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</si>
  <si>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</si>
  <si>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</si>
  <si>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</si>
  <si>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</si>
  <si>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</si>
  <si>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</si>
  <si>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</si>
  <si>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</si>
  <si>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</si>
  <si>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</si>
  <si>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</si>
  <si>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</si>
  <si>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</si>
  <si>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</si>
  <si>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</si>
  <si>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</si>
  <si>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</si>
  <si>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</si>
  <si>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</si>
  <si>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</si>
  <si>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</si>
  <si>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</si>
  <si>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</si>
  <si>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</si>
  <si>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</si>
  <si>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</si>
  <si>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</si>
  <si>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</si>
  <si>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</si>
  <si>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</si>
  <si>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</si>
  <si>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</si>
  <si>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</si>
  <si>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</si>
  <si>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</si>
  <si>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</si>
  <si>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</si>
  <si>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</si>
  <si>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</si>
  <si>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</si>
  <si>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</si>
  <si>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</si>
  <si>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</si>
  <si>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</si>
  <si>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</si>
  <si>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</si>
  <si>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</si>
  <si>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</si>
  <si>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</si>
  <si>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</si>
  <si>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</si>
  <si>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</si>
  <si>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</si>
  <si>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</si>
  <si>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</si>
  <si>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</si>
  <si>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</si>
  <si>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</si>
  <si>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</si>
  <si>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</si>
  <si>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</si>
  <si>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</si>
  <si>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</si>
  <si>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</si>
  <si>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</si>
  <si>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</si>
  <si>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</si>
  <si>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</si>
  <si>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</si>
  <si>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</si>
  <si>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</si>
  <si>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</si>
  <si>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</si>
  <si>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</si>
  <si>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</si>
  <si>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</si>
  <si>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</si>
  <si>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</si>
  <si>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</si>
  <si>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</si>
  <si>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</si>
  <si>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</si>
  <si>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</si>
  <si>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</si>
  <si>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</si>
  <si>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</si>
  <si>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</si>
  <si>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</si>
  <si>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</si>
  <si>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</si>
  <si>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</si>
  <si>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</si>
  <si>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</si>
  <si>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</si>
  <si>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</si>
  <si>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</si>
  <si>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</si>
  <si>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</si>
  <si>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</si>
  <si>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</si>
  <si>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</si>
  <si>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</si>
  <si>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</si>
  <si>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</si>
  <si>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</si>
  <si>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</si>
  <si>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</si>
  <si>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</si>
  <si>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</si>
  <si>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</si>
  <si>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 0.70</t>
  </si>
  <si>
    <t>水道事業会計</t>
  </si>
  <si>
    <t>国民健康保険事業特別会計</t>
  </si>
  <si>
    <t>一般会計</t>
  </si>
  <si>
    <t>介護保険事業特別会計</t>
  </si>
  <si>
    <t>後期高齢者医療事業特別会計</t>
  </si>
  <si>
    <t>市営駐車場事業特別会計</t>
  </si>
  <si>
    <t>市有林野区事業特別会計</t>
  </si>
  <si>
    <t>簡易水道事業特別会計</t>
  </si>
  <si>
    <t>その他会計（赤字）</t>
  </si>
  <si>
    <t>その他会計（黒字）</t>
  </si>
  <si>
    <t>○</t>
  </si>
  <si>
    <t>法適用企業</t>
  </si>
  <si>
    <t>一般会計等（純計）</t>
  </si>
  <si>
    <t>法非適用企業</t>
  </si>
  <si>
    <t>公共下水道事業特別会計</t>
  </si>
  <si>
    <t>農業集落排水事業特別会計</t>
  </si>
  <si>
    <t>港湾整備事業特別会計</t>
  </si>
  <si>
    <t>公営企業会計等</t>
  </si>
  <si>
    <t>柳井地区広域消防組合（一般会計）</t>
  </si>
  <si>
    <t>周東環境衛生組合（一般会計）</t>
  </si>
  <si>
    <t>柳井地域広域水道企業団（水道用水供給事業会計）</t>
  </si>
  <si>
    <t>山口県市町総合事務組合（一般会計）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</si>
  <si>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</si>
  <si>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</si>
  <si>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</si>
  <si>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</si>
  <si>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</si>
  <si>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</si>
  <si>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</si>
  <si>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</si>
  <si>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柳井市土地開発公社</t>
  </si>
  <si>
    <t>平郡航路</t>
  </si>
  <si>
    <t>やない花のまちづくり振興財団</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</si>
  <si>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</si>
  <si>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</si>
  <si>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</si>
  <si>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</si>
  <si>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</si>
  <si>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</si>
  <si>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</si>
  <si>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</si>
  <si>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</si>
  <si>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</si>
  <si>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</si>
  <si>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</si>
  <si>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将来負担比率のいずれも減少傾向(平成28年度:分流下水道に係る一般会計からの繰出金の算出基準が変更による影響あり。)にあるものの、類似団体と比較すると、将来負担比率については高い水準となっている。これは、関係一部事務組合の大規模事業の実施に伴う負担が増加していることも影響していると考えられる。
今後も市債の新規発行額を元金償還額以内に抑えるなど市債残高の削減に努めるとともに、交付税算入率の有利な起債を活用するなど、将来負担比率の改善に努める。</t>
    <phoneticPr fontId="5"/>
  </si>
  <si>
    <t>繰上償還や新規起債の抑制等により減少傾向にあるものの、広域水道企業団への出資債残高、公共下水道事業への元金償還分繰出金等の負担により類似団体平均より高い水準にある。
一方、有形固定資産全体の減価償却率は、類似団体平均より0.7ポイント高い水準にある。今後、老朽化した施設の集約化・複合化にあたっては、公共施設等適正管理推進事業債を活用するなど、将来負担比率に配慮しつつ公共施設等総合権利計画に基づき適切に対応していく必要がある。</t>
    <rPh sb="104" eb="10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</si>
</sst>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extLst>
            <c:ext xmlns:c16="http://schemas.microsoft.com/office/drawing/2014/chart" uri="{C3380CC4-5D6E-409C-BE32-E72D297353CC}">
              <c16:uniqueId val="{00000000-EE89-43E2-91F3-08F57E4569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55175</c:v>
                </c:pt>
                <c:pt idx="1">
                  <c:v>49367</c:v>
                </c:pt>
                <c:pt idx="2">
                  <c:v>55883</c:v>
                </c:pt>
                <c:pt idx="3">
                  <c:v>48682</c:v>
                </c:pt>
                <c:pt idx="4">
                  <c:v>43603</c:v>
                </c:pt>
              </c:numCache>
            </c:numRef>
          </c:val>
          <c:smooth val="0"/>
          <c:extLst>
            <c:ext xmlns:c16="http://schemas.microsoft.com/office/drawing/2014/chart" uri="{C3380CC4-5D6E-409C-BE32-E72D297353CC}">
              <c16:uniqueId val="{00000001-EE89-43E2-91F3-08F57E4569FE}"/>
            </c:ext>
          </c:extLst>
        </c:ser>
        <c:dLbls>
          <c:showLegendKey val="0"/>
          <c:showVal val="0"/>
          <c:showCatName val="0"/>
          <c:showSerName val="0"/>
          <c:showPercent val="0"/>
          <c:showBubbleSize val="0"/>
        </c:dLbls>
        <c:marker val="1"/>
        <c:smooth val="0"/>
        <c:axId val="102853248"/>
        <c:axId val="102859520"/>
      </c:lineChart>
      <c:catAx>
        <c:axId val="10285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59520"/>
        <c:crosses val="autoZero"/>
        <c:auto val="1"/>
        <c:lblAlgn val="ctr"/>
        <c:lblOffset val="100"/>
        <c:tickLblSkip val="1"/>
        <c:tickMarkSkip val="1"/>
        <c:noMultiLvlLbl val="0"/>
      </c:catAx>
      <c:valAx>
        <c:axId val="102859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5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2.62</c:v>
                </c:pt>
                <c:pt idx="1">
                  <c:v>1.94</c:v>
                </c:pt>
                <c:pt idx="2">
                  <c:v>2.57</c:v>
                </c:pt>
                <c:pt idx="3">
                  <c:v>2.65</c:v>
                </c:pt>
                <c:pt idx="4">
                  <c:v>2.2400000000000002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20.78</c:v>
                </c:pt>
                <c:pt idx="1">
                  <c:v>21.01</c:v>
                </c:pt>
                <c:pt idx="2">
                  <c:v>22.26</c:v>
                </c:pt>
                <c:pt idx="3">
                  <c:v>23.41</c:v>
                </c:pt>
                <c:pt idx="4">
                  <c:v>23.54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149760"/>
        <c:axId val="8415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-0.41</c:v>
                </c:pt>
                <c:pt idx="2">
                  <c:v>1.59</c:v>
                </c:pt>
                <c:pt idx="3">
                  <c:v>1.44</c:v>
                </c:pt>
                <c:pt idx="4">
                  <c:v>-0.7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149760"/>
        <c:axId val="84151680"/>
      </c:lineChart>
      <c:catAx>
        <c:axId val="841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51680"/>
        <c:crosses val="autoZero"/>
        <c:auto val="1"/>
        <c:lblAlgn val="ctr"/>
        <c:lblOffset val="100"/>
        <c:tickLblSkip val="1"/>
        <c:tickMarkSkip val="1"/>
        <c:noMultiLvlLbl val="0"/>
      </c:catAx>
      <c:valAx>
        <c:axId val="841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4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0.44</c:v>
                </c:pt>
                <c:pt idx="2">
                  <c:v>#N/A</c:v>
                </c:pt>
                <c:pt idx="3">
                  <c:v>2.89</c:v>
                </c:pt>
                <c:pt idx="4">
                  <c:v>#N/A</c:v>
                </c:pt>
                <c:pt idx="5">
                  <c:v>0.45</c:v>
                </c:pt>
                <c:pt idx="6">
                  <c:v>#N/A</c:v>
                </c:pt>
                <c:pt idx="7">
                  <c:v>0.44</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市営駐車場事業特別会計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0.05</c:v>
                </c:pt>
                <c:pt idx="4">
                  <c:v>#N/A</c:v>
                </c:pt>
                <c:pt idx="5">
                  <c:v>0.35</c:v>
                </c:pt>
                <c:pt idx="6">
                  <c:v>#N/A</c:v>
                </c:pt>
                <c:pt idx="7">
                  <c:v>0.86</c:v>
                </c:pt>
                <c:pt idx="8">
                  <c:v>#N/A</c:v>
                </c:pt>
                <c:pt idx="9">
                  <c:v>0.64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2.62</c:v>
                </c:pt>
                <c:pt idx="2">
                  <c:v>#N/A</c:v>
                </c:pt>
                <c:pt idx="3">
                  <c:v>1.93</c:v>
                </c:pt>
                <c:pt idx="4">
                  <c:v>#N/A</c:v>
                </c:pt>
                <c:pt idx="5">
                  <c:v>2.56</c:v>
                </c:pt>
                <c:pt idx="6">
                  <c:v>#N/A</c:v>
                </c:pt>
                <c:pt idx="7">
                  <c:v>2.64</c:v>
                </c:pt>
                <c:pt idx="8">
                  <c:v>#N/A</c:v>
                </c:pt>
                <c:pt idx="9">
                  <c:v>2.23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2.77</c:v>
                </c:pt>
                <c:pt idx="2">
                  <c:v>#N/A</c:v>
                </c:pt>
                <c:pt idx="3">
                  <c:v>1.71</c:v>
                </c:pt>
                <c:pt idx="4">
                  <c:v>#N/A</c:v>
                </c:pt>
                <c:pt idx="5">
                  <c:v>1.96</c:v>
                </c:pt>
                <c:pt idx="6">
                  <c:v>#N/A</c:v>
                </c:pt>
                <c:pt idx="7">
                  <c:v>1.17</c:v>
                </c:pt>
                <c:pt idx="8">
                  <c:v>#N/A</c:v>
                </c:pt>
                <c:pt idx="9">
                  <c:v>2.86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8.44</c:v>
                </c:pt>
                <c:pt idx="2">
                  <c:v>#N/A</c:v>
                </c:pt>
                <c:pt idx="3">
                  <c:v>8.5</c:v>
                </c:pt>
                <c:pt idx="4">
                  <c:v>#N/A</c:v>
                </c:pt>
                <c:pt idx="5">
                  <c:v>8.01</c:v>
                </c:pt>
                <c:pt idx="6">
                  <c:v>#N/A</c:v>
                </c:pt>
                <c:pt idx="7">
                  <c:v>8.34</c:v>
                </c:pt>
                <c:pt idx="8">
                  <c:v>#N/A</c:v>
                </c:pt>
                <c:pt idx="9">
                  <c:v>10</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956544"/>
        <c:axId val="116962432"/>
      </c:barChart>
      <c:catAx>
        <c:axId val="1169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62432"/>
        <c:crosses val="autoZero"/>
        <c:auto val="1"/>
        <c:lblAlgn val="ctr"/>
        <c:lblOffset val="100"/>
        <c:tickLblSkip val="1"/>
        <c:tickMarkSkip val="1"/>
        <c:noMultiLvlLbl val="0"/>
      </c:catAx>
      <c:valAx>
        <c:axId val="11696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5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2148</c:v>
                </c:pt>
                <c:pt idx="5">
                  <c:v>2134</c:v>
                </c:pt>
                <c:pt idx="8">
                  <c:v>2142</c:v>
                </c:pt>
                <c:pt idx="11">
                  <c:v>2108</c:v>
                </c:pt>
                <c:pt idx="14">
                  <c:v>2113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10</c:v>
                </c:pt>
                <c:pt idx="6">
                  <c:v>5</c:v>
                </c:pt>
                <c:pt idx="9">
                  <c:v>5</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83</c:v>
                </c:pt>
                <c:pt idx="3">
                  <c:v>72</c:v>
                </c:pt>
                <c:pt idx="6">
                  <c:v>57</c:v>
                </c:pt>
                <c:pt idx="9">
                  <c:v>75</c:v>
                </c:pt>
                <c:pt idx="12">
                  <c:v>102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907</c:v>
                </c:pt>
                <c:pt idx="3">
                  <c:v>873</c:v>
                </c:pt>
                <c:pt idx="6">
                  <c:v>841</c:v>
                </c:pt>
                <c:pt idx="9">
                  <c:v>838</c:v>
                </c:pt>
                <c:pt idx="12">
                  <c:v>961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2110</c:v>
                </c:pt>
                <c:pt idx="3">
                  <c:v>2071</c:v>
                </c:pt>
                <c:pt idx="6">
                  <c:v>2005</c:v>
                </c:pt>
                <c:pt idx="9">
                  <c:v>1933</c:v>
                </c:pt>
                <c:pt idx="12">
                  <c:v>1949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470528"/>
        <c:axId val="984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963</c:v>
                </c:pt>
                <c:pt idx="2">
                  <c:v>#N/A</c:v>
                </c:pt>
                <c:pt idx="3">
                  <c:v>#N/A</c:v>
                </c:pt>
                <c:pt idx="4">
                  <c:v>892</c:v>
                </c:pt>
                <c:pt idx="5">
                  <c:v>#N/A</c:v>
                </c:pt>
                <c:pt idx="6">
                  <c:v>#N/A</c:v>
                </c:pt>
                <c:pt idx="7">
                  <c:v>766</c:v>
                </c:pt>
                <c:pt idx="8">
                  <c:v>#N/A</c:v>
                </c:pt>
                <c:pt idx="9">
                  <c:v>#N/A</c:v>
                </c:pt>
                <c:pt idx="10">
                  <c:v>743</c:v>
                </c:pt>
                <c:pt idx="11">
                  <c:v>#N/A</c:v>
                </c:pt>
                <c:pt idx="12">
                  <c:v>#N/A</c:v>
                </c:pt>
                <c:pt idx="13">
                  <c:v>904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470528"/>
        <c:axId val="98472704"/>
      </c:lineChart>
      <c:catAx>
        <c:axId val="984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72704"/>
        <c:crosses val="autoZero"/>
        <c:auto val="1"/>
        <c:lblAlgn val="ctr"/>
        <c:lblOffset val="100"/>
        <c:tickLblSkip val="1"/>
        <c:tickMarkSkip val="1"/>
        <c:noMultiLvlLbl val="0"/>
      </c:catAx>
      <c:valAx>
        <c:axId val="984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18673</c:v>
                </c:pt>
                <c:pt idx="5">
                  <c:v>18626</c:v>
                </c:pt>
                <c:pt idx="8">
                  <c:v>18928</c:v>
                </c:pt>
                <c:pt idx="11">
                  <c:v>19006</c:v>
                </c:pt>
                <c:pt idx="14">
                  <c:v>18983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4090</c:v>
                </c:pt>
                <c:pt idx="5">
                  <c:v>3674</c:v>
                </c:pt>
                <c:pt idx="8">
                  <c:v>3385</c:v>
                </c:pt>
                <c:pt idx="11">
                  <c:v>3150</c:v>
                </c:pt>
                <c:pt idx="14">
                  <c:v>3001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3777</c:v>
                </c:pt>
                <c:pt idx="5">
                  <c:v>3936</c:v>
                </c:pt>
                <c:pt idx="8">
                  <c:v>3983</c:v>
                </c:pt>
                <c:pt idx="11">
                  <c:v>4089</c:v>
                </c:pt>
                <c:pt idx="14">
                  <c:v>4605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175</c:v>
                </c:pt>
                <c:pt idx="3">
                  <c:v>155</c:v>
                </c:pt>
                <c:pt idx="6">
                  <c:v>145</c:v>
                </c:pt>
                <c:pt idx="9">
                  <c:v>12</c:v>
                </c:pt>
                <c:pt idx="12">
                  <c:v>14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3327</c:v>
                </c:pt>
                <c:pt idx="3">
                  <c:v>3258</c:v>
                </c:pt>
                <c:pt idx="6">
                  <c:v>2986</c:v>
                </c:pt>
                <c:pt idx="9">
                  <c:v>2884</c:v>
                </c:pt>
                <c:pt idx="12">
                  <c:v>2774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547</c:v>
                </c:pt>
                <c:pt idx="3">
                  <c:v>633</c:v>
                </c:pt>
                <c:pt idx="6">
                  <c:v>856</c:v>
                </c:pt>
                <c:pt idx="9">
                  <c:v>862</c:v>
                </c:pt>
                <c:pt idx="12">
                  <c:v>848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10101</c:v>
                </c:pt>
                <c:pt idx="3">
                  <c:v>9440</c:v>
                </c:pt>
                <c:pt idx="6">
                  <c:v>9191</c:v>
                </c:pt>
                <c:pt idx="9">
                  <c:v>8910</c:v>
                </c:pt>
                <c:pt idx="12">
                  <c:v>9299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c:v>
                </c:pt>
                <c:pt idx="3">
                  <c:v>21</c:v>
                </c:pt>
                <c:pt idx="6">
                  <c:v>18</c:v>
                </c:pt>
                <c:pt idx="9">
                  <c:v>15</c:v>
                </c:pt>
                <c:pt idx="12">
                  <c:v>12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18579</c:v>
                </c:pt>
                <c:pt idx="3">
                  <c:v>18557</c:v>
                </c:pt>
                <c:pt idx="6">
                  <c:v>18825</c:v>
                </c:pt>
                <c:pt idx="9">
                  <c:v>18732</c:v>
                </c:pt>
                <c:pt idx="12">
                  <c:v>18506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792320"/>
        <c:axId val="11680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6218</c:v>
                </c:pt>
                <c:pt idx="2">
                  <c:v>#N/A</c:v>
                </c:pt>
                <c:pt idx="3">
                  <c:v>#N/A</c:v>
                </c:pt>
                <c:pt idx="4">
                  <c:v>5828</c:v>
                </c:pt>
                <c:pt idx="5">
                  <c:v>#N/A</c:v>
                </c:pt>
                <c:pt idx="6">
                  <c:v>#N/A</c:v>
                </c:pt>
                <c:pt idx="7">
                  <c:v>5725</c:v>
                </c:pt>
                <c:pt idx="8">
                  <c:v>#N/A</c:v>
                </c:pt>
                <c:pt idx="9">
                  <c:v>#N/A</c:v>
                </c:pt>
                <c:pt idx="10">
                  <c:v>5169</c:v>
                </c:pt>
                <c:pt idx="11">
                  <c:v>#N/A</c:v>
                </c:pt>
                <c:pt idx="12">
                  <c:v>#N/A</c:v>
                </c:pt>
                <c:pt idx="13">
                  <c:v>4864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792320"/>
        <c:axId val="116802688"/>
      </c:lineChart>
      <c:catAx>
        <c:axId val="1167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02688"/>
        <c:crosses val="autoZero"/>
        <c:auto val="1"/>
        <c:lblAlgn val="ctr"/>
        <c:lblOffset val="100"/>
        <c:tickLblSkip val="1"/>
        <c:tickMarkSkip val="1"/>
        <c:noMultiLvlLbl val="0"/>
      </c:catAx>
      <c:valAx>
        <c:axId val="11680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{448A2094-23E6-406B-B772-64FB5974FF2B}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{2CC5F56B-2791-4E3C-A483-00EC4818FCF6}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{32E087E8-52CA-49C8-9D1D-DC569E299D30}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{06B81E6C-10B0-461A-AA3A-B0B14F6604CF}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{4A395DE4-BC04-4F73-BFE9-751698A2CDD1}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numCache>
            </c:numRef>
          </c:xVal>
          <c:yVal>
            <c:numRef>
              <c:f>公会計指標分析・財政指標組合せ分析表!$K$51:$O$51</c:f>
              <c:numCache>
                <c:formatCode>#,##0.0;"▲ "#,##0.0</c:formatCode>
                <c:ptCount val="5"/>
                <c:pt idx="3">
                  <c:v>62.9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{054A6551-9428-4644-A1D2-2533C63B4375}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{D073B1A3-A9CE-470A-83AA-22B1BD7FA602}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{763EE6BC-F1D9-46A6-8712-71BA869FAE68}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{596DABED-8454-4877-97E4-0DED05599C7A}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{364B7B51-00C2-4B7B-A67E-27CD00C44B0C}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299456"/>
        <c:axId val="105390464"/>
      </c:scatterChart>
      <c:valAx>
        <c:axId val="117299456"/>
        <c:scaling>
          <c:orientation val="minMax"/>
          <c:max val="57.2"/>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0464"/>
        <c:crosses val="autoZero"/>
        <c:crossBetween val="midCat"/>
      </c:valAx>
      <c:valAx>
        <c:axId val="105390464"/>
        <c:scaling>
          <c:orientation val="minMax"/>
          <c:max val="6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9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{40850CD9-BAF3-42E6-85A1-6C518F7D2F10}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{76717D4B-4962-4640-8916-C83C28765376}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{991AAE9C-5398-458C-B2C6-6E42E7B892D0}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{4668A648-9E93-4C36-9DB9-7146E057E066}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{9BCE1F07-C148-48F2-BB69-ECAE50F81F67}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11.6</c:v>
                </c:pt>
                <c:pt idx="2">
                  <c:v>10.6</c:v>
                </c:pt>
                <c:pt idx="3">
                  <c:v>9.6999999999999993</c:v>
                </c:pt>
                <c:pt idx="4">
                  <c:v>9.9</c:v>
                </c:pt>
              </c:numCache>
            </c:numRef>
          </c:xVal>
          <c:yVal>
            <c:numRef>
              <c:f>公会計指標分析・財政指標組合せ分析表!$K$73:$O$73</c:f>
              <c:numCache>
                <c:formatCode>#,##0.0;"▲ "#,##0.0</c:formatCode>
                <c:ptCount val="5"/>
                <c:pt idx="0">
                  <c:v>75.400000000000006</c:v>
                </c:pt>
                <c:pt idx="1">
                  <c:v>70.599999999999994</c:v>
                </c:pt>
                <c:pt idx="2">
                  <c:v>70.599999999999994</c:v>
                </c:pt>
                <c:pt idx="3">
                  <c:v>62.9</c:v>
                </c:pt>
                <c:pt idx="4">
                  <c:v>60.3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{EC8D5380-DB22-4897-8655-1C1488CACD93}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{E9828C65-9BE7-4FB1-BFF8-AC56D7355353}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{AC3B9CAE-488D-4DDF-814E-2B4386F33C50}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{19CCF7C9-4BC3-4841-B8CD-B96C01B30E0D}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{EF119D88-8ADF-4AF5-A9B5-C138B8A3CA3C}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188480"/>
        <c:axId val="116727808"/>
      </c:scatterChart>
      <c:valAx>
        <c:axId val="117188480"/>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27808"/>
        <c:crosses val="autoZero"/>
        <c:crossBetween val="midCat"/>
      </c:valAx>
      <c:valAx>
        <c:axId val="116727808"/>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88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年度において公共下水道事業の繰出金が比率増の原因となったが、以降年々減少傾向にある。</a:t>
          </a:r>
        </a:p>
        <a:p>
          <a:r>
            <a:rPr kumimoji="1" lang="ja-JP" altLang="en-US" sz="1100">
              <a:latin typeface="ＭＳ ゴシック" pitchFamily="49" charset="-128"/>
              <a:ea typeface="ＭＳ ゴシック" pitchFamily="49" charset="-128"/>
            </a:rPr>
            <a:t>　その主な要因としては、平成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年度にかけて利率の高い起債を繰上償還したことや低利な市債への借換え、さらに新規起債の抑制により、元利償還金の額が減ってきたことによる。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年度から分流下水道に係る一般会計からの繰出金の算出基準が変更されたことに伴い、準元利償還金が増嵩したことにより、実質公債費比率の分子が上昇に転じた。</a:t>
          </a:r>
        </a:p>
        <a:p>
          <a:r>
            <a:rPr kumimoji="1" lang="ja-JP" altLang="en-US" sz="1100">
              <a:latin typeface="ＭＳ ゴシック" pitchFamily="49" charset="-128"/>
              <a:ea typeface="ＭＳ ゴシック" pitchFamily="49" charset="-128"/>
            </a:rPr>
            <a:t>　算入公債費等については、平成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年度以降同水準で推移している。</a:t>
          </a:r>
        </a:p>
        <a:p>
          <a:r>
            <a:rPr kumimoji="1" lang="ja-JP" altLang="en-US" sz="1100">
              <a:latin typeface="ＭＳ ゴシック" pitchFamily="49" charset="-128"/>
              <a:ea typeface="ＭＳ ゴシック" pitchFamily="49" charset="-128"/>
            </a:rPr>
            <a:t>　今後も、起債の抑制、さらに公債費算入率の有利な起債の活用等により、引き続き財政の健全化を図る。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将来負担比率の分子については、年々減少してきた。</a:t>
          </a:r>
        </a:p>
        <a:p>
          <a:r>
            <a:rPr kumimoji="1" lang="ja-JP" altLang="en-US" sz="1200">
              <a:latin typeface="ＭＳ ゴシック" pitchFamily="49" charset="-128"/>
              <a:ea typeface="ＭＳ ゴシック" pitchFamily="49" charset="-128"/>
            </a:rPr>
            <a:t>　これは、繰上償還や新規起債の抑制等による一般会計等に係る地方債の現在高の減少や公共下水道事業特別会計等の公営企業債等繰入見込額の減少により、将来負担額が減少してきたことによるが、平成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年度から分流下水道に係る一般会計からの繰出金の算出基準が変更されたことに伴い、公営企業債等繰入見込額が上昇に転じた。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また、関係一部事務組合の大規模事業実施に伴い、組合負担等見込額も、今後高い水準で推移することが見込まれる。</a:t>
          </a:r>
        </a:p>
        <a:p>
          <a:r>
            <a:rPr kumimoji="1" lang="ja-JP" altLang="en-US" sz="1200">
              <a:latin typeface="ＭＳ ゴシック" pitchFamily="49" charset="-128"/>
              <a:ea typeface="ＭＳ ゴシック" pitchFamily="49" charset="-128"/>
            </a:rPr>
            <a:t>　今後も市債の新規発行額を元金償還額以内に抑えるなど市債残高の削減に努めるとともに、交付税算入率の有利な起債を活用するなど、将来負担比率の改善に努める。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年度に策定した公共施設等総合管理計画において、公共建築物の延べ面積</a:t>
          </a:r>
          <a:r>
            <a:rPr kumimoji="1" lang="en-US" altLang="ja-JP" sz="1100">
              <a:latin typeface="ＭＳ Ｐゴシック"/>
            </a:rPr>
            <a:t>15</a:t>
          </a:r>
          <a:r>
            <a:rPr kumimoji="1" lang="ja-JP" altLang="en-US" sz="1100">
              <a:latin typeface="ＭＳ Ｐゴシック"/>
            </a:rPr>
            <a:t>％以上を削減するという目標を掲げ、老朽化した施設の集約化・複合化や除却を進めることとしている。有形固定資産全体の減価償却率については、類似団体平均より</a:t>
          </a:r>
          <a:r>
            <a:rPr kumimoji="1" lang="en-US" altLang="ja-JP" sz="1100">
              <a:latin typeface="ＭＳ Ｐゴシック"/>
            </a:rPr>
            <a:t>0.7</a:t>
          </a:r>
          <a:r>
            <a:rPr kumimoji="1" lang="ja-JP" altLang="en-US" sz="1100">
              <a:latin typeface="ＭＳ Ｐゴシック"/>
            </a:rPr>
            <a:t>ポイント高い状況となっており、今後は一層の取組が必要と考える。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161502</xdr:rowOff>
    </xdr:from>
    <xdr:to>
      <xdr:col>3</xdr:col>
      <xdr:colOff>511175</xdr:colOff>
      <xdr:row>31</xdr:row>
      <xdr:rowOff>91652</xdr:rowOff>
    </xdr:to>
    <xdr:sp macro="" textlink="">
      <xdr:nvSpPr>
        <xdr:cNvPr id="77" name="円/楕円 76"/>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108179</xdr:rowOff>
    </xdr:from>
    <xdr:ext cx="405111" cy="259045"/>
    <xdr:sp macro="" textlink="">
      <xdr:nvSpPr>
        <xdr:cNvPr id="79" name="n_1mainValue有形固定資産減価償却率"/>
        <xdr:cNvSpPr txBox="1"/>
      </xdr:nvSpPr>
      <xdr:spPr>
        <a:xfrm>
          <a:off x="3836043"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92075</xdr:rowOff>
    </xdr:from>
    <xdr:to>
      <xdr:col>5</xdr:col>
      <xdr:colOff>409575</xdr:colOff>
      <xdr:row>38</xdr:row>
      <xdr:rowOff>22225</xdr:rowOff>
    </xdr:to>
    <xdr:sp macro="" textlink="">
      <xdr:nvSpPr>
        <xdr:cNvPr id="70" name="円/楕円 69"/>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38752</xdr:rowOff>
    </xdr:from>
    <xdr:ext cx="405111" cy="259045"/>
    <xdr:sp macro="" textlink="">
      <xdr:nvSpPr>
        <xdr:cNvPr id="72" name="n_1mainValue【道路】&#10;有形固定資産減価償却率"/>
        <xdr:cNvSpPr txBox="1"/>
      </xdr:nvSpPr>
      <xdr:spPr>
        <a:xfrm>
          <a:off x="3582043"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27640</xdr:rowOff>
    </xdr:from>
    <xdr:to>
      <xdr:col>14</xdr:col>
      <xdr:colOff>79375</xdr:colOff>
      <xdr:row>38</xdr:row>
      <xdr:rowOff>129240</xdr:rowOff>
    </xdr:to>
    <xdr:sp macro="" textlink="">
      <xdr:nvSpPr>
        <xdr:cNvPr id="107" name="円/楕円 106"/>
        <xdr:cNvSpPr/>
      </xdr:nvSpPr>
      <xdr:spPr>
        <a:xfrm>
          <a:off x="9588500" y="65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120367</xdr:rowOff>
    </xdr:from>
    <xdr:ext cx="534377" cy="259045"/>
    <xdr:sp macro="" textlink="">
      <xdr:nvSpPr>
        <xdr:cNvPr id="109" name="n_1mainValue【道路】&#10;一人当たり延長"/>
        <xdr:cNvSpPr txBox="1"/>
      </xdr:nvSpPr>
      <xdr:spPr>
        <a:xfrm>
          <a:off x="9359410" y="66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8636</xdr:rowOff>
    </xdr:from>
    <xdr:to>
      <xdr:col>5</xdr:col>
      <xdr:colOff>409575</xdr:colOff>
      <xdr:row>56</xdr:row>
      <xdr:rowOff>110236</xdr:rowOff>
    </xdr:to>
    <xdr:sp macro="" textlink="">
      <xdr:nvSpPr>
        <xdr:cNvPr id="145" name="円/楕円 144"/>
        <xdr:cNvSpPr/>
      </xdr:nvSpPr>
      <xdr:spPr>
        <a:xfrm>
          <a:off x="3746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126763</xdr:rowOff>
    </xdr:from>
    <xdr:ext cx="405111" cy="259045"/>
    <xdr:sp macro="" textlink="">
      <xdr:nvSpPr>
        <xdr:cNvPr id="147" name="n_1mainValue【橋りょう・トンネル】&#10;有形固定資産減価償却率"/>
        <xdr:cNvSpPr txBox="1"/>
      </xdr:nvSpPr>
      <xdr:spPr>
        <a:xfrm>
          <a:off x="3582043"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53770</xdr:rowOff>
    </xdr:from>
    <xdr:to>
      <xdr:col>14</xdr:col>
      <xdr:colOff>79375</xdr:colOff>
      <xdr:row>62</xdr:row>
      <xdr:rowOff>155370</xdr:rowOff>
    </xdr:to>
    <xdr:sp macro="" textlink="">
      <xdr:nvSpPr>
        <xdr:cNvPr id="186" name="円/楕円 185"/>
        <xdr:cNvSpPr/>
      </xdr:nvSpPr>
      <xdr:spPr>
        <a:xfrm>
          <a:off x="9588500" y="10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146497</xdr:rowOff>
    </xdr:from>
    <xdr:ext cx="599010" cy="259045"/>
    <xdr:sp macro="" textlink="">
      <xdr:nvSpPr>
        <xdr:cNvPr id="188" name="n_1mainValue【橋りょう・トンネル】&#10;一人当たり有形固定資産（償却資産）額"/>
        <xdr:cNvSpPr txBox="1"/>
      </xdr:nvSpPr>
      <xdr:spPr>
        <a:xfrm>
          <a:off x="9327094" y="107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168275</xdr:rowOff>
    </xdr:from>
    <xdr:to>
      <xdr:col>5</xdr:col>
      <xdr:colOff>409575</xdr:colOff>
      <xdr:row>81</xdr:row>
      <xdr:rowOff>98425</xdr:rowOff>
    </xdr:to>
    <xdr:sp macro="" textlink="">
      <xdr:nvSpPr>
        <xdr:cNvPr id="226" name="円/楕円 225"/>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114952</xdr:rowOff>
    </xdr:from>
    <xdr:ext cx="405111" cy="259045"/>
    <xdr:sp macro="" textlink="">
      <xdr:nvSpPr>
        <xdr:cNvPr id="228" name="n_1mainValue【公営住宅】&#10;有形固定資産減価償却率"/>
        <xdr:cNvSpPr txBox="1"/>
      </xdr:nvSpPr>
      <xdr:spPr>
        <a:xfrm>
          <a:off x="3582043"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131890</xdr:rowOff>
    </xdr:from>
    <xdr:to>
      <xdr:col>14</xdr:col>
      <xdr:colOff>79375</xdr:colOff>
      <xdr:row>85</xdr:row>
      <xdr:rowOff>62040</xdr:rowOff>
    </xdr:to>
    <xdr:sp macro="" textlink="">
      <xdr:nvSpPr>
        <xdr:cNvPr id="265" name="円/楕円 264"/>
        <xdr:cNvSpPr/>
      </xdr:nvSpPr>
      <xdr:spPr>
        <a:xfrm>
          <a:off x="95885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53167</xdr:rowOff>
    </xdr:from>
    <xdr:ext cx="469744" cy="259045"/>
    <xdr:sp macro="" textlink="">
      <xdr:nvSpPr>
        <xdr:cNvPr id="267" name="n_1mainValue【公営住宅】&#10;一人当たり面積"/>
        <xdr:cNvSpPr txBox="1"/>
      </xdr:nvSpPr>
      <xdr:spPr>
        <a:xfrm>
          <a:off x="9391727" y="146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292" name="直線コネクタ 291"/>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293"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294" name="直線コネクタ 293"/>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295"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296" name="直線コネクタ 29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297"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298" name="フローチャート : 判断 297"/>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299" name="フローチャート : 判断 298"/>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10161</xdr:rowOff>
    </xdr:from>
    <xdr:to>
      <xdr:col>5</xdr:col>
      <xdr:colOff>409575</xdr:colOff>
      <xdr:row>105</xdr:row>
      <xdr:rowOff>111761</xdr:rowOff>
    </xdr:to>
    <xdr:sp macro="" textlink="">
      <xdr:nvSpPr>
        <xdr:cNvPr id="305" name="円/楕円 304"/>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9541</xdr:rowOff>
    </xdr:from>
    <xdr:ext cx="405111" cy="259045"/>
    <xdr:sp macro="" textlink="">
      <xdr:nvSpPr>
        <xdr:cNvPr id="306" name="n_1aveValue【港湾・漁港】&#10;有形固定資産減価償却率"/>
        <xdr:cNvSpPr txBox="1"/>
      </xdr:nvSpPr>
      <xdr:spPr>
        <a:xfrm>
          <a:off x="3582043"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128288</xdr:rowOff>
    </xdr:from>
    <xdr:ext cx="405111" cy="259045"/>
    <xdr:sp macro="" textlink="">
      <xdr:nvSpPr>
        <xdr:cNvPr id="307" name="n_1mainValue【港湾・漁港】&#10;有形固定資産減価償却率"/>
        <xdr:cNvSpPr txBox="1"/>
      </xdr:nvSpPr>
      <xdr:spPr>
        <a:xfrm>
          <a:off x="3582043"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1" name="テキスト ボックス 32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3" name="テキスト ボックス 32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5" name="テキスト ボックス 32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7" name="テキスト ボックス 32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23302</xdr:rowOff>
    </xdr:from>
    <xdr:to>
      <xdr:col>15</xdr:col>
      <xdr:colOff>180340</xdr:colOff>
      <xdr:row>107</xdr:row>
      <xdr:rowOff>170827</xdr:rowOff>
    </xdr:to>
    <xdr:cxnSp macro="">
      <xdr:nvCxnSpPr>
        <xdr:cNvPr id="329" name="直線コネクタ 328"/>
        <xdr:cNvCxnSpPr/>
      </xdr:nvCxnSpPr>
      <xdr:spPr>
        <a:xfrm flipV="1">
          <a:off x="10476865" y="17682652"/>
          <a:ext cx="0" cy="833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3204</xdr:rowOff>
    </xdr:from>
    <xdr:ext cx="534377" cy="259045"/>
    <xdr:sp macro="" textlink="">
      <xdr:nvSpPr>
        <xdr:cNvPr id="330" name="【港湾・漁港】&#10;一人当たり有形固定資産（償却資産）額最小値テキスト"/>
        <xdr:cNvSpPr txBox="1"/>
      </xdr:nvSpPr>
      <xdr:spPr>
        <a:xfrm>
          <a:off x="10566400" y="185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107</xdr:row>
      <xdr:rowOff>170827</xdr:rowOff>
    </xdr:from>
    <xdr:to>
      <xdr:col>15</xdr:col>
      <xdr:colOff>269875</xdr:colOff>
      <xdr:row>107</xdr:row>
      <xdr:rowOff>170827</xdr:rowOff>
    </xdr:to>
    <xdr:cxnSp macro="">
      <xdr:nvCxnSpPr>
        <xdr:cNvPr id="331" name="直線コネクタ 330"/>
        <xdr:cNvCxnSpPr/>
      </xdr:nvCxnSpPr>
      <xdr:spPr>
        <a:xfrm>
          <a:off x="10388600" y="1851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141429</xdr:rowOff>
    </xdr:from>
    <xdr:ext cx="599010" cy="259045"/>
    <xdr:sp macro="" textlink="">
      <xdr:nvSpPr>
        <xdr:cNvPr id="332" name="【港湾・漁港】&#10;一人当たり有形固定資産（償却資産）額最大値テキスト"/>
        <xdr:cNvSpPr txBox="1"/>
      </xdr:nvSpPr>
      <xdr:spPr>
        <a:xfrm>
          <a:off x="10566400" y="174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103</xdr:row>
      <xdr:rowOff>23302</xdr:rowOff>
    </xdr:from>
    <xdr:to>
      <xdr:col>15</xdr:col>
      <xdr:colOff>269875</xdr:colOff>
      <xdr:row>103</xdr:row>
      <xdr:rowOff>23302</xdr:rowOff>
    </xdr:to>
    <xdr:cxnSp macro="">
      <xdr:nvCxnSpPr>
        <xdr:cNvPr id="333" name="直線コネクタ 332"/>
        <xdr:cNvCxnSpPr/>
      </xdr:nvCxnSpPr>
      <xdr:spPr>
        <a:xfrm>
          <a:off x="10388600" y="1768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15201</xdr:rowOff>
    </xdr:from>
    <xdr:ext cx="534377" cy="259045"/>
    <xdr:sp macro="" textlink="">
      <xdr:nvSpPr>
        <xdr:cNvPr id="334" name="【港湾・漁港】&#10;一人当たり有形固定資産（償却資産）額平均値テキスト"/>
        <xdr:cNvSpPr txBox="1"/>
      </xdr:nvSpPr>
      <xdr:spPr>
        <a:xfrm>
          <a:off x="10566400" y="18360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36774</xdr:rowOff>
    </xdr:from>
    <xdr:to>
      <xdr:col>15</xdr:col>
      <xdr:colOff>231775</xdr:colOff>
      <xdr:row>107</xdr:row>
      <xdr:rowOff>138374</xdr:rowOff>
    </xdr:to>
    <xdr:sp macro="" textlink="">
      <xdr:nvSpPr>
        <xdr:cNvPr id="335" name="フローチャート : 判断 334"/>
        <xdr:cNvSpPr/>
      </xdr:nvSpPr>
      <xdr:spPr>
        <a:xfrm>
          <a:off x="10426700" y="1838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60079</xdr:rowOff>
    </xdr:from>
    <xdr:to>
      <xdr:col>14</xdr:col>
      <xdr:colOff>79375</xdr:colOff>
      <xdr:row>105</xdr:row>
      <xdr:rowOff>161679</xdr:rowOff>
    </xdr:to>
    <xdr:sp macro="" textlink="">
      <xdr:nvSpPr>
        <xdr:cNvPr id="336" name="フローチャート : 判断 335"/>
        <xdr:cNvSpPr/>
      </xdr:nvSpPr>
      <xdr:spPr>
        <a:xfrm>
          <a:off x="9588500" y="180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28637</xdr:rowOff>
    </xdr:from>
    <xdr:to>
      <xdr:col>14</xdr:col>
      <xdr:colOff>79375</xdr:colOff>
      <xdr:row>101</xdr:row>
      <xdr:rowOff>130237</xdr:rowOff>
    </xdr:to>
    <xdr:sp macro="" textlink="">
      <xdr:nvSpPr>
        <xdr:cNvPr id="342" name="円/楕円 341"/>
        <xdr:cNvSpPr/>
      </xdr:nvSpPr>
      <xdr:spPr>
        <a:xfrm>
          <a:off x="9588500" y="173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152806</xdr:rowOff>
    </xdr:from>
    <xdr:ext cx="599010" cy="259045"/>
    <xdr:sp macro="" textlink="">
      <xdr:nvSpPr>
        <xdr:cNvPr id="343" name="n_1aveValue【港湾・漁港】&#10;一人当たり有形固定資産（償却資産）額"/>
        <xdr:cNvSpPr txBox="1"/>
      </xdr:nvSpPr>
      <xdr:spPr>
        <a:xfrm>
          <a:off x="9327094" y="181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146764</xdr:rowOff>
    </xdr:from>
    <xdr:ext cx="599010" cy="259045"/>
    <xdr:sp macro="" textlink="">
      <xdr:nvSpPr>
        <xdr:cNvPr id="344" name="n_1mainValue【港湾・漁港】&#10;一人当たり有形固定資産（償却資産）額"/>
        <xdr:cNvSpPr txBox="1"/>
      </xdr:nvSpPr>
      <xdr:spPr>
        <a:xfrm>
          <a:off x="9327094" y="171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67" name="直線コネクタ 366"/>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68"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69" name="直線コネクタ 368"/>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70"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71" name="直線コネクタ 370"/>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74" name="フローチャート : 判断 373"/>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18542</xdr:rowOff>
    </xdr:from>
    <xdr:to>
      <xdr:col>22</xdr:col>
      <xdr:colOff>415925</xdr:colOff>
      <xdr:row>38</xdr:row>
      <xdr:rowOff>120142</xdr:rowOff>
    </xdr:to>
    <xdr:sp macro="" textlink="">
      <xdr:nvSpPr>
        <xdr:cNvPr id="380" name="円/楕円 379"/>
        <xdr:cNvSpPr/>
      </xdr:nvSpPr>
      <xdr:spPr>
        <a:xfrm>
          <a:off x="15430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72661</xdr:rowOff>
    </xdr:from>
    <xdr:ext cx="405111" cy="259045"/>
    <xdr:sp macro="" textlink="">
      <xdr:nvSpPr>
        <xdr:cNvPr id="38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111269</xdr:rowOff>
    </xdr:from>
    <xdr:ext cx="405111" cy="259045"/>
    <xdr:sp macro="" textlink="">
      <xdr:nvSpPr>
        <xdr:cNvPr id="382" name="n_1mainValue【認定こども園・幼稚園・保育所】&#10;有形固定資産減価償却率"/>
        <xdr:cNvSpPr txBox="1"/>
      </xdr:nvSpPr>
      <xdr:spPr>
        <a:xfrm>
          <a:off x="15266043"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08" name="直線コネクタ 40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0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10" name="直線コネクタ 40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1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12" name="直線コネクタ 41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13"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14" name="フローチャート : 判断 41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15" name="フローチャート : 判断 41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102144</xdr:rowOff>
    </xdr:from>
    <xdr:to>
      <xdr:col>31</xdr:col>
      <xdr:colOff>85725</xdr:colOff>
      <xdr:row>42</xdr:row>
      <xdr:rowOff>32294</xdr:rowOff>
    </xdr:to>
    <xdr:sp macro="" textlink="">
      <xdr:nvSpPr>
        <xdr:cNvPr id="421" name="円/楕円 420"/>
        <xdr:cNvSpPr/>
      </xdr:nvSpPr>
      <xdr:spPr>
        <a:xfrm>
          <a:off x="21272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422"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23421</xdr:rowOff>
    </xdr:from>
    <xdr:ext cx="469744" cy="259045"/>
    <xdr:sp macro="" textlink="">
      <xdr:nvSpPr>
        <xdr:cNvPr id="423" name="n_1mainValue【認定こども園・幼稚園・保育所】&#10;一人当たり面積"/>
        <xdr:cNvSpPr txBox="1"/>
      </xdr:nvSpPr>
      <xdr:spPr>
        <a:xfrm>
          <a:off x="210757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46" name="直線コネクタ 445"/>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47"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48" name="直線コネクタ 447"/>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49"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50" name="直線コネクタ 449"/>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51"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52" name="フローチャート : 判断 451"/>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53" name="フローチャート : 判断 452"/>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8636</xdr:rowOff>
    </xdr:from>
    <xdr:to>
      <xdr:col>22</xdr:col>
      <xdr:colOff>415925</xdr:colOff>
      <xdr:row>62</xdr:row>
      <xdr:rowOff>110236</xdr:rowOff>
    </xdr:to>
    <xdr:sp macro="" textlink="">
      <xdr:nvSpPr>
        <xdr:cNvPr id="459" name="円/楕円 458"/>
        <xdr:cNvSpPr/>
      </xdr:nvSpPr>
      <xdr:spPr>
        <a:xfrm>
          <a:off x="15430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81043</xdr:rowOff>
    </xdr:from>
    <xdr:ext cx="405111" cy="259045"/>
    <xdr:sp macro="" textlink="">
      <xdr:nvSpPr>
        <xdr:cNvPr id="460"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101363</xdr:rowOff>
    </xdr:from>
    <xdr:ext cx="405111" cy="259045"/>
    <xdr:sp macro="" textlink="">
      <xdr:nvSpPr>
        <xdr:cNvPr id="461" name="n_1mainValue【学校施設】&#10;有形固定資産減価償却率"/>
        <xdr:cNvSpPr txBox="1"/>
      </xdr:nvSpPr>
      <xdr:spPr>
        <a:xfrm>
          <a:off x="15266043"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86" name="直線コネクタ 485"/>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87"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88" name="直線コネクタ 487"/>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89"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90" name="直線コネクタ 489"/>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91"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92" name="フローチャート : 判断 491"/>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93" name="フローチャート : 判断 4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86360</xdr:rowOff>
    </xdr:from>
    <xdr:to>
      <xdr:col>31</xdr:col>
      <xdr:colOff>85725</xdr:colOff>
      <xdr:row>62</xdr:row>
      <xdr:rowOff>16510</xdr:rowOff>
    </xdr:to>
    <xdr:sp macro="" textlink="">
      <xdr:nvSpPr>
        <xdr:cNvPr id="499" name="円/楕円 498"/>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500"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7637</xdr:rowOff>
    </xdr:from>
    <xdr:ext cx="469744" cy="259045"/>
    <xdr:sp macro="" textlink="">
      <xdr:nvSpPr>
        <xdr:cNvPr id="501" name="n_1main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2" name="テキスト ボックス 51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3" name="直線コネクタ 5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4" name="テキスト ボックス 51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5" name="直線コネクタ 5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6" name="テキスト ボックス 5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7" name="直線コネクタ 5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8" name="テキスト ボックス 5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9" name="直線コネクタ 5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20" name="テキスト ボックス 51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524" name="直線コネクタ 523"/>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25"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26" name="直線コネクタ 525"/>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27"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28" name="直線コネクタ 52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529"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530" name="フローチャート : 判断 529"/>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31" name="フローチャート : 判断 530"/>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110744</xdr:rowOff>
    </xdr:from>
    <xdr:to>
      <xdr:col>22</xdr:col>
      <xdr:colOff>415925</xdr:colOff>
      <xdr:row>82</xdr:row>
      <xdr:rowOff>40894</xdr:rowOff>
    </xdr:to>
    <xdr:sp macro="" textlink="">
      <xdr:nvSpPr>
        <xdr:cNvPr id="537" name="円/楕円 536"/>
        <xdr:cNvSpPr/>
      </xdr:nvSpPr>
      <xdr:spPr>
        <a:xfrm>
          <a:off x="15430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538"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57421</xdr:rowOff>
    </xdr:from>
    <xdr:ext cx="405111" cy="259045"/>
    <xdr:sp macro="" textlink="">
      <xdr:nvSpPr>
        <xdr:cNvPr id="539" name="n_1mainValue【児童館】&#10;有形固定資産減価償却率"/>
        <xdr:cNvSpPr txBox="1"/>
      </xdr:nvSpPr>
      <xdr:spPr>
        <a:xfrm>
          <a:off x="15266043"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65" name="直線コネクタ 564"/>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66"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67" name="直線コネクタ 566"/>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68"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69" name="直線コネクタ 56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70"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71" name="フローチャート : 判断 57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72" name="フローチャート : 判断 571"/>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78" name="円/楕円 577"/>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121756</xdr:rowOff>
    </xdr:from>
    <xdr:ext cx="469744" cy="259045"/>
    <xdr:sp macro="" textlink="">
      <xdr:nvSpPr>
        <xdr:cNvPr id="579"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8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3" name="テキスト ボックス 59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3" name="テキスト ボックス 60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607" name="直線コネクタ 606"/>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608"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609" name="直線コネクタ 608"/>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610"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611" name="直線コネクタ 61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612"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613" name="フローチャート : 判断 612"/>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614" name="フローチャート : 判断 613"/>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620" name="円/楕円 619"/>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6366</xdr:rowOff>
    </xdr:from>
    <xdr:ext cx="405111" cy="259045"/>
    <xdr:sp macro="" textlink="">
      <xdr:nvSpPr>
        <xdr:cNvPr id="621"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114861</xdr:rowOff>
    </xdr:from>
    <xdr:ext cx="405111" cy="259045"/>
    <xdr:sp macro="" textlink="">
      <xdr:nvSpPr>
        <xdr:cNvPr id="622" name="n_1mainValue【公民館】&#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46" name="直線コネクタ 645"/>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47"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48" name="直線コネクタ 647"/>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49"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50" name="直線コネクタ 64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51"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52" name="フローチャート : 判断 65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53" name="フローチャート : 判断 652"/>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162561</xdr:rowOff>
    </xdr:from>
    <xdr:to>
      <xdr:col>31</xdr:col>
      <xdr:colOff>85725</xdr:colOff>
      <xdr:row>106</xdr:row>
      <xdr:rowOff>92711</xdr:rowOff>
    </xdr:to>
    <xdr:sp macro="" textlink="">
      <xdr:nvSpPr>
        <xdr:cNvPr id="659" name="円/楕円 658"/>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660"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83838</xdr:rowOff>
    </xdr:from>
    <xdr:ext cx="469744" cy="259045"/>
    <xdr:sp macro="" textlink="">
      <xdr:nvSpPr>
        <xdr:cNvPr id="661" name="n_1mainValue【公民館】&#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類型は、体育館・プール、保健センター・保健所、一般廃棄物処理施設であり、特に低くなっている施設は、図書館、学校施設である。体育館、保健センターは昭和</a:t>
          </a:r>
          <a:r>
            <a:rPr kumimoji="1" lang="en-US" altLang="ja-JP" sz="1300">
              <a:latin typeface="ＭＳ Ｐゴシック"/>
            </a:rPr>
            <a:t>50</a:t>
          </a:r>
          <a:r>
            <a:rPr kumimoji="1" lang="ja-JP" altLang="en-US" sz="1300">
              <a:latin typeface="ＭＳ Ｐゴシック"/>
            </a:rPr>
            <a:t>年代前半に建設されたもので、今後は個別施設計画を策定し、施設整備による長寿命化を図るとともに、将来的な施設更新等の検討を行う必要がある。一般廃棄物処理施設のうち、し尿処理場・ごみ焼却場（一部事務組合所有）は昭和</a:t>
          </a:r>
          <a:r>
            <a:rPr kumimoji="1" lang="en-US" altLang="ja-JP" sz="1300">
              <a:latin typeface="ＭＳ Ｐゴシック"/>
            </a:rPr>
            <a:t>50</a:t>
          </a:r>
          <a:r>
            <a:rPr kumimoji="1" lang="ja-JP" altLang="en-US" sz="1300">
              <a:latin typeface="ＭＳ Ｐゴシック"/>
            </a:rPr>
            <a:t>年代後半から昭和</a:t>
          </a:r>
          <a:r>
            <a:rPr kumimoji="1" lang="en-US" altLang="ja-JP" sz="1300">
              <a:latin typeface="ＭＳ Ｐゴシック"/>
            </a:rPr>
            <a:t>60</a:t>
          </a:r>
          <a:r>
            <a:rPr kumimoji="1" lang="ja-JP" altLang="en-US" sz="1300">
              <a:latin typeface="ＭＳ Ｐゴシック"/>
            </a:rPr>
            <a:t>年代に建設されたもので、長寿命化を図るため計画的に施設整備を行っている。図書館は、平成</a:t>
          </a:r>
          <a:r>
            <a:rPr kumimoji="1" lang="en-US" altLang="ja-JP" sz="1300">
              <a:latin typeface="ＭＳ Ｐゴシック"/>
            </a:rPr>
            <a:t>18</a:t>
          </a:r>
          <a:r>
            <a:rPr kumimoji="1" lang="ja-JP" altLang="en-US" sz="1300">
              <a:latin typeface="ＭＳ Ｐゴシック"/>
            </a:rPr>
            <a:t>年度に大畠図書館を建設しており、学校施設については、平成</a:t>
          </a:r>
          <a:r>
            <a:rPr kumimoji="1" lang="en-US" altLang="ja-JP" sz="1300">
              <a:latin typeface="ＭＳ Ｐゴシック"/>
            </a:rPr>
            <a:t>22</a:t>
          </a:r>
          <a:r>
            <a:rPr kumimoji="1" lang="ja-JP" altLang="en-US" sz="1300">
              <a:latin typeface="ＭＳ Ｐゴシック"/>
            </a:rPr>
            <a:t>年度に策定した「新たな柳井市立小中学校整備計画書」に基づき、適正規模、適正配置をめざし整備してきたことにより、有形固定資産減価償却率が低くなっている。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28666</xdr:rowOff>
    </xdr:from>
    <xdr:to>
      <xdr:col>5</xdr:col>
      <xdr:colOff>409575</xdr:colOff>
      <xdr:row>42</xdr:row>
      <xdr:rowOff>130266</xdr:rowOff>
    </xdr:to>
    <xdr:sp macro="" textlink="">
      <xdr:nvSpPr>
        <xdr:cNvPr id="73" name="円/楕円 72"/>
        <xdr:cNvSpPr/>
      </xdr:nvSpPr>
      <xdr:spPr>
        <a:xfrm>
          <a:off x="3746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121393</xdr:rowOff>
    </xdr:from>
    <xdr:ext cx="405111" cy="259045"/>
    <xdr:sp macro="" textlink="">
      <xdr:nvSpPr>
        <xdr:cNvPr id="74" name="n_1mainValue【図書館】&#10;有形固定資産減価償却率"/>
        <xdr:cNvSpPr txBox="1"/>
      </xdr:nvSpPr>
      <xdr:spPr>
        <a:xfrm>
          <a:off x="3582043"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66222</xdr:rowOff>
    </xdr:from>
    <xdr:to>
      <xdr:col>14</xdr:col>
      <xdr:colOff>79375</xdr:colOff>
      <xdr:row>39</xdr:row>
      <xdr:rowOff>167822</xdr:rowOff>
    </xdr:to>
    <xdr:sp macro="" textlink="">
      <xdr:nvSpPr>
        <xdr:cNvPr id="115" name="円/楕円 114"/>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12899</xdr:rowOff>
    </xdr:from>
    <xdr:ext cx="469744" cy="259045"/>
    <xdr:sp macro="" textlink="">
      <xdr:nvSpPr>
        <xdr:cNvPr id="116"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102362</xdr:rowOff>
    </xdr:from>
    <xdr:to>
      <xdr:col>5</xdr:col>
      <xdr:colOff>409575</xdr:colOff>
      <xdr:row>58</xdr:row>
      <xdr:rowOff>32512</xdr:rowOff>
    </xdr:to>
    <xdr:sp macro="" textlink="">
      <xdr:nvSpPr>
        <xdr:cNvPr id="153" name="円/楕円 152"/>
        <xdr:cNvSpPr/>
      </xdr:nvSpPr>
      <xdr:spPr>
        <a:xfrm>
          <a:off x="3746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49039</xdr:rowOff>
    </xdr:from>
    <xdr:ext cx="405111" cy="259045"/>
    <xdr:sp macro="" textlink="">
      <xdr:nvSpPr>
        <xdr:cNvPr id="154" name="n_1mainValue【体育館・プール】&#10;有形固定資産減価償却率"/>
        <xdr:cNvSpPr txBox="1"/>
      </xdr:nvSpPr>
      <xdr:spPr>
        <a:xfrm>
          <a:off x="3582043"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132097</xdr:rowOff>
    </xdr:from>
    <xdr:ext cx="469744" cy="259045"/>
    <xdr:sp macro="" textlink="">
      <xdr:nvSpPr>
        <xdr:cNvPr id="186"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143510</xdr:rowOff>
    </xdr:from>
    <xdr:to>
      <xdr:col>14</xdr:col>
      <xdr:colOff>79375</xdr:colOff>
      <xdr:row>61</xdr:row>
      <xdr:rowOff>73660</xdr:rowOff>
    </xdr:to>
    <xdr:sp macro="" textlink="">
      <xdr:nvSpPr>
        <xdr:cNvPr id="192" name="円/楕円 191"/>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64787</xdr:rowOff>
    </xdr:from>
    <xdr:ext cx="469744" cy="259045"/>
    <xdr:sp macro="" textlink="">
      <xdr:nvSpPr>
        <xdr:cNvPr id="193" name="n_1mainValue【体育館・プール】&#10;一人当たり面積"/>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8" name="直線コネクタ 217"/>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0" name="直線コネクタ 21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1"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2" name="直線コネクタ 221"/>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3"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4" name="フローチャート : 判断 223"/>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5" name="フローチャート : 判断 224"/>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26"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124461</xdr:rowOff>
    </xdr:from>
    <xdr:to>
      <xdr:col>5</xdr:col>
      <xdr:colOff>409575</xdr:colOff>
      <xdr:row>82</xdr:row>
      <xdr:rowOff>54611</xdr:rowOff>
    </xdr:to>
    <xdr:sp macro="" textlink="">
      <xdr:nvSpPr>
        <xdr:cNvPr id="232" name="円/楕円 231"/>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71138</xdr:rowOff>
    </xdr:from>
    <xdr:ext cx="405111" cy="259045"/>
    <xdr:sp macro="" textlink="">
      <xdr:nvSpPr>
        <xdr:cNvPr id="233" name="n_1mainValue【福祉施設】&#10;有形固定資産減価償却率"/>
        <xdr:cNvSpPr txBox="1"/>
      </xdr:nvSpPr>
      <xdr:spPr>
        <a:xfrm>
          <a:off x="3582043"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59" name="直線コネクタ 258"/>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0"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1" name="直線コネクタ 260"/>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2"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3" name="直線コネクタ 262"/>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4"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5" name="フローチャート : 判断 264"/>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66" name="フローチャート : 判断 265"/>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67"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99968</xdr:rowOff>
    </xdr:from>
    <xdr:to>
      <xdr:col>14</xdr:col>
      <xdr:colOff>79375</xdr:colOff>
      <xdr:row>86</xdr:row>
      <xdr:rowOff>30118</xdr:rowOff>
    </xdr:to>
    <xdr:sp macro="" textlink="">
      <xdr:nvSpPr>
        <xdr:cNvPr id="273" name="円/楕円 272"/>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21245</xdr:rowOff>
    </xdr:from>
    <xdr:ext cx="469744" cy="259045"/>
    <xdr:sp macro="" textlink="">
      <xdr:nvSpPr>
        <xdr:cNvPr id="274"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6" name="テキスト ボックス 28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4" name="テキスト ボックス 2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8" name="直線コネクタ 297"/>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9"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00" name="直線コネクタ 299"/>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1"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2" name="直線コネクタ 301"/>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3"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4" name="フローチャート : 判断 303"/>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5" name="フローチャート : 判断 304"/>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81932</xdr:rowOff>
    </xdr:from>
    <xdr:ext cx="405111" cy="259045"/>
    <xdr:sp macro="" textlink="">
      <xdr:nvSpPr>
        <xdr:cNvPr id="306"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6350</xdr:rowOff>
    </xdr:from>
    <xdr:to>
      <xdr:col>5</xdr:col>
      <xdr:colOff>409575</xdr:colOff>
      <xdr:row>102</xdr:row>
      <xdr:rowOff>107950</xdr:rowOff>
    </xdr:to>
    <xdr:sp macro="" textlink="">
      <xdr:nvSpPr>
        <xdr:cNvPr id="312" name="円/楕円 311"/>
        <xdr:cNvSpPr/>
      </xdr:nvSpPr>
      <xdr:spPr>
        <a:xfrm>
          <a:off x="3746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124477</xdr:rowOff>
    </xdr:from>
    <xdr:ext cx="405111" cy="259045"/>
    <xdr:sp macro="" textlink="">
      <xdr:nvSpPr>
        <xdr:cNvPr id="313" name="n_1mainValue【市民会館】&#10;有形固定資産減価償却率"/>
        <xdr:cNvSpPr txBox="1"/>
      </xdr:nvSpPr>
      <xdr:spPr>
        <a:xfrm>
          <a:off x="3582043"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4" name="テキスト ボックス 3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6" name="直線コネクタ 33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8" name="直線コネクタ 33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40" name="直線コネクタ 33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4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42" name="フローチャート : 判断 34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3" name="フローチャート : 判断 342"/>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57404</xdr:rowOff>
    </xdr:from>
    <xdr:to>
      <xdr:col>14</xdr:col>
      <xdr:colOff>79375</xdr:colOff>
      <xdr:row>106</xdr:row>
      <xdr:rowOff>159004</xdr:rowOff>
    </xdr:to>
    <xdr:sp macro="" textlink="">
      <xdr:nvSpPr>
        <xdr:cNvPr id="350" name="円/楕円 349"/>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150131</xdr:rowOff>
    </xdr:from>
    <xdr:ext cx="469744" cy="259045"/>
    <xdr:sp macro="" textlink="">
      <xdr:nvSpPr>
        <xdr:cNvPr id="351" name="n_1mainValue【市民会館】&#10;一人当たり面積"/>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76" name="直線コネクタ 375"/>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77"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78" name="直線コネクタ 377"/>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7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0" name="直線コネクタ 37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81"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82" name="フローチャート : 判断 381"/>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83" name="フローチャート : 判断 382"/>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102887</xdr:rowOff>
    </xdr:from>
    <xdr:ext cx="405111" cy="259045"/>
    <xdr:sp macro="" textlink="">
      <xdr:nvSpPr>
        <xdr:cNvPr id="384"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120650</xdr:rowOff>
    </xdr:from>
    <xdr:to>
      <xdr:col>22</xdr:col>
      <xdr:colOff>415925</xdr:colOff>
      <xdr:row>35</xdr:row>
      <xdr:rowOff>50800</xdr:rowOff>
    </xdr:to>
    <xdr:sp macro="" textlink="">
      <xdr:nvSpPr>
        <xdr:cNvPr id="390" name="円/楕円 389"/>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67327</xdr:rowOff>
    </xdr:from>
    <xdr:ext cx="405111" cy="259045"/>
    <xdr:sp macro="" textlink="">
      <xdr:nvSpPr>
        <xdr:cNvPr id="391" name="n_1mainValue【一般廃棄物処理施設】&#10;有形固定資産減価償却率"/>
        <xdr:cNvSpPr txBox="1"/>
      </xdr:nvSpPr>
      <xdr:spPr>
        <a:xfrm>
          <a:off x="15266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3" name="直線コネクタ 412"/>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4"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15" name="直線コネクタ 414"/>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16"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17" name="直線コネクタ 416"/>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18"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19" name="フローチャート : 判断 418"/>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20" name="フローチャート : 判断 419"/>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141442</xdr:rowOff>
    </xdr:from>
    <xdr:ext cx="534377" cy="259045"/>
    <xdr:sp macro="" textlink="">
      <xdr:nvSpPr>
        <xdr:cNvPr id="421"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145100</xdr:rowOff>
    </xdr:from>
    <xdr:to>
      <xdr:col>31</xdr:col>
      <xdr:colOff>85725</xdr:colOff>
      <xdr:row>40</xdr:row>
      <xdr:rowOff>75250</xdr:rowOff>
    </xdr:to>
    <xdr:sp macro="" textlink="">
      <xdr:nvSpPr>
        <xdr:cNvPr id="427" name="円/楕円 426"/>
        <xdr:cNvSpPr/>
      </xdr:nvSpPr>
      <xdr:spPr>
        <a:xfrm>
          <a:off x="21272500" y="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66377</xdr:rowOff>
    </xdr:from>
    <xdr:ext cx="534377" cy="259045"/>
    <xdr:sp macro="" textlink="">
      <xdr:nvSpPr>
        <xdr:cNvPr id="428" name="n_1mainValue【一般廃棄物処理施設】&#10;一人当たり有形固定資産（償却資産）額"/>
        <xdr:cNvSpPr txBox="1"/>
      </xdr:nvSpPr>
      <xdr:spPr>
        <a:xfrm>
          <a:off x="21043411"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55" name="直線コネクタ 454"/>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56"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57" name="直線コネクタ 456"/>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58"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59" name="直線コネクタ 458"/>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0"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1" name="フローチャート : 判断 46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62" name="フローチャート : 判断 46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12536</xdr:rowOff>
    </xdr:from>
    <xdr:ext cx="405111" cy="259045"/>
    <xdr:sp macro="" textlink="">
      <xdr:nvSpPr>
        <xdr:cNvPr id="463"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39007</xdr:rowOff>
    </xdr:from>
    <xdr:to>
      <xdr:col>22</xdr:col>
      <xdr:colOff>415925</xdr:colOff>
      <xdr:row>55</xdr:row>
      <xdr:rowOff>140607</xdr:rowOff>
    </xdr:to>
    <xdr:sp macro="" textlink="">
      <xdr:nvSpPr>
        <xdr:cNvPr id="469" name="円/楕円 468"/>
        <xdr:cNvSpPr/>
      </xdr:nvSpPr>
      <xdr:spPr>
        <a:xfrm>
          <a:off x="15430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157134</xdr:rowOff>
    </xdr:from>
    <xdr:ext cx="405111" cy="259045"/>
    <xdr:sp macro="" textlink="">
      <xdr:nvSpPr>
        <xdr:cNvPr id="470" name="n_1mainValue【保健センター・保健所】&#10;有形固定資産減価償却率"/>
        <xdr:cNvSpPr txBox="1"/>
      </xdr:nvSpPr>
      <xdr:spPr>
        <a:xfrm>
          <a:off x="15266043" y="92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2" name="直線コネクタ 491"/>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3"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4" name="直線コネクタ 493"/>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95"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96" name="直線コネクタ 495"/>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97"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98" name="フローチャート : 判断 497"/>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99" name="フローチャート : 判断 498"/>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500"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1778</xdr:rowOff>
    </xdr:from>
    <xdr:to>
      <xdr:col>31</xdr:col>
      <xdr:colOff>85725</xdr:colOff>
      <xdr:row>63</xdr:row>
      <xdr:rowOff>103378</xdr:rowOff>
    </xdr:to>
    <xdr:sp macro="" textlink="">
      <xdr:nvSpPr>
        <xdr:cNvPr id="506" name="円/楕円 505"/>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94505</xdr:rowOff>
    </xdr:from>
    <xdr:ext cx="469744" cy="259045"/>
    <xdr:sp macro="" textlink="">
      <xdr:nvSpPr>
        <xdr:cNvPr id="507" name="n_1mainValue【保健センター・保健所】&#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8" name="テキスト ボックス 5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9" name="直線コネクタ 51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0" name="テキスト ボックス 51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1" name="直線コネクタ 52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2" name="テキスト ボックス 52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3" name="直線コネクタ 52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4" name="テキスト ボックス 52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5" name="直線コネクタ 52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6" name="テキスト ボックス 52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30" name="直線コネクタ 529"/>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31"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32" name="直線コネクタ 531"/>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33"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34" name="直線コネクタ 533"/>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35"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36" name="フローチャート : 判断 535"/>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37" name="フローチャート : 判断 536"/>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538"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42163</xdr:rowOff>
    </xdr:from>
    <xdr:to>
      <xdr:col>22</xdr:col>
      <xdr:colOff>415925</xdr:colOff>
      <xdr:row>80</xdr:row>
      <xdr:rowOff>143763</xdr:rowOff>
    </xdr:to>
    <xdr:sp macro="" textlink="">
      <xdr:nvSpPr>
        <xdr:cNvPr id="544" name="円/楕円 543"/>
        <xdr:cNvSpPr/>
      </xdr:nvSpPr>
      <xdr:spPr>
        <a:xfrm>
          <a:off x="15430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160290</xdr:rowOff>
    </xdr:from>
    <xdr:ext cx="405111" cy="259045"/>
    <xdr:sp macro="" textlink="">
      <xdr:nvSpPr>
        <xdr:cNvPr id="545" name="n_1mainValue【消防施設】&#10;有形固定資産減価償却率"/>
        <xdr:cNvSpPr txBox="1"/>
      </xdr:nvSpPr>
      <xdr:spPr>
        <a:xfrm>
          <a:off x="15266043"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6" name="テキスト ボックス 5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57" name="直線コネクタ 5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8" name="テキスト ボックス 5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9" name="直線コネクタ 5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0" name="テキスト ボックス 5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1" name="直線コネクタ 5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2" name="テキスト ボックス 5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3" name="直線コネクタ 5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4" name="テキスト ボックス 5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5" name="直線コネクタ 5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6" name="テキスト ボックス 5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7" name="直線コネクタ 5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8" name="テキスト ボックス 5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72" name="直線コネクタ 571"/>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73"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74" name="直線コネクタ 57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75"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76" name="直線コネクタ 575"/>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77"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78" name="フローチャート : 判断 577"/>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79" name="フローチャート : 判断 578"/>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80"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142421</xdr:rowOff>
    </xdr:from>
    <xdr:to>
      <xdr:col>31</xdr:col>
      <xdr:colOff>85725</xdr:colOff>
      <xdr:row>82</xdr:row>
      <xdr:rowOff>72571</xdr:rowOff>
    </xdr:to>
    <xdr:sp macro="" textlink="">
      <xdr:nvSpPr>
        <xdr:cNvPr id="586" name="円/楕円 585"/>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89098</xdr:rowOff>
    </xdr:from>
    <xdr:ext cx="469744" cy="259045"/>
    <xdr:sp macro="" textlink="">
      <xdr:nvSpPr>
        <xdr:cNvPr id="587" name="n_1mainValue【消防施設】&#10;一人当たり面積"/>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3" name="直線コネクタ 612"/>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4"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15" name="直線コネクタ 614"/>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16"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17" name="直線コネクタ 616"/>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18"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19" name="フローチャート : 判断 618"/>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20" name="フローチャート : 判断 61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621"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120106</xdr:rowOff>
    </xdr:from>
    <xdr:to>
      <xdr:col>22</xdr:col>
      <xdr:colOff>415925</xdr:colOff>
      <xdr:row>103</xdr:row>
      <xdr:rowOff>50256</xdr:rowOff>
    </xdr:to>
    <xdr:sp macro="" textlink="">
      <xdr:nvSpPr>
        <xdr:cNvPr id="627" name="円/楕円 626"/>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66783</xdr:rowOff>
    </xdr:from>
    <xdr:ext cx="405111" cy="259045"/>
    <xdr:sp macro="" textlink="">
      <xdr:nvSpPr>
        <xdr:cNvPr id="628" name="n_1mainValue【庁舎】&#10;有形固定資産減価償却率"/>
        <xdr:cNvSpPr txBox="1"/>
      </xdr:nvSpPr>
      <xdr:spPr>
        <a:xfrm>
          <a:off x="15266043"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51" name="直線コネクタ 650"/>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52"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53" name="直線コネクタ 652"/>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54"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55" name="直線コネクタ 65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56"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57" name="フローチャート : 判断 656"/>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58" name="フローチャート : 判断 657"/>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659"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45974</xdr:rowOff>
    </xdr:from>
    <xdr:to>
      <xdr:col>31</xdr:col>
      <xdr:colOff>85725</xdr:colOff>
      <xdr:row>101</xdr:row>
      <xdr:rowOff>147574</xdr:rowOff>
    </xdr:to>
    <xdr:sp macro="" textlink="">
      <xdr:nvSpPr>
        <xdr:cNvPr id="665" name="円/楕円 664"/>
        <xdr:cNvSpPr/>
      </xdr:nvSpPr>
      <xdr:spPr>
        <a:xfrm>
          <a:off x="2127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164101</xdr:rowOff>
    </xdr:from>
    <xdr:ext cx="469744" cy="259045"/>
    <xdr:sp macro="" textlink="">
      <xdr:nvSpPr>
        <xdr:cNvPr id="666" name="n_1mainValue【庁舎】&#10;一人当たり面積"/>
        <xdr:cNvSpPr txBox="1"/>
      </xdr:nvSpPr>
      <xdr:spPr>
        <a:xfrm>
          <a:off x="210757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類型は、体育館・プール、保健センター・保健所、一般廃棄物処理施設であり、特に低くなっている施設は、図書館、学校施設である。体育館、保健センターは昭和</a:t>
          </a:r>
          <a:r>
            <a:rPr kumimoji="1" lang="en-US" altLang="ja-JP" sz="1300">
              <a:latin typeface="ＭＳ Ｐゴシック"/>
            </a:rPr>
            <a:t>50</a:t>
          </a:r>
          <a:r>
            <a:rPr kumimoji="1" lang="ja-JP" altLang="en-US" sz="1300">
              <a:latin typeface="ＭＳ Ｐゴシック"/>
            </a:rPr>
            <a:t>年代前半に建設されたもので、今後は個別施設計画を策定し、施設整備による長寿命化を図るとともに、将来的な施設更新等の検討を行う必要がある。一般廃棄物処理施設のうち、し尿処理場・ごみ焼却場（一部事務組合所有）は昭和</a:t>
          </a:r>
          <a:r>
            <a:rPr kumimoji="1" lang="en-US" altLang="ja-JP" sz="1300">
              <a:latin typeface="ＭＳ Ｐゴシック"/>
            </a:rPr>
            <a:t>50</a:t>
          </a:r>
          <a:r>
            <a:rPr kumimoji="1" lang="ja-JP" altLang="en-US" sz="1300">
              <a:latin typeface="ＭＳ Ｐゴシック"/>
            </a:rPr>
            <a:t>年代後半から昭和</a:t>
          </a:r>
          <a:r>
            <a:rPr kumimoji="1" lang="en-US" altLang="ja-JP" sz="1300">
              <a:latin typeface="ＭＳ Ｐゴシック"/>
            </a:rPr>
            <a:t>60</a:t>
          </a:r>
          <a:r>
            <a:rPr kumimoji="1" lang="ja-JP" altLang="en-US" sz="1300">
              <a:latin typeface="ＭＳ Ｐゴシック"/>
            </a:rPr>
            <a:t>年代に建設されたもので、長寿命化を図るため計画的に施設整備を行っている。図書館は、平成</a:t>
          </a:r>
          <a:r>
            <a:rPr kumimoji="1" lang="en-US" altLang="ja-JP" sz="1300">
              <a:latin typeface="ＭＳ Ｐゴシック"/>
            </a:rPr>
            <a:t>18</a:t>
          </a:r>
          <a:r>
            <a:rPr kumimoji="1" lang="ja-JP" altLang="en-US" sz="1300">
              <a:latin typeface="ＭＳ Ｐゴシック"/>
            </a:rPr>
            <a:t>年度に大畠図書館を建設しており、学校施設については、平成</a:t>
          </a:r>
          <a:r>
            <a:rPr kumimoji="1" lang="en-US" altLang="ja-JP" sz="1300">
              <a:latin typeface="ＭＳ Ｐゴシック"/>
            </a:rPr>
            <a:t>22</a:t>
          </a:r>
          <a:r>
            <a:rPr kumimoji="1" lang="ja-JP" altLang="en-US" sz="1300">
              <a:latin typeface="ＭＳ Ｐゴシック"/>
            </a:rPr>
            <a:t>年度に策定した「新たな柳井市立小中学校整備計画書」に基づき、適正規模、適正配置をめざし整備してきたことにより、有形固定資産減価償却率が低くなっている。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高い数値で横ばい状況が続いているが、過去においては年々低下傾向にあった。これは、市税の約半分を占める固定資産税が構造的に減少傾向にあったことが要因であったが、近年は固定資産税の一時的な増加により、横ばいの状況となっている。</a:t>
          </a:r>
        </a:p>
        <a:p>
          <a:r>
            <a:rPr kumimoji="1" lang="ja-JP" altLang="en-US" sz="1100">
              <a:latin typeface="ＭＳ Ｐゴシック"/>
            </a:rPr>
            <a:t>　今後も財政基盤の安定化を図るため、税収等の確保を中心とする歳入確保に努める。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69" name="直線コネクタ 68"/>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5" name="直線コネクタ 74"/>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8" name="直線コネクタ 77"/>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8" name="円/楕円 87"/>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89"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年度に比べ悪化し、類似団体平均よりも高い数値で推移している。</a:t>
          </a:r>
        </a:p>
        <a:p>
          <a:r>
            <a:rPr kumimoji="1" lang="ja-JP" altLang="en-US" sz="1100">
              <a:latin typeface="ＭＳ Ｐゴシック"/>
            </a:rPr>
            <a:t>　経常経費の削減に努めてはいるが、市税等の一般財源が伸び悩んでいることが要因である。</a:t>
          </a:r>
        </a:p>
        <a:p>
          <a:r>
            <a:rPr kumimoji="1" lang="ja-JP" altLang="en-US" sz="1100">
              <a:latin typeface="ＭＳ Ｐゴシック"/>
            </a:rPr>
            <a:t>　財政の硬直化を改善すべく、今後も定員適正化、補助金等の縮減、事務事業の見直し等の行政改革大綱行動計画の実施・実現に努める。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99822</xdr:rowOff>
    </xdr:to>
    <xdr:cxnSp macro="">
      <xdr:nvCxnSpPr>
        <xdr:cNvPr id="130" name="直線コネクタ 129"/>
        <xdr:cNvCxnSpPr/>
      </xdr:nvCxnSpPr>
      <xdr:spPr>
        <a:xfrm>
          <a:off x="4114800" y="1074191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17780</xdr:rowOff>
    </xdr:to>
    <xdr:cxnSp macro="">
      <xdr:nvCxnSpPr>
        <xdr:cNvPr id="133" name="直線コネクタ 132"/>
        <xdr:cNvCxnSpPr/>
      </xdr:nvCxnSpPr>
      <xdr:spPr>
        <a:xfrm flipV="1">
          <a:off x="3225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17780</xdr:rowOff>
    </xdr:to>
    <xdr:cxnSp macro="">
      <xdr:nvCxnSpPr>
        <xdr:cNvPr id="136" name="直線コネクタ 135"/>
        <xdr:cNvCxnSpPr/>
      </xdr:nvCxnSpPr>
      <xdr:spPr>
        <a:xfrm>
          <a:off x="2336800" y="107612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131318</xdr:rowOff>
    </xdr:to>
    <xdr:cxnSp macro="">
      <xdr:nvCxnSpPr>
        <xdr:cNvPr id="139" name="直線コネクタ 138"/>
        <xdr:cNvCxnSpPr/>
      </xdr:nvCxnSpPr>
      <xdr:spPr>
        <a:xfrm>
          <a:off x="1447800" y="106695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9" name="円/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4" name="テキスト ボックス 153"/>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5" name="円/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7" name="円/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p>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次集中改革プランの計画でも、更に平成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286</a:t>
          </a:r>
          <a:r>
            <a:rPr kumimoji="1" lang="ja-JP" altLang="en-US" sz="1100">
              <a:latin typeface="ＭＳ Ｐゴシック"/>
            </a:rPr>
            <a:t>名の計画に対し、実績</a:t>
          </a:r>
          <a:r>
            <a:rPr kumimoji="1" lang="en-US" altLang="ja-JP" sz="1100">
              <a:latin typeface="ＭＳ Ｐゴシック"/>
            </a:rPr>
            <a:t>286</a:t>
          </a:r>
          <a:r>
            <a:rPr kumimoji="1" lang="ja-JP" altLang="en-US" sz="1100">
              <a:latin typeface="ＭＳ Ｐゴシック"/>
            </a:rPr>
            <a:t>名と目標を達成し、計画期間中で</a:t>
          </a:r>
          <a:r>
            <a:rPr kumimoji="1" lang="en-US" altLang="ja-JP" sz="1100">
              <a:latin typeface="ＭＳ Ｐゴシック"/>
            </a:rPr>
            <a:t>13</a:t>
          </a:r>
          <a:r>
            <a:rPr kumimoji="1" lang="ja-JP" altLang="en-US" sz="1100">
              <a:latin typeface="ＭＳ Ｐゴシック"/>
            </a:rPr>
            <a:t>名の減となった。</a:t>
          </a:r>
        </a:p>
        <a:p>
          <a:r>
            <a:rPr kumimoji="1" lang="ja-JP" altLang="en-US" sz="1100">
              <a:latin typeface="ＭＳ Ｐゴシック"/>
            </a:rPr>
            <a:t>　今後も、第</a:t>
          </a:r>
          <a:r>
            <a:rPr kumimoji="1" lang="en-US" altLang="ja-JP" sz="1100">
              <a:latin typeface="ＭＳ Ｐゴシック"/>
            </a:rPr>
            <a:t>3</a:t>
          </a:r>
          <a:r>
            <a:rPr kumimoji="1" lang="ja-JP" altLang="en-US" sz="1100">
              <a:latin typeface="ＭＳ Ｐゴシック"/>
            </a:rPr>
            <a:t>次柳井市行政改革大綱行動計画に基づき、適正な人員配置に努める。</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129116</xdr:rowOff>
    </xdr:from>
    <xdr:to>
      <xdr:col>7</xdr:col>
      <xdr:colOff>152400</xdr:colOff>
      <xdr:row>81</xdr:row>
      <xdr:rowOff>137083</xdr:rowOff>
    </xdr:to>
    <xdr:cxnSp macro="">
      <xdr:nvCxnSpPr>
        <xdr:cNvPr id="191" name="直線コネクタ 190"/>
        <xdr:cNvCxnSpPr/>
      </xdr:nvCxnSpPr>
      <xdr:spPr>
        <a:xfrm flipV="1">
          <a:off x="4114800" y="14016566"/>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111240</xdr:rowOff>
    </xdr:from>
    <xdr:to>
      <xdr:col>6</xdr:col>
      <xdr:colOff>0</xdr:colOff>
      <xdr:row>81</xdr:row>
      <xdr:rowOff>137083</xdr:rowOff>
    </xdr:to>
    <xdr:cxnSp macro="">
      <xdr:nvCxnSpPr>
        <xdr:cNvPr id="194" name="直線コネクタ 193"/>
        <xdr:cNvCxnSpPr/>
      </xdr:nvCxnSpPr>
      <xdr:spPr>
        <a:xfrm>
          <a:off x="3225800" y="13998690"/>
          <a:ext cx="8890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83891</xdr:rowOff>
    </xdr:from>
    <xdr:to>
      <xdr:col>4</xdr:col>
      <xdr:colOff>482600</xdr:colOff>
      <xdr:row>81</xdr:row>
      <xdr:rowOff>111240</xdr:rowOff>
    </xdr:to>
    <xdr:cxnSp macro="">
      <xdr:nvCxnSpPr>
        <xdr:cNvPr id="197" name="直線コネクタ 196"/>
        <xdr:cNvCxnSpPr/>
      </xdr:nvCxnSpPr>
      <xdr:spPr>
        <a:xfrm>
          <a:off x="2336800" y="13971341"/>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75664</xdr:rowOff>
    </xdr:from>
    <xdr:to>
      <xdr:col>3</xdr:col>
      <xdr:colOff>279400</xdr:colOff>
      <xdr:row>81</xdr:row>
      <xdr:rowOff>83891</xdr:rowOff>
    </xdr:to>
    <xdr:cxnSp macro="">
      <xdr:nvCxnSpPr>
        <xdr:cNvPr id="200" name="直線コネクタ 199"/>
        <xdr:cNvCxnSpPr/>
      </xdr:nvCxnSpPr>
      <xdr:spPr>
        <a:xfrm>
          <a:off x="1447800" y="13963114"/>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78316</xdr:rowOff>
    </xdr:from>
    <xdr:to>
      <xdr:col>7</xdr:col>
      <xdr:colOff>203200</xdr:colOff>
      <xdr:row>82</xdr:row>
      <xdr:rowOff>8466</xdr:rowOff>
    </xdr:to>
    <xdr:sp macro="" textlink="">
      <xdr:nvSpPr>
        <xdr:cNvPr id="210" name="円/楕円 209"/>
        <xdr:cNvSpPr/>
      </xdr:nvSpPr>
      <xdr:spPr>
        <a:xfrm>
          <a:off x="4902200" y="139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94843</xdr:rowOff>
    </xdr:from>
    <xdr:ext cx="762000" cy="259045"/>
    <xdr:sp macro="" textlink="">
      <xdr:nvSpPr>
        <xdr:cNvPr id="211" name="人件費・物件費等の状況該当値テキスト"/>
        <xdr:cNvSpPr txBox="1"/>
      </xdr:nvSpPr>
      <xdr:spPr>
        <a:xfrm>
          <a:off x="5041900" y="138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86283</xdr:rowOff>
    </xdr:from>
    <xdr:to>
      <xdr:col>6</xdr:col>
      <xdr:colOff>50800</xdr:colOff>
      <xdr:row>82</xdr:row>
      <xdr:rowOff>16433</xdr:rowOff>
    </xdr:to>
    <xdr:sp macro="" textlink="">
      <xdr:nvSpPr>
        <xdr:cNvPr id="212" name="円/楕円 211"/>
        <xdr:cNvSpPr/>
      </xdr:nvSpPr>
      <xdr:spPr>
        <a:xfrm>
          <a:off x="4064000" y="139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26610</xdr:rowOff>
    </xdr:from>
    <xdr:ext cx="736600" cy="259045"/>
    <xdr:sp macro="" textlink="">
      <xdr:nvSpPr>
        <xdr:cNvPr id="213" name="テキスト ボックス 212"/>
        <xdr:cNvSpPr txBox="1"/>
      </xdr:nvSpPr>
      <xdr:spPr>
        <a:xfrm>
          <a:off x="3733800" y="1374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60440</xdr:rowOff>
    </xdr:from>
    <xdr:to>
      <xdr:col>4</xdr:col>
      <xdr:colOff>533400</xdr:colOff>
      <xdr:row>81</xdr:row>
      <xdr:rowOff>162040</xdr:rowOff>
    </xdr:to>
    <xdr:sp macro="" textlink="">
      <xdr:nvSpPr>
        <xdr:cNvPr id="214" name="円/楕円 213"/>
        <xdr:cNvSpPr/>
      </xdr:nvSpPr>
      <xdr:spPr>
        <a:xfrm>
          <a:off x="3175000" y="13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767</xdr:rowOff>
    </xdr:from>
    <xdr:ext cx="762000" cy="259045"/>
    <xdr:sp macro="" textlink="">
      <xdr:nvSpPr>
        <xdr:cNvPr id="215" name="テキスト ボックス 214"/>
        <xdr:cNvSpPr txBox="1"/>
      </xdr:nvSpPr>
      <xdr:spPr>
        <a:xfrm>
          <a:off x="2844800" y="137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33091</xdr:rowOff>
    </xdr:from>
    <xdr:to>
      <xdr:col>3</xdr:col>
      <xdr:colOff>330200</xdr:colOff>
      <xdr:row>81</xdr:row>
      <xdr:rowOff>134691</xdr:rowOff>
    </xdr:to>
    <xdr:sp macro="" textlink="">
      <xdr:nvSpPr>
        <xdr:cNvPr id="216" name="円/楕円 215"/>
        <xdr:cNvSpPr/>
      </xdr:nvSpPr>
      <xdr:spPr>
        <a:xfrm>
          <a:off x="2286000" y="139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144868</xdr:rowOff>
    </xdr:from>
    <xdr:ext cx="762000" cy="259045"/>
    <xdr:sp macro="" textlink="">
      <xdr:nvSpPr>
        <xdr:cNvPr id="217" name="テキスト ボックス 216"/>
        <xdr:cNvSpPr txBox="1"/>
      </xdr:nvSpPr>
      <xdr:spPr>
        <a:xfrm>
          <a:off x="1955800" y="136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24864</xdr:rowOff>
    </xdr:from>
    <xdr:to>
      <xdr:col>2</xdr:col>
      <xdr:colOff>127000</xdr:colOff>
      <xdr:row>81</xdr:row>
      <xdr:rowOff>126464</xdr:rowOff>
    </xdr:to>
    <xdr:sp macro="" textlink="">
      <xdr:nvSpPr>
        <xdr:cNvPr id="218" name="円/楕円 217"/>
        <xdr:cNvSpPr/>
      </xdr:nvSpPr>
      <xdr:spPr>
        <a:xfrm>
          <a:off x="1397000" y="139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136641</xdr:rowOff>
    </xdr:from>
    <xdr:ext cx="762000" cy="259045"/>
    <xdr:sp macro="" textlink="">
      <xdr:nvSpPr>
        <xdr:cNvPr id="219" name="テキスト ボックス 218"/>
        <xdr:cNvSpPr txBox="1"/>
      </xdr:nvSpPr>
      <xdr:spPr>
        <a:xfrm>
          <a:off x="1066800" y="1368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指数は、近年改善に努めてきたが、依然として類似団体平均より高い数値である。</a:t>
          </a:r>
        </a:p>
        <a:p>
          <a:r>
            <a:rPr kumimoji="1" lang="ja-JP" altLang="en-US" sz="1100">
              <a:latin typeface="ＭＳ Ｐゴシック"/>
            </a:rPr>
            <a:t>　類似団体平均、全国市平均の状況を踏まえつつ、引き続き給与の適正化に努める。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87388</xdr:rowOff>
    </xdr:to>
    <xdr:cxnSp macro="">
      <xdr:nvCxnSpPr>
        <xdr:cNvPr id="255" name="直線コネクタ 254"/>
        <xdr:cNvCxnSpPr/>
      </xdr:nvCxnSpPr>
      <xdr:spPr>
        <a:xfrm flipV="1">
          <a:off x="16179800" y="1430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87388</xdr:rowOff>
    </xdr:to>
    <xdr:cxnSp macro="">
      <xdr:nvCxnSpPr>
        <xdr:cNvPr id="258" name="直線コネクタ 257"/>
        <xdr:cNvCxnSpPr/>
      </xdr:nvCxnSpPr>
      <xdr:spPr>
        <a:xfrm>
          <a:off x="15290800" y="1430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83</xdr:row>
      <xdr:rowOff>110368</xdr:rowOff>
    </xdr:to>
    <xdr:cxnSp macro="">
      <xdr:nvCxnSpPr>
        <xdr:cNvPr id="261" name="直線コネクタ 260"/>
        <xdr:cNvCxnSpPr/>
      </xdr:nvCxnSpPr>
      <xdr:spPr>
        <a:xfrm flipV="1">
          <a:off x="14401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12398</xdr:rowOff>
    </xdr:to>
    <xdr:cxnSp macro="">
      <xdr:nvCxnSpPr>
        <xdr:cNvPr id="264" name="直線コネクタ 263"/>
        <xdr:cNvCxnSpPr/>
      </xdr:nvCxnSpPr>
      <xdr:spPr>
        <a:xfrm flipV="1">
          <a:off x="13512800" y="14340718"/>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4" name="円/楕円 273"/>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168625</xdr:rowOff>
    </xdr:from>
    <xdr:ext cx="762000" cy="259045"/>
    <xdr:sp macro="" textlink="">
      <xdr:nvSpPr>
        <xdr:cNvPr id="275" name="給与水準   （国との比較）該当値テキスト"/>
        <xdr:cNvSpPr txBox="1"/>
      </xdr:nvSpPr>
      <xdr:spPr>
        <a:xfrm>
          <a:off x="17106900" y="142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6" name="円/楕円 275"/>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7" name="テキスト ボックス 276"/>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8" name="円/楕円 277"/>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79" name="テキスト ボックス 278"/>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1" name="テキスト ボックス 280"/>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2" name="円/楕円 281"/>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3" name="テキスト ボックス 282"/>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286</a:t>
          </a:r>
          <a:r>
            <a:rPr kumimoji="1" lang="ja-JP" altLang="en-US" sz="1100">
              <a:latin typeface="ＭＳ Ｐゴシック"/>
            </a:rPr>
            <a:t>名の計画に対し、実績</a:t>
          </a:r>
          <a:r>
            <a:rPr kumimoji="1" lang="en-US" altLang="ja-JP" sz="1100">
              <a:latin typeface="ＭＳ Ｐゴシック"/>
            </a:rPr>
            <a:t>286</a:t>
          </a:r>
          <a:r>
            <a:rPr kumimoji="1" lang="ja-JP" altLang="en-US" sz="1100">
              <a:latin typeface="ＭＳ Ｐゴシック"/>
            </a:rPr>
            <a:t>名と目標を達成し、計画期間中で更に</a:t>
          </a:r>
          <a:r>
            <a:rPr kumimoji="1" lang="en-US" altLang="ja-JP" sz="1100">
              <a:latin typeface="ＭＳ Ｐゴシック"/>
            </a:rPr>
            <a:t>13</a:t>
          </a:r>
          <a:r>
            <a:rPr kumimoji="1" lang="ja-JP" altLang="en-US" sz="1100">
              <a:latin typeface="ＭＳ Ｐゴシック"/>
            </a:rPr>
            <a:t>名の減とした。しかし、人口の減少もあり、人口千人当たり職員数は微減に留まった。</a:t>
          </a:r>
        </a:p>
        <a:p>
          <a:r>
            <a:rPr kumimoji="1" lang="ja-JP" altLang="en-US" sz="1100">
              <a:latin typeface="ＭＳ Ｐゴシック"/>
            </a:rPr>
            <a:t>　類似団体平均よりは少ない状況であるが、今後も第</a:t>
          </a:r>
          <a:r>
            <a:rPr kumimoji="1" lang="en-US" altLang="ja-JP" sz="1100">
              <a:latin typeface="ＭＳ Ｐゴシック"/>
            </a:rPr>
            <a:t>3</a:t>
          </a:r>
          <a:r>
            <a:rPr kumimoji="1" lang="ja-JP" altLang="en-US" sz="1100">
              <a:latin typeface="ＭＳ Ｐゴシック"/>
            </a:rPr>
            <a:t>次柳井市行政改革大綱行動計画に基づき、自治体規模に応じた組織機構を常に考慮し、適正な定員管理に努める。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19482</xdr:rowOff>
    </xdr:from>
    <xdr:to>
      <xdr:col>24</xdr:col>
      <xdr:colOff>558800</xdr:colOff>
      <xdr:row>61</xdr:row>
      <xdr:rowOff>26721</xdr:rowOff>
    </xdr:to>
    <xdr:cxnSp macro="">
      <xdr:nvCxnSpPr>
        <xdr:cNvPr id="315" name="直線コネクタ 314"/>
        <xdr:cNvCxnSpPr/>
      </xdr:nvCxnSpPr>
      <xdr:spPr>
        <a:xfrm>
          <a:off x="16179800" y="1047793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6"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19482</xdr:rowOff>
    </xdr:from>
    <xdr:to>
      <xdr:col>23</xdr:col>
      <xdr:colOff>406400</xdr:colOff>
      <xdr:row>61</xdr:row>
      <xdr:rowOff>20447</xdr:rowOff>
    </xdr:to>
    <xdr:cxnSp macro="">
      <xdr:nvCxnSpPr>
        <xdr:cNvPr id="318" name="直線コネクタ 317"/>
        <xdr:cNvCxnSpPr/>
      </xdr:nvCxnSpPr>
      <xdr:spPr>
        <a:xfrm flipV="1">
          <a:off x="15290800" y="104779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20" name="テキスト ボックス 319"/>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20447</xdr:rowOff>
    </xdr:from>
    <xdr:to>
      <xdr:col>22</xdr:col>
      <xdr:colOff>203200</xdr:colOff>
      <xdr:row>61</xdr:row>
      <xdr:rowOff>21412</xdr:rowOff>
    </xdr:to>
    <xdr:cxnSp macro="">
      <xdr:nvCxnSpPr>
        <xdr:cNvPr id="321" name="直線コネクタ 320"/>
        <xdr:cNvCxnSpPr/>
      </xdr:nvCxnSpPr>
      <xdr:spPr>
        <a:xfrm flipV="1">
          <a:off x="14401800" y="1047889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3" name="テキスト ボックス 322"/>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18034</xdr:rowOff>
    </xdr:from>
    <xdr:to>
      <xdr:col>21</xdr:col>
      <xdr:colOff>0</xdr:colOff>
      <xdr:row>61</xdr:row>
      <xdr:rowOff>21412</xdr:rowOff>
    </xdr:to>
    <xdr:cxnSp macro="">
      <xdr:nvCxnSpPr>
        <xdr:cNvPr id="324" name="直線コネクタ 323"/>
        <xdr:cNvCxnSpPr/>
      </xdr:nvCxnSpPr>
      <xdr:spPr>
        <a:xfrm>
          <a:off x="13512800" y="1047648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147371</xdr:rowOff>
    </xdr:from>
    <xdr:to>
      <xdr:col>24</xdr:col>
      <xdr:colOff>609600</xdr:colOff>
      <xdr:row>61</xdr:row>
      <xdr:rowOff>77521</xdr:rowOff>
    </xdr:to>
    <xdr:sp macro="" textlink="">
      <xdr:nvSpPr>
        <xdr:cNvPr id="334" name="円/楕円 333"/>
        <xdr:cNvSpPr/>
      </xdr:nvSpPr>
      <xdr:spPr>
        <a:xfrm>
          <a:off x="169672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163898</xdr:rowOff>
    </xdr:from>
    <xdr:ext cx="762000" cy="259045"/>
    <xdr:sp macro="" textlink="">
      <xdr:nvSpPr>
        <xdr:cNvPr id="335" name="定員管理の状況該当値テキスト"/>
        <xdr:cNvSpPr txBox="1"/>
      </xdr:nvSpPr>
      <xdr:spPr>
        <a:xfrm>
          <a:off x="17106900" y="1027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140132</xdr:rowOff>
    </xdr:from>
    <xdr:to>
      <xdr:col>23</xdr:col>
      <xdr:colOff>457200</xdr:colOff>
      <xdr:row>61</xdr:row>
      <xdr:rowOff>70282</xdr:rowOff>
    </xdr:to>
    <xdr:sp macro="" textlink="">
      <xdr:nvSpPr>
        <xdr:cNvPr id="336" name="円/楕円 335"/>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80459</xdr:rowOff>
    </xdr:from>
    <xdr:ext cx="736600" cy="259045"/>
    <xdr:sp macro="" textlink="">
      <xdr:nvSpPr>
        <xdr:cNvPr id="337" name="テキスト ボックス 336"/>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141097</xdr:rowOff>
    </xdr:from>
    <xdr:to>
      <xdr:col>22</xdr:col>
      <xdr:colOff>254000</xdr:colOff>
      <xdr:row>61</xdr:row>
      <xdr:rowOff>71247</xdr:rowOff>
    </xdr:to>
    <xdr:sp macro="" textlink="">
      <xdr:nvSpPr>
        <xdr:cNvPr id="338" name="円/楕円 337"/>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81424</xdr:rowOff>
    </xdr:from>
    <xdr:ext cx="762000" cy="259045"/>
    <xdr:sp macro="" textlink="">
      <xdr:nvSpPr>
        <xdr:cNvPr id="339" name="テキスト ボックス 338"/>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142062</xdr:rowOff>
    </xdr:from>
    <xdr:to>
      <xdr:col>21</xdr:col>
      <xdr:colOff>50800</xdr:colOff>
      <xdr:row>61</xdr:row>
      <xdr:rowOff>72212</xdr:rowOff>
    </xdr:to>
    <xdr:sp macro="" textlink="">
      <xdr:nvSpPr>
        <xdr:cNvPr id="340" name="円/楕円 339"/>
        <xdr:cNvSpPr/>
      </xdr:nvSpPr>
      <xdr:spPr>
        <a:xfrm>
          <a:off x="14351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82389</xdr:rowOff>
    </xdr:from>
    <xdr:ext cx="762000" cy="259045"/>
    <xdr:sp macro="" textlink="">
      <xdr:nvSpPr>
        <xdr:cNvPr id="341" name="テキスト ボックス 340"/>
        <xdr:cNvSpPr txBox="1"/>
      </xdr:nvSpPr>
      <xdr:spPr>
        <a:xfrm>
          <a:off x="14020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138684</xdr:rowOff>
    </xdr:from>
    <xdr:to>
      <xdr:col>19</xdr:col>
      <xdr:colOff>533400</xdr:colOff>
      <xdr:row>61</xdr:row>
      <xdr:rowOff>68834</xdr:rowOff>
    </xdr:to>
    <xdr:sp macro="" textlink="">
      <xdr:nvSpPr>
        <xdr:cNvPr id="342" name="円/楕円 341"/>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79011</xdr:rowOff>
    </xdr:from>
    <xdr:ext cx="762000" cy="259045"/>
    <xdr:sp macro="" textlink="">
      <xdr:nvSpPr>
        <xdr:cNvPr id="343" name="テキスト ボックス 342"/>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慢性的な水不足という地域性を改善するべく取組んだ広域水道事業と、地域環境改善のための下水道普及向上対策に伴う公債費が大きく率を押し上げていたが、平成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21</a:t>
          </a:r>
          <a:r>
            <a:rPr kumimoji="1" lang="ja-JP" altLang="en-US" sz="1100">
              <a:latin typeface="ＭＳ Ｐゴシック"/>
            </a:rPr>
            <a:t>年度にかけて繰上償還を行い起債残高の減に努めた。</a:t>
          </a:r>
          <a:endParaRPr kumimoji="1" lang="en-US" altLang="ja-JP" sz="1100">
            <a:latin typeface="ＭＳ Ｐゴシック"/>
          </a:endParaRPr>
        </a:p>
        <a:p>
          <a:r>
            <a:rPr kumimoji="1" lang="ja-JP" altLang="en-US" sz="1100">
              <a:latin typeface="ＭＳ Ｐゴシック"/>
            </a:rPr>
            <a:t>　また、新規発行債の抑制に努めたことにより、平成</a:t>
          </a:r>
          <a:r>
            <a:rPr kumimoji="1" lang="en-US" altLang="ja-JP" sz="1100">
              <a:latin typeface="ＭＳ Ｐゴシック"/>
            </a:rPr>
            <a:t>23</a:t>
          </a:r>
          <a:r>
            <a:rPr kumimoji="1" lang="ja-JP" altLang="en-US" sz="1100">
              <a:latin typeface="ＭＳ Ｐゴシック"/>
            </a:rPr>
            <a:t>年度から類似団体平均と同程度の数値となってきたが、</a:t>
          </a:r>
          <a:r>
            <a:rPr kumimoji="1" lang="en-US" altLang="ja-JP" sz="1100">
              <a:latin typeface="ＭＳ Ｐゴシック"/>
            </a:rPr>
            <a:t>27</a:t>
          </a:r>
          <a:r>
            <a:rPr kumimoji="1" lang="ja-JP" altLang="en-US" sz="1100">
              <a:latin typeface="ＭＳ Ｐゴシック"/>
            </a:rPr>
            <a:t>年度は類似団体平均の数値が改善されたため差が開いた。</a:t>
          </a:r>
          <a:endParaRPr kumimoji="1" lang="en-US" altLang="ja-JP" sz="1100">
            <a:latin typeface="ＭＳ Ｐゴシック"/>
          </a:endParaRPr>
        </a:p>
        <a:p>
          <a:r>
            <a:rPr kumimoji="1" lang="ja-JP" altLang="en-US" sz="1100">
              <a:latin typeface="ＭＳ Ｐゴシック"/>
            </a:rPr>
            <a:t>　今後も、新規発行債の抑制に努めて改善を図る。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118956</xdr:rowOff>
    </xdr:to>
    <xdr:cxnSp macro="">
      <xdr:nvCxnSpPr>
        <xdr:cNvPr id="377" name="直線コネクタ 376"/>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8"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3810</xdr:rowOff>
    </xdr:to>
    <xdr:cxnSp macro="">
      <xdr:nvCxnSpPr>
        <xdr:cNvPr id="380" name="直線コネクタ 379"/>
        <xdr:cNvCxnSpPr/>
      </xdr:nvCxnSpPr>
      <xdr:spPr>
        <a:xfrm flipV="1">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2" name="テキスト ボックス 38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84244</xdr:rowOff>
    </xdr:to>
    <xdr:cxnSp macro="">
      <xdr:nvCxnSpPr>
        <xdr:cNvPr id="383" name="直線コネクタ 382"/>
        <xdr:cNvCxnSpPr/>
      </xdr:nvCxnSpPr>
      <xdr:spPr>
        <a:xfrm flipV="1">
          <a:off x="14401800" y="703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5" name="テキスト ボックス 38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41</xdr:row>
      <xdr:rowOff>148590</xdr:rowOff>
    </xdr:to>
    <xdr:cxnSp macro="">
      <xdr:nvCxnSpPr>
        <xdr:cNvPr id="386" name="直線コネクタ 385"/>
        <xdr:cNvCxnSpPr/>
      </xdr:nvCxnSpPr>
      <xdr:spPr>
        <a:xfrm flipV="1">
          <a:off x="13512800" y="71136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8" name="テキスト ボックス 38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0" name="テキスト ボックス 38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396" name="円/楕円 395"/>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40233</xdr:rowOff>
    </xdr:from>
    <xdr:ext cx="762000" cy="259045"/>
    <xdr:sp macro="" textlink="">
      <xdr:nvSpPr>
        <xdr:cNvPr id="397"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8" name="円/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9" name="テキスト ボックス 39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402" name="円/楕円 401"/>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403" name="テキスト ボックス 402"/>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5" name="テキスト ボックス 404"/>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類似団体平均より高い数値であり、広域水道企業団への出資債残高、公共下水道事業への元金償還分繰出金等の負担が課題となっている。</a:t>
          </a:r>
        </a:p>
        <a:p>
          <a:r>
            <a:rPr kumimoji="1" lang="ja-JP" altLang="en-US" sz="1100">
              <a:latin typeface="ＭＳ Ｐゴシック"/>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a:t>
          </a:r>
          <a:endParaRPr kumimoji="1" lang="en-US" altLang="ja-JP" sz="1100">
            <a:latin typeface="ＭＳ Ｐゴシック"/>
          </a:endParaRPr>
        </a:p>
        <a:p>
          <a:r>
            <a:rPr kumimoji="1" lang="ja-JP" altLang="en-US" sz="1100">
              <a:latin typeface="ＭＳ Ｐゴシック"/>
            </a:rPr>
            <a:t>　併せて、基金残高の確保に努めて、財政の健全化を図る。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92922</xdr:rowOff>
    </xdr:from>
    <xdr:to>
      <xdr:col>24</xdr:col>
      <xdr:colOff>558800</xdr:colOff>
      <xdr:row>18</xdr:row>
      <xdr:rowOff>127776</xdr:rowOff>
    </xdr:to>
    <xdr:cxnSp macro="">
      <xdr:nvCxnSpPr>
        <xdr:cNvPr id="439" name="直線コネクタ 438"/>
        <xdr:cNvCxnSpPr/>
      </xdr:nvCxnSpPr>
      <xdr:spPr>
        <a:xfrm flipV="1">
          <a:off x="16179800" y="3179022"/>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40"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127776</xdr:rowOff>
    </xdr:from>
    <xdr:to>
      <xdr:col>23</xdr:col>
      <xdr:colOff>406400</xdr:colOff>
      <xdr:row>19</xdr:row>
      <xdr:rowOff>59549</xdr:rowOff>
    </xdr:to>
    <xdr:cxnSp macro="">
      <xdr:nvCxnSpPr>
        <xdr:cNvPr id="442" name="直線コネクタ 441"/>
        <xdr:cNvCxnSpPr/>
      </xdr:nvCxnSpPr>
      <xdr:spPr>
        <a:xfrm flipV="1">
          <a:off x="15290800" y="3213876"/>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4" name="テキスト ボックス 443"/>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59549</xdr:rowOff>
    </xdr:from>
    <xdr:to>
      <xdr:col>22</xdr:col>
      <xdr:colOff>203200</xdr:colOff>
      <xdr:row>19</xdr:row>
      <xdr:rowOff>59549</xdr:rowOff>
    </xdr:to>
    <xdr:cxnSp macro="">
      <xdr:nvCxnSpPr>
        <xdr:cNvPr id="445" name="直線コネクタ 444"/>
        <xdr:cNvCxnSpPr/>
      </xdr:nvCxnSpPr>
      <xdr:spPr>
        <a:xfrm>
          <a:off x="14401800" y="3317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6" name="フローチャート : 判断 445"/>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7" name="テキスト ボックス 446"/>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59549</xdr:rowOff>
    </xdr:from>
    <xdr:to>
      <xdr:col>21</xdr:col>
      <xdr:colOff>0</xdr:colOff>
      <xdr:row>19</xdr:row>
      <xdr:rowOff>123896</xdr:rowOff>
    </xdr:to>
    <xdr:cxnSp macro="">
      <xdr:nvCxnSpPr>
        <xdr:cNvPr id="448" name="直線コネクタ 447"/>
        <xdr:cNvCxnSpPr/>
      </xdr:nvCxnSpPr>
      <xdr:spPr>
        <a:xfrm flipV="1">
          <a:off x="13512800" y="331709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9" name="フローチャート : 判断 448"/>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50" name="テキスト ボックス 449"/>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51" name="フローチャート : 判断 450"/>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2" name="テキスト ボックス 451"/>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42122</xdr:rowOff>
    </xdr:from>
    <xdr:to>
      <xdr:col>24</xdr:col>
      <xdr:colOff>609600</xdr:colOff>
      <xdr:row>18</xdr:row>
      <xdr:rowOff>143722</xdr:rowOff>
    </xdr:to>
    <xdr:sp macro="" textlink="">
      <xdr:nvSpPr>
        <xdr:cNvPr id="458" name="円/楕円 457"/>
        <xdr:cNvSpPr/>
      </xdr:nvSpPr>
      <xdr:spPr>
        <a:xfrm>
          <a:off x="169672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14199</xdr:rowOff>
    </xdr:from>
    <xdr:ext cx="762000" cy="259045"/>
    <xdr:sp macro="" textlink="">
      <xdr:nvSpPr>
        <xdr:cNvPr id="459" name="将来負担の状況該当値テキスト"/>
        <xdr:cNvSpPr txBox="1"/>
      </xdr:nvSpPr>
      <xdr:spPr>
        <a:xfrm>
          <a:off x="17106900" y="31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76976</xdr:rowOff>
    </xdr:from>
    <xdr:to>
      <xdr:col>23</xdr:col>
      <xdr:colOff>457200</xdr:colOff>
      <xdr:row>19</xdr:row>
      <xdr:rowOff>7126</xdr:rowOff>
    </xdr:to>
    <xdr:sp macro="" textlink="">
      <xdr:nvSpPr>
        <xdr:cNvPr id="460" name="円/楕円 459"/>
        <xdr:cNvSpPr/>
      </xdr:nvSpPr>
      <xdr:spPr>
        <a:xfrm>
          <a:off x="16129000" y="31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163353</xdr:rowOff>
    </xdr:from>
    <xdr:ext cx="736600" cy="259045"/>
    <xdr:sp macro="" textlink="">
      <xdr:nvSpPr>
        <xdr:cNvPr id="461" name="テキスト ボックス 460"/>
        <xdr:cNvSpPr txBox="1"/>
      </xdr:nvSpPr>
      <xdr:spPr>
        <a:xfrm>
          <a:off x="15798800" y="324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8749</xdr:rowOff>
    </xdr:from>
    <xdr:to>
      <xdr:col>22</xdr:col>
      <xdr:colOff>254000</xdr:colOff>
      <xdr:row>19</xdr:row>
      <xdr:rowOff>110349</xdr:rowOff>
    </xdr:to>
    <xdr:sp macro="" textlink="">
      <xdr:nvSpPr>
        <xdr:cNvPr id="462" name="円/楕円 461"/>
        <xdr:cNvSpPr/>
      </xdr:nvSpPr>
      <xdr:spPr>
        <a:xfrm>
          <a:off x="15240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95126</xdr:rowOff>
    </xdr:from>
    <xdr:ext cx="762000" cy="259045"/>
    <xdr:sp macro="" textlink="">
      <xdr:nvSpPr>
        <xdr:cNvPr id="463" name="テキスト ボックス 462"/>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8749</xdr:rowOff>
    </xdr:from>
    <xdr:to>
      <xdr:col>21</xdr:col>
      <xdr:colOff>50800</xdr:colOff>
      <xdr:row>19</xdr:row>
      <xdr:rowOff>110349</xdr:rowOff>
    </xdr:to>
    <xdr:sp macro="" textlink="">
      <xdr:nvSpPr>
        <xdr:cNvPr id="464" name="円/楕円 463"/>
        <xdr:cNvSpPr/>
      </xdr:nvSpPr>
      <xdr:spPr>
        <a:xfrm>
          <a:off x="14351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95126</xdr:rowOff>
    </xdr:from>
    <xdr:ext cx="762000" cy="259045"/>
    <xdr:sp macro="" textlink="">
      <xdr:nvSpPr>
        <xdr:cNvPr id="465" name="テキスト ボックス 464"/>
        <xdr:cNvSpPr txBox="1"/>
      </xdr:nvSpPr>
      <xdr:spPr>
        <a:xfrm>
          <a:off x="14020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73096</xdr:rowOff>
    </xdr:from>
    <xdr:to>
      <xdr:col>19</xdr:col>
      <xdr:colOff>533400</xdr:colOff>
      <xdr:row>20</xdr:row>
      <xdr:rowOff>3246</xdr:rowOff>
    </xdr:to>
    <xdr:sp macro="" textlink="">
      <xdr:nvSpPr>
        <xdr:cNvPr id="466" name="円/楕円 465"/>
        <xdr:cNvSpPr/>
      </xdr:nvSpPr>
      <xdr:spPr>
        <a:xfrm>
          <a:off x="134620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13423</xdr:rowOff>
    </xdr:from>
    <xdr:ext cx="762000" cy="259045"/>
    <xdr:sp macro="" textlink="">
      <xdr:nvSpPr>
        <xdr:cNvPr id="467" name="テキスト ボックス 466"/>
        <xdr:cNvSpPr txBox="1"/>
      </xdr:nvSpPr>
      <xdr:spPr>
        <a:xfrm>
          <a:off x="13131800" y="309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月策定の集中改革プランの定員適正化では、計画を達成（計画：平成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19</a:t>
          </a:r>
          <a:r>
            <a:rPr kumimoji="1" lang="ja-JP" altLang="en-US" sz="1100">
              <a:latin typeface="ＭＳ Ｐゴシック"/>
            </a:rPr>
            <a:t>人減）（実績：平成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340</a:t>
          </a:r>
          <a:r>
            <a:rPr kumimoji="1" lang="ja-JP" altLang="en-US" sz="1100">
              <a:latin typeface="ＭＳ Ｐゴシック"/>
            </a:rPr>
            <a:t>人→平成</a:t>
          </a:r>
          <a:r>
            <a:rPr kumimoji="1" lang="en-US" altLang="ja-JP" sz="1100">
              <a:latin typeface="ＭＳ Ｐゴシック"/>
            </a:rPr>
            <a:t>22</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298</a:t>
          </a:r>
          <a:r>
            <a:rPr kumimoji="1" lang="ja-JP" altLang="en-US" sz="1100">
              <a:latin typeface="ＭＳ Ｐゴシック"/>
            </a:rPr>
            <a:t>人</a:t>
          </a:r>
          <a:r>
            <a:rPr kumimoji="1" lang="en-US" altLang="ja-JP" sz="1100">
              <a:latin typeface="ＭＳ Ｐゴシック"/>
            </a:rPr>
            <a:t>[</a:t>
          </a:r>
          <a:r>
            <a:rPr kumimoji="1" lang="ja-JP" altLang="en-US" sz="1100">
              <a:latin typeface="ＭＳ Ｐゴシック"/>
            </a:rPr>
            <a:t>普通会計ベース</a:t>
          </a:r>
          <a:r>
            <a:rPr kumimoji="1" lang="en-US" altLang="ja-JP" sz="1100">
              <a:latin typeface="ＭＳ Ｐゴシック"/>
            </a:rPr>
            <a:t>]</a:t>
          </a:r>
          <a:r>
            <a:rPr kumimoji="1" lang="ja-JP" altLang="en-US" sz="1100">
              <a:latin typeface="ＭＳ Ｐゴシック"/>
            </a:rPr>
            <a:t>）した。</a:t>
          </a:r>
        </a:p>
        <a:p>
          <a:r>
            <a:rPr kumimoji="1" lang="ja-JP" altLang="en-US" sz="1100">
              <a:latin typeface="ＭＳ Ｐゴシック"/>
            </a:rPr>
            <a:t>　その後の第</a:t>
          </a:r>
          <a:r>
            <a:rPr kumimoji="1" lang="en-US" altLang="ja-JP" sz="1100">
              <a:latin typeface="ＭＳ Ｐゴシック"/>
            </a:rPr>
            <a:t>2</a:t>
          </a:r>
          <a:r>
            <a:rPr kumimoji="1" lang="ja-JP" altLang="en-US" sz="1100">
              <a:latin typeface="ＭＳ Ｐゴシック"/>
            </a:rPr>
            <a:t>次集中改革プランの計画期間中では、平成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月時点の目標</a:t>
          </a:r>
          <a:r>
            <a:rPr kumimoji="1" lang="en-US" altLang="ja-JP" sz="1100">
              <a:latin typeface="ＭＳ Ｐゴシック"/>
            </a:rPr>
            <a:t>286</a:t>
          </a:r>
          <a:r>
            <a:rPr kumimoji="1" lang="ja-JP" altLang="en-US" sz="1100">
              <a:latin typeface="ＭＳ Ｐゴシック"/>
            </a:rPr>
            <a:t>名に対し、実績</a:t>
          </a:r>
          <a:r>
            <a:rPr kumimoji="1" lang="en-US" altLang="ja-JP" sz="1100">
              <a:latin typeface="ＭＳ Ｐゴシック"/>
            </a:rPr>
            <a:t>286</a:t>
          </a:r>
          <a:r>
            <a:rPr kumimoji="1" lang="ja-JP" altLang="en-US" sz="1100">
              <a:latin typeface="ＭＳ Ｐゴシック"/>
            </a:rPr>
            <a:t>名と目標を達成し、期間中で</a:t>
          </a:r>
          <a:r>
            <a:rPr kumimoji="1" lang="en-US" altLang="ja-JP" sz="1100">
              <a:latin typeface="ＭＳ Ｐゴシック"/>
            </a:rPr>
            <a:t>13</a:t>
          </a:r>
          <a:r>
            <a:rPr kumimoji="1" lang="ja-JP" altLang="en-US" sz="1100">
              <a:latin typeface="ＭＳ Ｐゴシック"/>
            </a:rPr>
            <a:t>名の減となっている。</a:t>
          </a:r>
        </a:p>
        <a:p>
          <a:r>
            <a:rPr kumimoji="1" lang="ja-JP" altLang="en-US" sz="1100">
              <a:latin typeface="ＭＳ Ｐゴシック"/>
            </a:rPr>
            <a:t>　類似団体より良い数値ではあるが、今後も、第</a:t>
          </a:r>
          <a:r>
            <a:rPr kumimoji="1" lang="en-US" altLang="ja-JP" sz="1100">
              <a:latin typeface="ＭＳ Ｐゴシック"/>
            </a:rPr>
            <a:t>3</a:t>
          </a:r>
          <a:r>
            <a:rPr kumimoji="1" lang="ja-JP" altLang="en-US" sz="1100">
              <a:latin typeface="ＭＳ Ｐゴシック"/>
            </a:rPr>
            <a:t>次柳井市行政改革大綱行動計画に基づき、適正な人員配置に努める</a:t>
          </a:r>
          <a:r>
            <a:rPr kumimoji="1" lang="ja-JP" altLang="en-US" sz="1300">
              <a:latin typeface="ＭＳ Ｐゴシック"/>
            </a:rPr>
            <a:t>。</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74422</xdr:rowOff>
    </xdr:to>
    <xdr:cxnSp macro="">
      <xdr:nvCxnSpPr>
        <xdr:cNvPr id="64" name="直線コネクタ 63"/>
        <xdr:cNvCxnSpPr/>
      </xdr:nvCxnSpPr>
      <xdr:spPr>
        <a:xfrm>
          <a:off x="3987800" y="6038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36</xdr:row>
      <xdr:rowOff>21844</xdr:rowOff>
    </xdr:to>
    <xdr:cxnSp macro="">
      <xdr:nvCxnSpPr>
        <xdr:cNvPr id="67" name="直線コネクタ 66"/>
        <xdr:cNvCxnSpPr/>
      </xdr:nvCxnSpPr>
      <xdr:spPr>
        <a:xfrm flipV="1">
          <a:off x="3098800" y="60385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36</xdr:row>
      <xdr:rowOff>21844</xdr:rowOff>
    </xdr:to>
    <xdr:cxnSp macro="">
      <xdr:nvCxnSpPr>
        <xdr:cNvPr id="70" name="直線コネクタ 69"/>
        <xdr:cNvCxnSpPr/>
      </xdr:nvCxnSpPr>
      <xdr:spPr>
        <a:xfrm>
          <a:off x="2209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163576</xdr:rowOff>
    </xdr:from>
    <xdr:to>
      <xdr:col>3</xdr:col>
      <xdr:colOff>142875</xdr:colOff>
      <xdr:row>35</xdr:row>
      <xdr:rowOff>65278</xdr:rowOff>
    </xdr:to>
    <xdr:cxnSp macro="">
      <xdr:nvCxnSpPr>
        <xdr:cNvPr id="73" name="直線コネクタ 72"/>
        <xdr:cNvCxnSpPr/>
      </xdr:nvCxnSpPr>
      <xdr:spPr>
        <a:xfrm>
          <a:off x="1320800" y="5992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86" name="テキスト ボックス 85"/>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7" name="円/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57421</xdr:rowOff>
    </xdr:from>
    <xdr:ext cx="762000" cy="259045"/>
    <xdr:sp macro="" textlink="">
      <xdr:nvSpPr>
        <xdr:cNvPr id="88" name="テキスト ボックス 87"/>
        <xdr:cNvSpPr txBox="1"/>
      </xdr:nvSpPr>
      <xdr:spPr>
        <a:xfrm>
          <a:off x="2717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9" name="円/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100855</xdr:rowOff>
    </xdr:from>
    <xdr:ext cx="762000" cy="259045"/>
    <xdr:sp macro="" textlink="">
      <xdr:nvSpPr>
        <xdr:cNvPr id="90" name="テキスト ボックス 89"/>
        <xdr:cNvSpPr txBox="1"/>
      </xdr:nvSpPr>
      <xdr:spPr>
        <a:xfrm>
          <a:off x="1828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112776</xdr:rowOff>
    </xdr:from>
    <xdr:to>
      <xdr:col>1</xdr:col>
      <xdr:colOff>676275</xdr:colOff>
      <xdr:row>35</xdr:row>
      <xdr:rowOff>42926</xdr:rowOff>
    </xdr:to>
    <xdr:sp macro="" textlink="">
      <xdr:nvSpPr>
        <xdr:cNvPr id="91" name="円/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53103</xdr:rowOff>
    </xdr:from>
    <xdr:ext cx="762000" cy="259045"/>
    <xdr:sp macro="" textlink="">
      <xdr:nvSpPr>
        <xdr:cNvPr id="92" name="テキスト ボックス 91"/>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物件費は、類似団体の平均より低い数値である。合併以降、歳出削減に努めており、その結果ともいえる。</a:t>
          </a:r>
        </a:p>
        <a:p>
          <a:r>
            <a:rPr kumimoji="1" lang="ja-JP" altLang="en-US" sz="1100">
              <a:latin typeface="ＭＳ Ｐゴシック"/>
            </a:rPr>
            <a:t>　今後も、経費全般について、事務事業の統廃合を含め徹底的な見直しを行い、特に内部管理経費については、たとえ少額といえども節減していき、第</a:t>
          </a:r>
          <a:r>
            <a:rPr kumimoji="1" lang="en-US" altLang="ja-JP" sz="1100">
              <a:latin typeface="ＭＳ Ｐゴシック"/>
            </a:rPr>
            <a:t>3</a:t>
          </a:r>
          <a:r>
            <a:rPr kumimoji="1" lang="ja-JP" altLang="en-US" sz="1100">
              <a:latin typeface="ＭＳ Ｐゴシック"/>
            </a:rPr>
            <a:t>次柳井市行政改革大綱行動計画の基づく行政改革の更なる実施・実現に努める。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96520</xdr:rowOff>
    </xdr:to>
    <xdr:cxnSp macro="">
      <xdr:nvCxnSpPr>
        <xdr:cNvPr id="124" name="直線コネクタ 123"/>
        <xdr:cNvCxnSpPr/>
      </xdr:nvCxnSpPr>
      <xdr:spPr>
        <a:xfrm flipV="1">
          <a:off x="15671800" y="315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96520</xdr:rowOff>
    </xdr:to>
    <xdr:cxnSp macro="">
      <xdr:nvCxnSpPr>
        <xdr:cNvPr id="127" name="直線コネクタ 126"/>
        <xdr:cNvCxnSpPr/>
      </xdr:nvCxnSpPr>
      <xdr:spPr>
        <a:xfrm>
          <a:off x="14782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50800</xdr:rowOff>
    </xdr:to>
    <xdr:cxnSp macro="">
      <xdr:nvCxnSpPr>
        <xdr:cNvPr id="130" name="直線コネクタ 129"/>
        <xdr:cNvCxnSpPr/>
      </xdr:nvCxnSpPr>
      <xdr:spPr>
        <a:xfrm>
          <a:off x="13893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20320</xdr:rowOff>
    </xdr:to>
    <xdr:cxnSp macro="">
      <xdr:nvCxnSpPr>
        <xdr:cNvPr id="133" name="直線コネクタ 132"/>
        <xdr:cNvCxnSpPr/>
      </xdr:nvCxnSpPr>
      <xdr:spPr>
        <a:xfrm>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3" name="円/楕円 142"/>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39387</xdr:rowOff>
    </xdr:from>
    <xdr:ext cx="762000" cy="259045"/>
    <xdr:sp macro="" textlink="">
      <xdr:nvSpPr>
        <xdr:cNvPr id="144" name="物件費該当値テキスト"/>
        <xdr:cNvSpPr txBox="1"/>
      </xdr:nvSpPr>
      <xdr:spPr>
        <a:xfrm>
          <a:off x="16598900" y="29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5" name="円/楕円 144"/>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157497</xdr:rowOff>
    </xdr:from>
    <xdr:ext cx="736600" cy="259045"/>
    <xdr:sp macro="" textlink="">
      <xdr:nvSpPr>
        <xdr:cNvPr id="146" name="テキスト ボックス 145"/>
        <xdr:cNvSpPr txBox="1"/>
      </xdr:nvSpPr>
      <xdr:spPr>
        <a:xfrm>
          <a:off x="15290800" y="290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7" name="円/楕円 146"/>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48" name="テキスト ボックス 147"/>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49" name="円/楕円 148"/>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81297</xdr:rowOff>
    </xdr:from>
    <xdr:ext cx="762000" cy="259045"/>
    <xdr:sp macro="" textlink="">
      <xdr:nvSpPr>
        <xdr:cNvPr id="150" name="テキスト ボックス 149"/>
        <xdr:cNvSpPr txBox="1"/>
      </xdr:nvSpPr>
      <xdr:spPr>
        <a:xfrm>
          <a:off x="13512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1" name="円/楕円 150"/>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2" name="テキスト ボックス 151"/>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扶助費は、類似団体の平均より低い数値である。</a:t>
          </a:r>
          <a:endParaRPr kumimoji="1" lang="en-US" altLang="ja-JP" sz="1100">
            <a:latin typeface="ＭＳ Ｐゴシック"/>
          </a:endParaRPr>
        </a:p>
        <a:p>
          <a:r>
            <a:rPr kumimoji="1" lang="ja-JP" altLang="en-US" sz="1100">
              <a:latin typeface="ＭＳ Ｐゴシック"/>
            </a:rPr>
            <a:t>　経年ごとに高齢化率が高くなっており、減に転じる要素に乏しい状況である。</a:t>
          </a:r>
        </a:p>
        <a:p>
          <a:r>
            <a:rPr kumimoji="1" lang="ja-JP" altLang="en-US" sz="1100">
              <a:latin typeface="ＭＳ Ｐゴシック"/>
            </a:rPr>
            <a:t>　基本的には恣意的に減額できる経費でないためが、今後とも適正な支出に努める。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136525</xdr:rowOff>
    </xdr:from>
    <xdr:to>
      <xdr:col>7</xdr:col>
      <xdr:colOff>15875</xdr:colOff>
      <xdr:row>55</xdr:row>
      <xdr:rowOff>165100</xdr:rowOff>
    </xdr:to>
    <xdr:cxnSp macro="">
      <xdr:nvCxnSpPr>
        <xdr:cNvPr id="189" name="直線コネクタ 188"/>
        <xdr:cNvCxnSpPr/>
      </xdr:nvCxnSpPr>
      <xdr:spPr>
        <a:xfrm>
          <a:off x="3987800" y="9566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136525</xdr:rowOff>
    </xdr:from>
    <xdr:to>
      <xdr:col>5</xdr:col>
      <xdr:colOff>549275</xdr:colOff>
      <xdr:row>55</xdr:row>
      <xdr:rowOff>136525</xdr:rowOff>
    </xdr:to>
    <xdr:cxnSp macro="">
      <xdr:nvCxnSpPr>
        <xdr:cNvPr id="192" name="直線コネクタ 191"/>
        <xdr:cNvCxnSpPr/>
      </xdr:nvCxnSpPr>
      <xdr:spPr>
        <a:xfrm>
          <a:off x="3098800" y="956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136525</xdr:rowOff>
    </xdr:from>
    <xdr:to>
      <xdr:col>4</xdr:col>
      <xdr:colOff>346075</xdr:colOff>
      <xdr:row>55</xdr:row>
      <xdr:rowOff>165100</xdr:rowOff>
    </xdr:to>
    <xdr:cxnSp macro="">
      <xdr:nvCxnSpPr>
        <xdr:cNvPr id="195" name="直線コネクタ 194"/>
        <xdr:cNvCxnSpPr/>
      </xdr:nvCxnSpPr>
      <xdr:spPr>
        <a:xfrm flipV="1">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165100</xdr:rowOff>
    </xdr:to>
    <xdr:cxnSp macro="">
      <xdr:nvCxnSpPr>
        <xdr:cNvPr id="198" name="直線コネクタ 197"/>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8" name="円/楕円 207"/>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9"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85725</xdr:rowOff>
    </xdr:from>
    <xdr:to>
      <xdr:col>5</xdr:col>
      <xdr:colOff>600075</xdr:colOff>
      <xdr:row>56</xdr:row>
      <xdr:rowOff>15875</xdr:rowOff>
    </xdr:to>
    <xdr:sp macro="" textlink="">
      <xdr:nvSpPr>
        <xdr:cNvPr id="210" name="円/楕円 209"/>
        <xdr:cNvSpPr/>
      </xdr:nvSpPr>
      <xdr:spPr>
        <a:xfrm>
          <a:off x="3937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26052</xdr:rowOff>
    </xdr:from>
    <xdr:ext cx="736600" cy="259045"/>
    <xdr:sp macro="" textlink="">
      <xdr:nvSpPr>
        <xdr:cNvPr id="211" name="テキスト ボックス 210"/>
        <xdr:cNvSpPr txBox="1"/>
      </xdr:nvSpPr>
      <xdr:spPr>
        <a:xfrm>
          <a:off x="3606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85725</xdr:rowOff>
    </xdr:from>
    <xdr:to>
      <xdr:col>4</xdr:col>
      <xdr:colOff>396875</xdr:colOff>
      <xdr:row>56</xdr:row>
      <xdr:rowOff>15875</xdr:rowOff>
    </xdr:to>
    <xdr:sp macro="" textlink="">
      <xdr:nvSpPr>
        <xdr:cNvPr id="212" name="円/楕円 211"/>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652</xdr:rowOff>
    </xdr:from>
    <xdr:ext cx="762000" cy="259045"/>
    <xdr:sp macro="" textlink="">
      <xdr:nvSpPr>
        <xdr:cNvPr id="213" name="テキスト ボックス 212"/>
        <xdr:cNvSpPr txBox="1"/>
      </xdr:nvSpPr>
      <xdr:spPr>
        <a:xfrm>
          <a:off x="27178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6" name="円/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7" name="テキスト ボックス 216"/>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その他は、類似団体平均より大幅に高い数値である。平成</a:t>
          </a:r>
          <a:r>
            <a:rPr kumimoji="1" lang="en-US" altLang="ja-JP" sz="1100">
              <a:latin typeface="ＭＳ Ｐゴシック"/>
            </a:rPr>
            <a:t>21</a:t>
          </a:r>
          <a:r>
            <a:rPr kumimoji="1" lang="ja-JP" altLang="en-US" sz="1100">
              <a:latin typeface="ＭＳ Ｐゴシック"/>
            </a:rPr>
            <a:t>年度より大きく上回っているのは繰出金の増加が主な要因であり、下水道事業会計の赤字を解消すべく赤字補填の繰出金が必要となっためである。</a:t>
          </a:r>
        </a:p>
        <a:p>
          <a:r>
            <a:rPr kumimoji="1" lang="ja-JP" altLang="en-US" sz="1100">
              <a:latin typeface="ＭＳ Ｐゴシック"/>
            </a:rPr>
            <a:t>　下水道事業については、経費を節減するとともに、独立採算の原則に立ち返った料金の値上げによる健全化などにより、税収を主な財源とする普通会計の負担額を減らしていくよう努める。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62230</xdr:rowOff>
    </xdr:to>
    <xdr:cxnSp macro="">
      <xdr:nvCxnSpPr>
        <xdr:cNvPr id="250" name="直線コネクタ 249"/>
        <xdr:cNvCxnSpPr/>
      </xdr:nvCxnSpPr>
      <xdr:spPr>
        <a:xfrm>
          <a:off x="15671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8890</xdr:rowOff>
    </xdr:to>
    <xdr:cxnSp macro="">
      <xdr:nvCxnSpPr>
        <xdr:cNvPr id="253" name="直線コネクタ 252"/>
        <xdr:cNvCxnSpPr/>
      </xdr:nvCxnSpPr>
      <xdr:spPr>
        <a:xfrm flipV="1">
          <a:off x="14782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8890</xdr:rowOff>
    </xdr:to>
    <xdr:cxnSp macro="">
      <xdr:nvCxnSpPr>
        <xdr:cNvPr id="256" name="直線コネクタ 255"/>
        <xdr:cNvCxnSpPr/>
      </xdr:nvCxnSpPr>
      <xdr:spPr>
        <a:xfrm>
          <a:off x="13893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149860</xdr:rowOff>
    </xdr:to>
    <xdr:cxnSp macro="">
      <xdr:nvCxnSpPr>
        <xdr:cNvPr id="259" name="直線コネクタ 258"/>
        <xdr:cNvCxnSpPr/>
      </xdr:nvCxnSpPr>
      <xdr:spPr>
        <a:xfrm>
          <a:off x="13004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69" name="円/楕円 268"/>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0"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1" name="円/楕円 270"/>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2" name="テキスト ボックス 271"/>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129540</xdr:rowOff>
    </xdr:from>
    <xdr:to>
      <xdr:col>21</xdr:col>
      <xdr:colOff>412750</xdr:colOff>
      <xdr:row>59</xdr:row>
      <xdr:rowOff>59690</xdr:rowOff>
    </xdr:to>
    <xdr:sp macro="" textlink="">
      <xdr:nvSpPr>
        <xdr:cNvPr id="273" name="円/楕円 272"/>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44467</xdr:rowOff>
    </xdr:from>
    <xdr:ext cx="762000" cy="259045"/>
    <xdr:sp macro="" textlink="">
      <xdr:nvSpPr>
        <xdr:cNvPr id="274" name="テキスト ボックス 273"/>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5" name="円/楕円 274"/>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6" name="テキスト ボックス 275"/>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7" name="円/楕円 276"/>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8" name="テキスト ボックス 277"/>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補助費等は、類似団体の平均より高めで推移している。補助費等の約</a:t>
          </a:r>
          <a:r>
            <a:rPr kumimoji="1" lang="en-US" altLang="ja-JP" sz="1100">
              <a:latin typeface="ＭＳ Ｐゴシック"/>
            </a:rPr>
            <a:t>3</a:t>
          </a:r>
          <a:r>
            <a:rPr kumimoji="1" lang="ja-JP" altLang="en-US" sz="1100">
              <a:latin typeface="ＭＳ Ｐゴシック"/>
            </a:rPr>
            <a:t>分の</a:t>
          </a:r>
          <a:r>
            <a:rPr kumimoji="1" lang="en-US" altLang="ja-JP" sz="1100">
              <a:latin typeface="ＭＳ Ｐゴシック"/>
            </a:rPr>
            <a:t>2</a:t>
          </a:r>
          <a:r>
            <a:rPr kumimoji="1" lang="ja-JP" altLang="en-US" sz="1100">
              <a:latin typeface="ＭＳ Ｐゴシック"/>
            </a:rPr>
            <a:t>を一部事務組合の負担金で占めているため、組合等が経費節減に努めているか十分検証を行うように努める。</a:t>
          </a:r>
        </a:p>
        <a:p>
          <a:r>
            <a:rPr kumimoji="1" lang="ja-JP" altLang="en-US" sz="1100">
              <a:latin typeface="ＭＳ Ｐゴシック"/>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5842</xdr:rowOff>
    </xdr:to>
    <xdr:cxnSp macro="">
      <xdr:nvCxnSpPr>
        <xdr:cNvPr id="308" name="直線コネクタ 307"/>
        <xdr:cNvCxnSpPr/>
      </xdr:nvCxnSpPr>
      <xdr:spPr>
        <a:xfrm>
          <a:off x="15671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113284</xdr:rowOff>
    </xdr:to>
    <xdr:cxnSp macro="">
      <xdr:nvCxnSpPr>
        <xdr:cNvPr id="311" name="直線コネクタ 310"/>
        <xdr:cNvCxnSpPr/>
      </xdr:nvCxnSpPr>
      <xdr:spPr>
        <a:xfrm>
          <a:off x="14782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90424</xdr:rowOff>
    </xdr:to>
    <xdr:cxnSp macro="">
      <xdr:nvCxnSpPr>
        <xdr:cNvPr id="314" name="直線コネクタ 313"/>
        <xdr:cNvCxnSpPr/>
      </xdr:nvCxnSpPr>
      <xdr:spPr>
        <a:xfrm flipV="1">
          <a:off x="13893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90424</xdr:rowOff>
    </xdr:to>
    <xdr:cxnSp macro="">
      <xdr:nvCxnSpPr>
        <xdr:cNvPr id="317" name="直線コネクタ 316"/>
        <xdr:cNvCxnSpPr/>
      </xdr:nvCxnSpPr>
      <xdr:spPr>
        <a:xfrm>
          <a:off x="13004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7" name="円/楕円 326"/>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8"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9" name="円/楕円 328"/>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0" name="テキスト ボックス 32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1" name="円/楕円 330"/>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2" name="テキスト ボックス 331"/>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3" name="円/楕円 332"/>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4" name="テキスト ボックス 33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5" name="円/楕円 33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6" name="テキスト ボックス 33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公債費は、類似団体の平均並みの数値であったが、</a:t>
          </a:r>
          <a:r>
            <a:rPr kumimoji="1" lang="en-US" altLang="ja-JP" sz="1100">
              <a:latin typeface="ＭＳ Ｐゴシック"/>
            </a:rPr>
            <a:t>27</a:t>
          </a:r>
          <a:r>
            <a:rPr kumimoji="1" lang="ja-JP" altLang="en-US" sz="1100">
              <a:latin typeface="ＭＳ Ｐゴシック"/>
            </a:rPr>
            <a:t>年度から、類似団体平均が下がったことにより、相対的に高くなった。</a:t>
          </a:r>
        </a:p>
        <a:p>
          <a:r>
            <a:rPr kumimoji="1" lang="ja-JP" altLang="en-US" sz="1100">
              <a:latin typeface="ＭＳ Ｐゴシック"/>
            </a:rPr>
            <a:t>　慢性的な水不足という地域特性を改善するべく取組んできた水源開発事業の起債残高が全体の約</a:t>
          </a:r>
          <a:r>
            <a:rPr kumimoji="1" lang="en-US" altLang="ja-JP" sz="1100">
              <a:latin typeface="ＭＳ Ｐゴシック"/>
            </a:rPr>
            <a:t>4</a:t>
          </a:r>
          <a:r>
            <a:rPr kumimoji="1" lang="ja-JP" altLang="en-US" sz="1100">
              <a:latin typeface="ＭＳ Ｐゴシック"/>
            </a:rPr>
            <a:t>分の</a:t>
          </a:r>
          <a:r>
            <a:rPr kumimoji="1" lang="en-US" altLang="ja-JP" sz="1100">
              <a:latin typeface="ＭＳ Ｐゴシック"/>
            </a:rPr>
            <a:t>1</a:t>
          </a:r>
          <a:r>
            <a:rPr kumimoji="1" lang="ja-JP" altLang="en-US" sz="1100">
              <a:latin typeface="ＭＳ Ｐゴシック"/>
            </a:rPr>
            <a:t>を占めていることと、下水道の普及率向上対策への取り組みが、公債費およびその関係指標を押し上げている要因となっている。</a:t>
          </a:r>
        </a:p>
        <a:p>
          <a:r>
            <a:rPr kumimoji="1" lang="ja-JP" altLang="en-US" sz="1100">
              <a:latin typeface="ＭＳ Ｐゴシック"/>
            </a:rPr>
            <a:t>　今後も適正な事業選択を行い、新規発行債の抑制と世代間平準化に努める。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142239</xdr:rowOff>
    </xdr:to>
    <xdr:cxnSp macro="">
      <xdr:nvCxnSpPr>
        <xdr:cNvPr id="369" name="直線コネクタ 368"/>
        <xdr:cNvCxnSpPr/>
      </xdr:nvCxnSpPr>
      <xdr:spPr>
        <a:xfrm>
          <a:off x="3987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165100</xdr:rowOff>
    </xdr:to>
    <xdr:cxnSp macro="">
      <xdr:nvCxnSpPr>
        <xdr:cNvPr id="372" name="直線コネクタ 371"/>
        <xdr:cNvCxnSpPr/>
      </xdr:nvCxnSpPr>
      <xdr:spPr>
        <a:xfrm flipV="1">
          <a:off x="3098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39370</xdr:rowOff>
    </xdr:to>
    <xdr:cxnSp macro="">
      <xdr:nvCxnSpPr>
        <xdr:cNvPr id="375" name="直線コネクタ 374"/>
        <xdr:cNvCxnSpPr/>
      </xdr:nvCxnSpPr>
      <xdr:spPr>
        <a:xfrm flipV="1">
          <a:off x="2209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54611</xdr:rowOff>
    </xdr:to>
    <xdr:cxnSp macro="">
      <xdr:nvCxnSpPr>
        <xdr:cNvPr id="378" name="直線コネクタ 377"/>
        <xdr:cNvCxnSpPr/>
      </xdr:nvCxnSpPr>
      <xdr:spPr>
        <a:xfrm flipV="1">
          <a:off x="1320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8" name="円/楕円 387"/>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9"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0" name="円/楕円 389"/>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124477</xdr:rowOff>
    </xdr:from>
    <xdr:ext cx="736600" cy="259045"/>
    <xdr:sp macro="" textlink="">
      <xdr:nvSpPr>
        <xdr:cNvPr id="391" name="テキスト ボックス 390"/>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2" name="円/楕円 39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3" name="テキスト ボックス 39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94" name="円/楕円 393"/>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95" name="テキスト ボックス 394"/>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6" name="円/楕円 395"/>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7" name="テキスト ボックス 396"/>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公債費以外については、費目ごとで見ると類似団体の平均並みの数値である費目が多いが、繰出金が類似団体平均より大きく上回っているため、トータルでは類似団体の平均より高い数値となっている</a:t>
          </a:r>
          <a:r>
            <a:rPr kumimoji="1" lang="ja-JP" altLang="en-US" sz="1300">
              <a:latin typeface="ＭＳ Ｐゴシック"/>
            </a:rPr>
            <a:t>。</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79</xdr:row>
      <xdr:rowOff>50800</xdr:rowOff>
    </xdr:to>
    <xdr:cxnSp macro="">
      <xdr:nvCxnSpPr>
        <xdr:cNvPr id="430" name="直線コネクタ 429"/>
        <xdr:cNvCxnSpPr/>
      </xdr:nvCxnSpPr>
      <xdr:spPr>
        <a:xfrm>
          <a:off x="15671800" y="134962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78</xdr:row>
      <xdr:rowOff>146050</xdr:rowOff>
    </xdr:to>
    <xdr:cxnSp macro="">
      <xdr:nvCxnSpPr>
        <xdr:cNvPr id="433" name="直線コネクタ 432"/>
        <xdr:cNvCxnSpPr/>
      </xdr:nvCxnSpPr>
      <xdr:spPr>
        <a:xfrm flipV="1">
          <a:off x="14782800" y="13496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146050</xdr:rowOff>
    </xdr:to>
    <xdr:cxnSp macro="">
      <xdr:nvCxnSpPr>
        <xdr:cNvPr id="436" name="直線コネクタ 435"/>
        <xdr:cNvCxnSpPr/>
      </xdr:nvCxnSpPr>
      <xdr:spPr>
        <a:xfrm>
          <a:off x="13893800" y="13450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77470</xdr:rowOff>
    </xdr:to>
    <xdr:cxnSp macro="">
      <xdr:nvCxnSpPr>
        <xdr:cNvPr id="439" name="直線コネクタ 438"/>
        <xdr:cNvCxnSpPr/>
      </xdr:nvCxnSpPr>
      <xdr:spPr>
        <a:xfrm>
          <a:off x="13004800" y="13370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9" name="円/楕円 448"/>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50"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1" name="円/楕円 450"/>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2" name="テキスト ボックス 451"/>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53" name="円/楕円 452"/>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54" name="テキスト ボックス 453"/>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55" name="円/楕円 454"/>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56" name="テキスト ボックス 455"/>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7" name="円/楕円 456"/>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8" name="テキスト ボックス 457"/>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山口県柳井市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84127</xdr:rowOff>
    </xdr:from>
    <xdr:to>
      <xdr:col>4</xdr:col>
      <xdr:colOff>1117600</xdr:colOff>
      <xdr:row>17</xdr:row>
      <xdr:rowOff>88105</xdr:rowOff>
    </xdr:to>
    <xdr:cxnSp macro="">
      <xdr:nvCxnSpPr>
        <xdr:cNvPr id="47" name="直線コネクタ 46"/>
        <xdr:cNvCxnSpPr/>
      </xdr:nvCxnSpPr>
      <xdr:spPr bwMode="auto">
        <a:xfrm>
          <a:off x="5003800" y="3046402"/>
          <a:ext cx="6477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84127</xdr:rowOff>
    </xdr:from>
    <xdr:to>
      <xdr:col>4</xdr:col>
      <xdr:colOff>469900</xdr:colOff>
      <xdr:row>17</xdr:row>
      <xdr:rowOff>86097</xdr:rowOff>
    </xdr:to>
    <xdr:cxnSp macro="">
      <xdr:nvCxnSpPr>
        <xdr:cNvPr id="50" name="直線コネクタ 49"/>
        <xdr:cNvCxnSpPr/>
      </xdr:nvCxnSpPr>
      <xdr:spPr bwMode="auto">
        <a:xfrm flipV="1">
          <a:off x="4305300" y="3046402"/>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86097</xdr:rowOff>
    </xdr:from>
    <xdr:to>
      <xdr:col>3</xdr:col>
      <xdr:colOff>904875</xdr:colOff>
      <xdr:row>17</xdr:row>
      <xdr:rowOff>88973</xdr:rowOff>
    </xdr:to>
    <xdr:cxnSp macro="">
      <xdr:nvCxnSpPr>
        <xdr:cNvPr id="53" name="直線コネクタ 52"/>
        <xdr:cNvCxnSpPr/>
      </xdr:nvCxnSpPr>
      <xdr:spPr bwMode="auto">
        <a:xfrm flipV="1">
          <a:off x="3606800" y="3048372"/>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88973</xdr:rowOff>
    </xdr:from>
    <xdr:to>
      <xdr:col>3</xdr:col>
      <xdr:colOff>206375</xdr:colOff>
      <xdr:row>17</xdr:row>
      <xdr:rowOff>93170</xdr:rowOff>
    </xdr:to>
    <xdr:cxnSp macro="">
      <xdr:nvCxnSpPr>
        <xdr:cNvPr id="56" name="直線コネクタ 55"/>
        <xdr:cNvCxnSpPr/>
      </xdr:nvCxnSpPr>
      <xdr:spPr bwMode="auto">
        <a:xfrm flipV="1">
          <a:off x="2908300" y="3051248"/>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37305</xdr:rowOff>
    </xdr:from>
    <xdr:to>
      <xdr:col>5</xdr:col>
      <xdr:colOff>34925</xdr:colOff>
      <xdr:row>17</xdr:row>
      <xdr:rowOff>138905</xdr:rowOff>
    </xdr:to>
    <xdr:sp macro="" textlink="">
      <xdr:nvSpPr>
        <xdr:cNvPr id="66" name="円/楕円 65"/>
        <xdr:cNvSpPr/>
      </xdr:nvSpPr>
      <xdr:spPr bwMode="auto">
        <a:xfrm>
          <a:off x="56007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9382</xdr:rowOff>
    </xdr:from>
    <xdr:ext cx="762000" cy="259045"/>
    <xdr:sp macro="" textlink="">
      <xdr:nvSpPr>
        <xdr:cNvPr id="67" name="人口1人当たり決算額の推移該当値テキスト130"/>
        <xdr:cNvSpPr txBox="1"/>
      </xdr:nvSpPr>
      <xdr:spPr>
        <a:xfrm>
          <a:off x="5740400" y="297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33327</xdr:rowOff>
    </xdr:from>
    <xdr:to>
      <xdr:col>4</xdr:col>
      <xdr:colOff>520700</xdr:colOff>
      <xdr:row>17</xdr:row>
      <xdr:rowOff>134927</xdr:rowOff>
    </xdr:to>
    <xdr:sp macro="" textlink="">
      <xdr:nvSpPr>
        <xdr:cNvPr id="68" name="円/楕円 67"/>
        <xdr:cNvSpPr/>
      </xdr:nvSpPr>
      <xdr:spPr bwMode="auto">
        <a:xfrm>
          <a:off x="49530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145104</xdr:rowOff>
    </xdr:from>
    <xdr:ext cx="736600" cy="259045"/>
    <xdr:sp macro="" textlink="">
      <xdr:nvSpPr>
        <xdr:cNvPr id="69" name="テキスト ボックス 68"/>
        <xdr:cNvSpPr txBox="1"/>
      </xdr:nvSpPr>
      <xdr:spPr>
        <a:xfrm>
          <a:off x="4622800" y="276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35297</xdr:rowOff>
    </xdr:from>
    <xdr:to>
      <xdr:col>3</xdr:col>
      <xdr:colOff>955675</xdr:colOff>
      <xdr:row>17</xdr:row>
      <xdr:rowOff>136897</xdr:rowOff>
    </xdr:to>
    <xdr:sp macro="" textlink="">
      <xdr:nvSpPr>
        <xdr:cNvPr id="70" name="円/楕円 69"/>
        <xdr:cNvSpPr/>
      </xdr:nvSpPr>
      <xdr:spPr bwMode="auto">
        <a:xfrm>
          <a:off x="42545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121674</xdr:rowOff>
    </xdr:from>
    <xdr:ext cx="762000" cy="259045"/>
    <xdr:sp macro="" textlink="">
      <xdr:nvSpPr>
        <xdr:cNvPr id="71" name="テキスト ボックス 70"/>
        <xdr:cNvSpPr txBox="1"/>
      </xdr:nvSpPr>
      <xdr:spPr>
        <a:xfrm>
          <a:off x="3924300" y="3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38173</xdr:rowOff>
    </xdr:from>
    <xdr:to>
      <xdr:col>3</xdr:col>
      <xdr:colOff>257175</xdr:colOff>
      <xdr:row>17</xdr:row>
      <xdr:rowOff>139773</xdr:rowOff>
    </xdr:to>
    <xdr:sp macro="" textlink="">
      <xdr:nvSpPr>
        <xdr:cNvPr id="72" name="円/楕円 71"/>
        <xdr:cNvSpPr/>
      </xdr:nvSpPr>
      <xdr:spPr bwMode="auto">
        <a:xfrm>
          <a:off x="3556000" y="30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124550</xdr:rowOff>
    </xdr:from>
    <xdr:ext cx="762000" cy="259045"/>
    <xdr:sp macro="" textlink="">
      <xdr:nvSpPr>
        <xdr:cNvPr id="73" name="テキスト ボックス 72"/>
        <xdr:cNvSpPr txBox="1"/>
      </xdr:nvSpPr>
      <xdr:spPr>
        <a:xfrm>
          <a:off x="3225800" y="308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42370</xdr:rowOff>
    </xdr:from>
    <xdr:to>
      <xdr:col>2</xdr:col>
      <xdr:colOff>692150</xdr:colOff>
      <xdr:row>17</xdr:row>
      <xdr:rowOff>143970</xdr:rowOff>
    </xdr:to>
    <xdr:sp macro="" textlink="">
      <xdr:nvSpPr>
        <xdr:cNvPr id="74" name="円/楕円 73"/>
        <xdr:cNvSpPr/>
      </xdr:nvSpPr>
      <xdr:spPr bwMode="auto">
        <a:xfrm>
          <a:off x="2857500" y="300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128747</xdr:rowOff>
    </xdr:from>
    <xdr:ext cx="762000" cy="259045"/>
    <xdr:sp macro="" textlink="">
      <xdr:nvSpPr>
        <xdr:cNvPr id="75" name="テキスト ボックス 74"/>
        <xdr:cNvSpPr txBox="1"/>
      </xdr:nvSpPr>
      <xdr:spPr>
        <a:xfrm>
          <a:off x="2527300" y="30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240385</xdr:rowOff>
    </xdr:from>
    <xdr:to>
      <xdr:col>4</xdr:col>
      <xdr:colOff>1117600</xdr:colOff>
      <xdr:row>36</xdr:row>
      <xdr:rowOff>16701</xdr:rowOff>
    </xdr:to>
    <xdr:cxnSp macro="">
      <xdr:nvCxnSpPr>
        <xdr:cNvPr id="107" name="直線コネクタ 106"/>
        <xdr:cNvCxnSpPr/>
      </xdr:nvCxnSpPr>
      <xdr:spPr bwMode="auto">
        <a:xfrm flipV="1">
          <a:off x="5003800" y="6850735"/>
          <a:ext cx="647700" cy="11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10094</xdr:rowOff>
    </xdr:from>
    <xdr:to>
      <xdr:col>4</xdr:col>
      <xdr:colOff>469900</xdr:colOff>
      <xdr:row>36</xdr:row>
      <xdr:rowOff>16701</xdr:rowOff>
    </xdr:to>
    <xdr:cxnSp macro="">
      <xdr:nvCxnSpPr>
        <xdr:cNvPr id="110" name="直線コネクタ 109"/>
        <xdr:cNvCxnSpPr/>
      </xdr:nvCxnSpPr>
      <xdr:spPr bwMode="auto">
        <a:xfrm>
          <a:off x="4305300" y="6963344"/>
          <a:ext cx="6985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274310</xdr:rowOff>
    </xdr:from>
    <xdr:to>
      <xdr:col>3</xdr:col>
      <xdr:colOff>904875</xdr:colOff>
      <xdr:row>36</xdr:row>
      <xdr:rowOff>10094</xdr:rowOff>
    </xdr:to>
    <xdr:cxnSp macro="">
      <xdr:nvCxnSpPr>
        <xdr:cNvPr id="113" name="直線コネクタ 112"/>
        <xdr:cNvCxnSpPr/>
      </xdr:nvCxnSpPr>
      <xdr:spPr bwMode="auto">
        <a:xfrm>
          <a:off x="3606800" y="6884660"/>
          <a:ext cx="698500" cy="78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232819</xdr:rowOff>
    </xdr:from>
    <xdr:to>
      <xdr:col>3</xdr:col>
      <xdr:colOff>206375</xdr:colOff>
      <xdr:row>35</xdr:row>
      <xdr:rowOff>274310</xdr:rowOff>
    </xdr:to>
    <xdr:cxnSp macro="">
      <xdr:nvCxnSpPr>
        <xdr:cNvPr id="116" name="直線コネクタ 115"/>
        <xdr:cNvCxnSpPr/>
      </xdr:nvCxnSpPr>
      <xdr:spPr bwMode="auto">
        <a:xfrm>
          <a:off x="2908300" y="6843169"/>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189585</xdr:rowOff>
    </xdr:from>
    <xdr:to>
      <xdr:col>5</xdr:col>
      <xdr:colOff>34925</xdr:colOff>
      <xdr:row>35</xdr:row>
      <xdr:rowOff>291185</xdr:rowOff>
    </xdr:to>
    <xdr:sp macro="" textlink="">
      <xdr:nvSpPr>
        <xdr:cNvPr id="126" name="円/楕円 125"/>
        <xdr:cNvSpPr/>
      </xdr:nvSpPr>
      <xdr:spPr bwMode="auto">
        <a:xfrm>
          <a:off x="5600700" y="67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34662</xdr:rowOff>
    </xdr:from>
    <xdr:ext cx="762000" cy="259045"/>
    <xdr:sp macro="" textlink="">
      <xdr:nvSpPr>
        <xdr:cNvPr id="127" name="人口1人当たり決算額の推移該当値テキスト445"/>
        <xdr:cNvSpPr txBox="1"/>
      </xdr:nvSpPr>
      <xdr:spPr>
        <a:xfrm>
          <a:off x="5740400" y="66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308801</xdr:rowOff>
    </xdr:from>
    <xdr:to>
      <xdr:col>4</xdr:col>
      <xdr:colOff>520700</xdr:colOff>
      <xdr:row>36</xdr:row>
      <xdr:rowOff>67501</xdr:rowOff>
    </xdr:to>
    <xdr:sp macro="" textlink="">
      <xdr:nvSpPr>
        <xdr:cNvPr id="128" name="円/楕円 127"/>
        <xdr:cNvSpPr/>
      </xdr:nvSpPr>
      <xdr:spPr bwMode="auto">
        <a:xfrm>
          <a:off x="4953000" y="691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77678</xdr:rowOff>
    </xdr:from>
    <xdr:ext cx="736600" cy="259045"/>
    <xdr:sp macro="" textlink="">
      <xdr:nvSpPr>
        <xdr:cNvPr id="129" name="テキスト ボックス 128"/>
        <xdr:cNvSpPr txBox="1"/>
      </xdr:nvSpPr>
      <xdr:spPr>
        <a:xfrm>
          <a:off x="4622800" y="668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302194</xdr:rowOff>
    </xdr:from>
    <xdr:to>
      <xdr:col>3</xdr:col>
      <xdr:colOff>955675</xdr:colOff>
      <xdr:row>36</xdr:row>
      <xdr:rowOff>60894</xdr:rowOff>
    </xdr:to>
    <xdr:sp macro="" textlink="">
      <xdr:nvSpPr>
        <xdr:cNvPr id="130" name="円/楕円 129"/>
        <xdr:cNvSpPr/>
      </xdr:nvSpPr>
      <xdr:spPr bwMode="auto">
        <a:xfrm>
          <a:off x="4254500" y="691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45671</xdr:rowOff>
    </xdr:from>
    <xdr:ext cx="762000" cy="259045"/>
    <xdr:sp macro="" textlink="">
      <xdr:nvSpPr>
        <xdr:cNvPr id="131" name="テキスト ボックス 130"/>
        <xdr:cNvSpPr txBox="1"/>
      </xdr:nvSpPr>
      <xdr:spPr>
        <a:xfrm>
          <a:off x="3924300" y="699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223510</xdr:rowOff>
    </xdr:from>
    <xdr:to>
      <xdr:col>3</xdr:col>
      <xdr:colOff>257175</xdr:colOff>
      <xdr:row>35</xdr:row>
      <xdr:rowOff>325110</xdr:rowOff>
    </xdr:to>
    <xdr:sp macro="" textlink="">
      <xdr:nvSpPr>
        <xdr:cNvPr id="132" name="円/楕円 131"/>
        <xdr:cNvSpPr/>
      </xdr:nvSpPr>
      <xdr:spPr bwMode="auto">
        <a:xfrm>
          <a:off x="3556000" y="683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309887</xdr:rowOff>
    </xdr:from>
    <xdr:ext cx="762000" cy="259045"/>
    <xdr:sp macro="" textlink="">
      <xdr:nvSpPr>
        <xdr:cNvPr id="133" name="テキスト ボックス 132"/>
        <xdr:cNvSpPr txBox="1"/>
      </xdr:nvSpPr>
      <xdr:spPr>
        <a:xfrm>
          <a:off x="3225800" y="692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182019</xdr:rowOff>
    </xdr:from>
    <xdr:to>
      <xdr:col>2</xdr:col>
      <xdr:colOff>692150</xdr:colOff>
      <xdr:row>35</xdr:row>
      <xdr:rowOff>283619</xdr:rowOff>
    </xdr:to>
    <xdr:sp macro="" textlink="">
      <xdr:nvSpPr>
        <xdr:cNvPr id="134" name="円/楕円 133"/>
        <xdr:cNvSpPr/>
      </xdr:nvSpPr>
      <xdr:spPr bwMode="auto">
        <a:xfrm>
          <a:off x="2857500" y="679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268396</xdr:rowOff>
    </xdr:from>
    <xdr:ext cx="762000" cy="259045"/>
    <xdr:sp macro="" textlink="">
      <xdr:nvSpPr>
        <xdr:cNvPr id="135" name="テキスト ボックス 134"/>
        <xdr:cNvSpPr txBox="1"/>
      </xdr:nvSpPr>
      <xdr:spPr>
        <a:xfrm>
          <a:off x="2527300" y="68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117681</xdr:rowOff>
    </xdr:from>
    <xdr:to>
      <xdr:col>6</xdr:col>
      <xdr:colOff>511175</xdr:colOff>
      <xdr:row>36</xdr:row>
      <xdr:rowOff>123758</xdr:rowOff>
    </xdr:to>
    <xdr:cxnSp macro="">
      <xdr:nvCxnSpPr>
        <xdr:cNvPr id="58" name="直線コネクタ 57"/>
        <xdr:cNvCxnSpPr/>
      </xdr:nvCxnSpPr>
      <xdr:spPr>
        <a:xfrm flipV="1">
          <a:off x="3797300" y="6289881"/>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110960</xdr:rowOff>
    </xdr:from>
    <xdr:to>
      <xdr:col>5</xdr:col>
      <xdr:colOff>358775</xdr:colOff>
      <xdr:row>36</xdr:row>
      <xdr:rowOff>123758</xdr:rowOff>
    </xdr:to>
    <xdr:cxnSp macro="">
      <xdr:nvCxnSpPr>
        <xdr:cNvPr id="61" name="直線コネクタ 60"/>
        <xdr:cNvCxnSpPr/>
      </xdr:nvCxnSpPr>
      <xdr:spPr>
        <a:xfrm>
          <a:off x="2908300" y="6283160"/>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110960</xdr:rowOff>
    </xdr:from>
    <xdr:to>
      <xdr:col>4</xdr:col>
      <xdr:colOff>155575</xdr:colOff>
      <xdr:row>36</xdr:row>
      <xdr:rowOff>131786</xdr:rowOff>
    </xdr:to>
    <xdr:cxnSp macro="">
      <xdr:nvCxnSpPr>
        <xdr:cNvPr id="64" name="直線コネクタ 63"/>
        <xdr:cNvCxnSpPr/>
      </xdr:nvCxnSpPr>
      <xdr:spPr>
        <a:xfrm flipV="1">
          <a:off x="2019300" y="6283160"/>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131589</xdr:rowOff>
    </xdr:from>
    <xdr:to>
      <xdr:col>2</xdr:col>
      <xdr:colOff>638175</xdr:colOff>
      <xdr:row>36</xdr:row>
      <xdr:rowOff>131786</xdr:rowOff>
    </xdr:to>
    <xdr:cxnSp macro="">
      <xdr:nvCxnSpPr>
        <xdr:cNvPr id="67" name="直線コネクタ 66"/>
        <xdr:cNvCxnSpPr/>
      </xdr:nvCxnSpPr>
      <xdr:spPr>
        <a:xfrm>
          <a:off x="1130300" y="6303789"/>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66881</xdr:rowOff>
    </xdr:from>
    <xdr:to>
      <xdr:col>6</xdr:col>
      <xdr:colOff>561975</xdr:colOff>
      <xdr:row>36</xdr:row>
      <xdr:rowOff>168481</xdr:rowOff>
    </xdr:to>
    <xdr:sp macro="" textlink="">
      <xdr:nvSpPr>
        <xdr:cNvPr id="77" name="円/楕円 76"/>
        <xdr:cNvSpPr/>
      </xdr:nvSpPr>
      <xdr:spPr>
        <a:xfrm>
          <a:off x="45847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72958</xdr:rowOff>
    </xdr:from>
    <xdr:to>
      <xdr:col>5</xdr:col>
      <xdr:colOff>409575</xdr:colOff>
      <xdr:row>37</xdr:row>
      <xdr:rowOff>3108</xdr:rowOff>
    </xdr:to>
    <xdr:sp macro="" textlink="">
      <xdr:nvSpPr>
        <xdr:cNvPr id="79" name="円/楕円 78"/>
        <xdr:cNvSpPr/>
      </xdr:nvSpPr>
      <xdr:spPr>
        <a:xfrm>
          <a:off x="3746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19635</xdr:rowOff>
    </xdr:from>
    <xdr:ext cx="534377" cy="259045"/>
    <xdr:sp macro="" textlink="">
      <xdr:nvSpPr>
        <xdr:cNvPr id="80" name="テキスト ボックス 79"/>
        <xdr:cNvSpPr txBox="1"/>
      </xdr:nvSpPr>
      <xdr:spPr>
        <a:xfrm>
          <a:off x="3530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60160</xdr:rowOff>
    </xdr:from>
    <xdr:to>
      <xdr:col>4</xdr:col>
      <xdr:colOff>206375</xdr:colOff>
      <xdr:row>36</xdr:row>
      <xdr:rowOff>161760</xdr:rowOff>
    </xdr:to>
    <xdr:sp macro="" textlink="">
      <xdr:nvSpPr>
        <xdr:cNvPr id="81" name="円/楕円 80"/>
        <xdr:cNvSpPr/>
      </xdr:nvSpPr>
      <xdr:spPr>
        <a:xfrm>
          <a:off x="2857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152887</xdr:rowOff>
    </xdr:from>
    <xdr:ext cx="534377" cy="259045"/>
    <xdr:sp macro="" textlink="">
      <xdr:nvSpPr>
        <xdr:cNvPr id="82" name="テキスト ボックス 81"/>
        <xdr:cNvSpPr txBox="1"/>
      </xdr:nvSpPr>
      <xdr:spPr>
        <a:xfrm>
          <a:off x="2641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80986</xdr:rowOff>
    </xdr:from>
    <xdr:to>
      <xdr:col>3</xdr:col>
      <xdr:colOff>3175</xdr:colOff>
      <xdr:row>37</xdr:row>
      <xdr:rowOff>11136</xdr:rowOff>
    </xdr:to>
    <xdr:sp macro="" textlink="">
      <xdr:nvSpPr>
        <xdr:cNvPr id="83" name="円/楕円 82"/>
        <xdr:cNvSpPr/>
      </xdr:nvSpPr>
      <xdr:spPr>
        <a:xfrm>
          <a:off x="1968500" y="6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2263</xdr:rowOff>
    </xdr:from>
    <xdr:ext cx="534377" cy="259045"/>
    <xdr:sp macro="" textlink="">
      <xdr:nvSpPr>
        <xdr:cNvPr id="84" name="テキスト ボックス 83"/>
        <xdr:cNvSpPr txBox="1"/>
      </xdr:nvSpPr>
      <xdr:spPr>
        <a:xfrm>
          <a:off x="1752111" y="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80789</xdr:rowOff>
    </xdr:from>
    <xdr:to>
      <xdr:col>1</xdr:col>
      <xdr:colOff>485775</xdr:colOff>
      <xdr:row>37</xdr:row>
      <xdr:rowOff>10939</xdr:rowOff>
    </xdr:to>
    <xdr:sp macro="" textlink="">
      <xdr:nvSpPr>
        <xdr:cNvPr id="85" name="円/楕円 84"/>
        <xdr:cNvSpPr/>
      </xdr:nvSpPr>
      <xdr:spPr>
        <a:xfrm>
          <a:off x="1079500" y="62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2066</xdr:rowOff>
    </xdr:from>
    <xdr:ext cx="534377" cy="259045"/>
    <xdr:sp macro="" textlink="">
      <xdr:nvSpPr>
        <xdr:cNvPr id="86" name="テキスト ボックス 85"/>
        <xdr:cNvSpPr txBox="1"/>
      </xdr:nvSpPr>
      <xdr:spPr>
        <a:xfrm>
          <a:off x="863111" y="63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72898</xdr:rowOff>
    </xdr:from>
    <xdr:to>
      <xdr:col>6</xdr:col>
      <xdr:colOff>511175</xdr:colOff>
      <xdr:row>57</xdr:row>
      <xdr:rowOff>85433</xdr:rowOff>
    </xdr:to>
    <xdr:cxnSp macro="">
      <xdr:nvCxnSpPr>
        <xdr:cNvPr id="116" name="直線コネクタ 115"/>
        <xdr:cNvCxnSpPr/>
      </xdr:nvCxnSpPr>
      <xdr:spPr>
        <a:xfrm flipV="1">
          <a:off x="3797300" y="9845548"/>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85433</xdr:rowOff>
    </xdr:from>
    <xdr:to>
      <xdr:col>5</xdr:col>
      <xdr:colOff>358775</xdr:colOff>
      <xdr:row>57</xdr:row>
      <xdr:rowOff>156108</xdr:rowOff>
    </xdr:to>
    <xdr:cxnSp macro="">
      <xdr:nvCxnSpPr>
        <xdr:cNvPr id="119" name="直線コネクタ 118"/>
        <xdr:cNvCxnSpPr/>
      </xdr:nvCxnSpPr>
      <xdr:spPr>
        <a:xfrm flipV="1">
          <a:off x="2908300" y="9858083"/>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156108</xdr:rowOff>
    </xdr:from>
    <xdr:to>
      <xdr:col>4</xdr:col>
      <xdr:colOff>155575</xdr:colOff>
      <xdr:row>58</xdr:row>
      <xdr:rowOff>24092</xdr:rowOff>
    </xdr:to>
    <xdr:cxnSp macro="">
      <xdr:nvCxnSpPr>
        <xdr:cNvPr id="122" name="直線コネクタ 121"/>
        <xdr:cNvCxnSpPr/>
      </xdr:nvCxnSpPr>
      <xdr:spPr>
        <a:xfrm flipV="1">
          <a:off x="2019300" y="992875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24092</xdr:rowOff>
    </xdr:from>
    <xdr:to>
      <xdr:col>2</xdr:col>
      <xdr:colOff>638175</xdr:colOff>
      <xdr:row>58</xdr:row>
      <xdr:rowOff>39408</xdr:rowOff>
    </xdr:to>
    <xdr:cxnSp macro="">
      <xdr:nvCxnSpPr>
        <xdr:cNvPr id="125" name="直線コネクタ 124"/>
        <xdr:cNvCxnSpPr/>
      </xdr:nvCxnSpPr>
      <xdr:spPr>
        <a:xfrm flipV="1">
          <a:off x="1130300" y="9968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22098</xdr:rowOff>
    </xdr:from>
    <xdr:to>
      <xdr:col>6</xdr:col>
      <xdr:colOff>561975</xdr:colOff>
      <xdr:row>57</xdr:row>
      <xdr:rowOff>123698</xdr:rowOff>
    </xdr:to>
    <xdr:sp macro="" textlink="">
      <xdr:nvSpPr>
        <xdr:cNvPr id="135" name="円/楕円 134"/>
        <xdr:cNvSpPr/>
      </xdr:nvSpPr>
      <xdr:spPr>
        <a:xfrm>
          <a:off x="4584700" y="97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525</xdr:rowOff>
    </xdr:from>
    <xdr:ext cx="534377" cy="259045"/>
    <xdr:sp macro="" textlink="">
      <xdr:nvSpPr>
        <xdr:cNvPr id="136" name="物件費該当値テキスト"/>
        <xdr:cNvSpPr txBox="1"/>
      </xdr:nvSpPr>
      <xdr:spPr>
        <a:xfrm>
          <a:off x="4686300" y="97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34633</xdr:rowOff>
    </xdr:from>
    <xdr:to>
      <xdr:col>5</xdr:col>
      <xdr:colOff>409575</xdr:colOff>
      <xdr:row>57</xdr:row>
      <xdr:rowOff>136233</xdr:rowOff>
    </xdr:to>
    <xdr:sp macro="" textlink="">
      <xdr:nvSpPr>
        <xdr:cNvPr id="137" name="円/楕円 136"/>
        <xdr:cNvSpPr/>
      </xdr:nvSpPr>
      <xdr:spPr>
        <a:xfrm>
          <a:off x="37465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127360</xdr:rowOff>
    </xdr:from>
    <xdr:ext cx="534377" cy="259045"/>
    <xdr:sp macro="" textlink="">
      <xdr:nvSpPr>
        <xdr:cNvPr id="138" name="テキスト ボックス 137"/>
        <xdr:cNvSpPr txBox="1"/>
      </xdr:nvSpPr>
      <xdr:spPr>
        <a:xfrm>
          <a:off x="3530111" y="99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105308</xdr:rowOff>
    </xdr:from>
    <xdr:to>
      <xdr:col>4</xdr:col>
      <xdr:colOff>206375</xdr:colOff>
      <xdr:row>58</xdr:row>
      <xdr:rowOff>35458</xdr:rowOff>
    </xdr:to>
    <xdr:sp macro="" textlink="">
      <xdr:nvSpPr>
        <xdr:cNvPr id="139" name="円/楕円 138"/>
        <xdr:cNvSpPr/>
      </xdr:nvSpPr>
      <xdr:spPr>
        <a:xfrm>
          <a:off x="2857500" y="98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26585</xdr:rowOff>
    </xdr:from>
    <xdr:ext cx="534377" cy="259045"/>
    <xdr:sp macro="" textlink="">
      <xdr:nvSpPr>
        <xdr:cNvPr id="140" name="テキスト ボックス 139"/>
        <xdr:cNvSpPr txBox="1"/>
      </xdr:nvSpPr>
      <xdr:spPr>
        <a:xfrm>
          <a:off x="2641111" y="99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144742</xdr:rowOff>
    </xdr:from>
    <xdr:to>
      <xdr:col>3</xdr:col>
      <xdr:colOff>3175</xdr:colOff>
      <xdr:row>58</xdr:row>
      <xdr:rowOff>74892</xdr:rowOff>
    </xdr:to>
    <xdr:sp macro="" textlink="">
      <xdr:nvSpPr>
        <xdr:cNvPr id="141" name="円/楕円 140"/>
        <xdr:cNvSpPr/>
      </xdr:nvSpPr>
      <xdr:spPr>
        <a:xfrm>
          <a:off x="1968500" y="9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66019</xdr:rowOff>
    </xdr:from>
    <xdr:ext cx="534377" cy="259045"/>
    <xdr:sp macro="" textlink="">
      <xdr:nvSpPr>
        <xdr:cNvPr id="142" name="テキスト ボックス 141"/>
        <xdr:cNvSpPr txBox="1"/>
      </xdr:nvSpPr>
      <xdr:spPr>
        <a:xfrm>
          <a:off x="1752111" y="100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160058</xdr:rowOff>
    </xdr:from>
    <xdr:to>
      <xdr:col>1</xdr:col>
      <xdr:colOff>485775</xdr:colOff>
      <xdr:row>58</xdr:row>
      <xdr:rowOff>90208</xdr:rowOff>
    </xdr:to>
    <xdr:sp macro="" textlink="">
      <xdr:nvSpPr>
        <xdr:cNvPr id="143" name="円/楕円 142"/>
        <xdr:cNvSpPr/>
      </xdr:nvSpPr>
      <xdr:spPr>
        <a:xfrm>
          <a:off x="1079500" y="9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81335</xdr:rowOff>
    </xdr:from>
    <xdr:ext cx="534377" cy="259045"/>
    <xdr:sp macro="" textlink="">
      <xdr:nvSpPr>
        <xdr:cNvPr id="144" name="テキスト ボックス 143"/>
        <xdr:cNvSpPr txBox="1"/>
      </xdr:nvSpPr>
      <xdr:spPr>
        <a:xfrm>
          <a:off x="86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158445</xdr:rowOff>
    </xdr:from>
    <xdr:to>
      <xdr:col>6</xdr:col>
      <xdr:colOff>511175</xdr:colOff>
      <xdr:row>78</xdr:row>
      <xdr:rowOff>17810</xdr:rowOff>
    </xdr:to>
    <xdr:cxnSp macro="">
      <xdr:nvCxnSpPr>
        <xdr:cNvPr id="171" name="直線コネクタ 170"/>
        <xdr:cNvCxnSpPr/>
      </xdr:nvCxnSpPr>
      <xdr:spPr>
        <a:xfrm>
          <a:off x="3797300" y="1336009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146878</xdr:rowOff>
    </xdr:from>
    <xdr:to>
      <xdr:col>5</xdr:col>
      <xdr:colOff>358775</xdr:colOff>
      <xdr:row>77</xdr:row>
      <xdr:rowOff>158445</xdr:rowOff>
    </xdr:to>
    <xdr:cxnSp macro="">
      <xdr:nvCxnSpPr>
        <xdr:cNvPr id="174" name="直線コネクタ 173"/>
        <xdr:cNvCxnSpPr/>
      </xdr:nvCxnSpPr>
      <xdr:spPr>
        <a:xfrm>
          <a:off x="2908300" y="1334852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146878</xdr:rowOff>
    </xdr:from>
    <xdr:to>
      <xdr:col>4</xdr:col>
      <xdr:colOff>155575</xdr:colOff>
      <xdr:row>78</xdr:row>
      <xdr:rowOff>19273</xdr:rowOff>
    </xdr:to>
    <xdr:cxnSp macro="">
      <xdr:nvCxnSpPr>
        <xdr:cNvPr id="177" name="直線コネクタ 176"/>
        <xdr:cNvCxnSpPr/>
      </xdr:nvCxnSpPr>
      <xdr:spPr>
        <a:xfrm flipV="1">
          <a:off x="2019300" y="13348528"/>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19273</xdr:rowOff>
    </xdr:from>
    <xdr:to>
      <xdr:col>2</xdr:col>
      <xdr:colOff>638175</xdr:colOff>
      <xdr:row>78</xdr:row>
      <xdr:rowOff>67782</xdr:rowOff>
    </xdr:to>
    <xdr:cxnSp macro="">
      <xdr:nvCxnSpPr>
        <xdr:cNvPr id="180" name="直線コネクタ 179"/>
        <xdr:cNvCxnSpPr/>
      </xdr:nvCxnSpPr>
      <xdr:spPr>
        <a:xfrm flipV="1">
          <a:off x="1130300" y="13392373"/>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138460</xdr:rowOff>
    </xdr:from>
    <xdr:to>
      <xdr:col>6</xdr:col>
      <xdr:colOff>561975</xdr:colOff>
      <xdr:row>78</xdr:row>
      <xdr:rowOff>68610</xdr:rowOff>
    </xdr:to>
    <xdr:sp macro="" textlink="">
      <xdr:nvSpPr>
        <xdr:cNvPr id="190" name="円/楕円 189"/>
        <xdr:cNvSpPr/>
      </xdr:nvSpPr>
      <xdr:spPr>
        <a:xfrm>
          <a:off x="45847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53387</xdr:rowOff>
    </xdr:from>
    <xdr:ext cx="469744" cy="259045"/>
    <xdr:sp macro="" textlink="">
      <xdr:nvSpPr>
        <xdr:cNvPr id="191" name="維持補修費該当値テキスト"/>
        <xdr:cNvSpPr txBox="1"/>
      </xdr:nvSpPr>
      <xdr:spPr>
        <a:xfrm>
          <a:off x="4686300" y="132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107645</xdr:rowOff>
    </xdr:from>
    <xdr:to>
      <xdr:col>5</xdr:col>
      <xdr:colOff>409575</xdr:colOff>
      <xdr:row>78</xdr:row>
      <xdr:rowOff>37795</xdr:rowOff>
    </xdr:to>
    <xdr:sp macro="" textlink="">
      <xdr:nvSpPr>
        <xdr:cNvPr id="192" name="円/楕円 191"/>
        <xdr:cNvSpPr/>
      </xdr:nvSpPr>
      <xdr:spPr>
        <a:xfrm>
          <a:off x="3746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28922</xdr:rowOff>
    </xdr:from>
    <xdr:ext cx="469744" cy="259045"/>
    <xdr:sp macro="" textlink="">
      <xdr:nvSpPr>
        <xdr:cNvPr id="193" name="テキスト ボックス 192"/>
        <xdr:cNvSpPr txBox="1"/>
      </xdr:nvSpPr>
      <xdr:spPr>
        <a:xfrm>
          <a:off x="3562427" y="134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96078</xdr:rowOff>
    </xdr:from>
    <xdr:to>
      <xdr:col>4</xdr:col>
      <xdr:colOff>206375</xdr:colOff>
      <xdr:row>78</xdr:row>
      <xdr:rowOff>26228</xdr:rowOff>
    </xdr:to>
    <xdr:sp macro="" textlink="">
      <xdr:nvSpPr>
        <xdr:cNvPr id="194" name="円/楕円 193"/>
        <xdr:cNvSpPr/>
      </xdr:nvSpPr>
      <xdr:spPr>
        <a:xfrm>
          <a:off x="28575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17355</xdr:rowOff>
    </xdr:from>
    <xdr:ext cx="469744" cy="259045"/>
    <xdr:sp macro="" textlink="">
      <xdr:nvSpPr>
        <xdr:cNvPr id="195" name="テキスト ボックス 194"/>
        <xdr:cNvSpPr txBox="1"/>
      </xdr:nvSpPr>
      <xdr:spPr>
        <a:xfrm>
          <a:off x="2673427" y="133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139923</xdr:rowOff>
    </xdr:from>
    <xdr:to>
      <xdr:col>3</xdr:col>
      <xdr:colOff>3175</xdr:colOff>
      <xdr:row>78</xdr:row>
      <xdr:rowOff>70073</xdr:rowOff>
    </xdr:to>
    <xdr:sp macro="" textlink="">
      <xdr:nvSpPr>
        <xdr:cNvPr id="196" name="円/楕円 195"/>
        <xdr:cNvSpPr/>
      </xdr:nvSpPr>
      <xdr:spPr>
        <a:xfrm>
          <a:off x="1968500" y="133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61200</xdr:rowOff>
    </xdr:from>
    <xdr:ext cx="469744" cy="259045"/>
    <xdr:sp macro="" textlink="">
      <xdr:nvSpPr>
        <xdr:cNvPr id="197" name="テキスト ボックス 196"/>
        <xdr:cNvSpPr txBox="1"/>
      </xdr:nvSpPr>
      <xdr:spPr>
        <a:xfrm>
          <a:off x="1784427" y="134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16982</xdr:rowOff>
    </xdr:from>
    <xdr:to>
      <xdr:col>1</xdr:col>
      <xdr:colOff>485775</xdr:colOff>
      <xdr:row>78</xdr:row>
      <xdr:rowOff>118582</xdr:rowOff>
    </xdr:to>
    <xdr:sp macro="" textlink="">
      <xdr:nvSpPr>
        <xdr:cNvPr id="198" name="円/楕円 197"/>
        <xdr:cNvSpPr/>
      </xdr:nvSpPr>
      <xdr:spPr>
        <a:xfrm>
          <a:off x="1079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109709</xdr:rowOff>
    </xdr:from>
    <xdr:ext cx="469744" cy="259045"/>
    <xdr:sp macro="" textlink="">
      <xdr:nvSpPr>
        <xdr:cNvPr id="199" name="テキスト ボックス 198"/>
        <xdr:cNvSpPr txBox="1"/>
      </xdr:nvSpPr>
      <xdr:spPr>
        <a:xfrm>
          <a:off x="895427"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81068</xdr:rowOff>
    </xdr:from>
    <xdr:to>
      <xdr:col>6</xdr:col>
      <xdr:colOff>511175</xdr:colOff>
      <xdr:row>96</xdr:row>
      <xdr:rowOff>127803</xdr:rowOff>
    </xdr:to>
    <xdr:cxnSp macro="">
      <xdr:nvCxnSpPr>
        <xdr:cNvPr id="227" name="直線コネクタ 226"/>
        <xdr:cNvCxnSpPr/>
      </xdr:nvCxnSpPr>
      <xdr:spPr>
        <a:xfrm flipV="1">
          <a:off x="3797300" y="16540268"/>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127803</xdr:rowOff>
    </xdr:from>
    <xdr:to>
      <xdr:col>5</xdr:col>
      <xdr:colOff>358775</xdr:colOff>
      <xdr:row>96</xdr:row>
      <xdr:rowOff>140284</xdr:rowOff>
    </xdr:to>
    <xdr:cxnSp macro="">
      <xdr:nvCxnSpPr>
        <xdr:cNvPr id="230" name="直線コネクタ 229"/>
        <xdr:cNvCxnSpPr/>
      </xdr:nvCxnSpPr>
      <xdr:spPr>
        <a:xfrm flipV="1">
          <a:off x="2908300" y="1658700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140284</xdr:rowOff>
    </xdr:from>
    <xdr:to>
      <xdr:col>4</xdr:col>
      <xdr:colOff>155575</xdr:colOff>
      <xdr:row>97</xdr:row>
      <xdr:rowOff>9992</xdr:rowOff>
    </xdr:to>
    <xdr:cxnSp macro="">
      <xdr:nvCxnSpPr>
        <xdr:cNvPr id="233" name="直線コネクタ 232"/>
        <xdr:cNvCxnSpPr/>
      </xdr:nvCxnSpPr>
      <xdr:spPr>
        <a:xfrm flipV="1">
          <a:off x="2019300" y="16599484"/>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9992</xdr:rowOff>
    </xdr:from>
    <xdr:to>
      <xdr:col>2</xdr:col>
      <xdr:colOff>638175</xdr:colOff>
      <xdr:row>97</xdr:row>
      <xdr:rowOff>16521</xdr:rowOff>
    </xdr:to>
    <xdr:cxnSp macro="">
      <xdr:nvCxnSpPr>
        <xdr:cNvPr id="236" name="直線コネクタ 235"/>
        <xdr:cNvCxnSpPr/>
      </xdr:nvCxnSpPr>
      <xdr:spPr>
        <a:xfrm flipV="1">
          <a:off x="1130300" y="1664064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30268</xdr:rowOff>
    </xdr:from>
    <xdr:to>
      <xdr:col>6</xdr:col>
      <xdr:colOff>561975</xdr:colOff>
      <xdr:row>96</xdr:row>
      <xdr:rowOff>131868</xdr:rowOff>
    </xdr:to>
    <xdr:sp macro="" textlink="">
      <xdr:nvSpPr>
        <xdr:cNvPr id="246" name="円/楕円 245"/>
        <xdr:cNvSpPr/>
      </xdr:nvSpPr>
      <xdr:spPr>
        <a:xfrm>
          <a:off x="4584700" y="164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8695</xdr:rowOff>
    </xdr:from>
    <xdr:ext cx="534377" cy="259045"/>
    <xdr:sp macro="" textlink="">
      <xdr:nvSpPr>
        <xdr:cNvPr id="247" name="扶助費該当値テキスト"/>
        <xdr:cNvSpPr txBox="1"/>
      </xdr:nvSpPr>
      <xdr:spPr>
        <a:xfrm>
          <a:off x="4686300" y="164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77003</xdr:rowOff>
    </xdr:from>
    <xdr:to>
      <xdr:col>5</xdr:col>
      <xdr:colOff>409575</xdr:colOff>
      <xdr:row>97</xdr:row>
      <xdr:rowOff>7153</xdr:rowOff>
    </xdr:to>
    <xdr:sp macro="" textlink="">
      <xdr:nvSpPr>
        <xdr:cNvPr id="248" name="円/楕円 247"/>
        <xdr:cNvSpPr/>
      </xdr:nvSpPr>
      <xdr:spPr>
        <a:xfrm>
          <a:off x="3746500" y="165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169730</xdr:rowOff>
    </xdr:from>
    <xdr:ext cx="534377" cy="259045"/>
    <xdr:sp macro="" textlink="">
      <xdr:nvSpPr>
        <xdr:cNvPr id="249" name="テキスト ボックス 248"/>
        <xdr:cNvSpPr txBox="1"/>
      </xdr:nvSpPr>
      <xdr:spPr>
        <a:xfrm>
          <a:off x="3530111" y="166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89484</xdr:rowOff>
    </xdr:from>
    <xdr:to>
      <xdr:col>4</xdr:col>
      <xdr:colOff>206375</xdr:colOff>
      <xdr:row>97</xdr:row>
      <xdr:rowOff>19634</xdr:rowOff>
    </xdr:to>
    <xdr:sp macro="" textlink="">
      <xdr:nvSpPr>
        <xdr:cNvPr id="250" name="円/楕円 249"/>
        <xdr:cNvSpPr/>
      </xdr:nvSpPr>
      <xdr:spPr>
        <a:xfrm>
          <a:off x="2857500" y="165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36161</xdr:rowOff>
    </xdr:from>
    <xdr:ext cx="534377" cy="259045"/>
    <xdr:sp macro="" textlink="">
      <xdr:nvSpPr>
        <xdr:cNvPr id="251" name="テキスト ボックス 250"/>
        <xdr:cNvSpPr txBox="1"/>
      </xdr:nvSpPr>
      <xdr:spPr>
        <a:xfrm>
          <a:off x="2641111" y="163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130642</xdr:rowOff>
    </xdr:from>
    <xdr:to>
      <xdr:col>3</xdr:col>
      <xdr:colOff>3175</xdr:colOff>
      <xdr:row>97</xdr:row>
      <xdr:rowOff>60792</xdr:rowOff>
    </xdr:to>
    <xdr:sp macro="" textlink="">
      <xdr:nvSpPr>
        <xdr:cNvPr id="252" name="円/楕円 251"/>
        <xdr:cNvSpPr/>
      </xdr:nvSpPr>
      <xdr:spPr>
        <a:xfrm>
          <a:off x="1968500" y="16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77319</xdr:rowOff>
    </xdr:from>
    <xdr:ext cx="534377" cy="259045"/>
    <xdr:sp macro="" textlink="">
      <xdr:nvSpPr>
        <xdr:cNvPr id="253" name="テキスト ボックス 252"/>
        <xdr:cNvSpPr txBox="1"/>
      </xdr:nvSpPr>
      <xdr:spPr>
        <a:xfrm>
          <a:off x="1752111" y="163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137171</xdr:rowOff>
    </xdr:from>
    <xdr:to>
      <xdr:col>1</xdr:col>
      <xdr:colOff>485775</xdr:colOff>
      <xdr:row>97</xdr:row>
      <xdr:rowOff>67321</xdr:rowOff>
    </xdr:to>
    <xdr:sp macro="" textlink="">
      <xdr:nvSpPr>
        <xdr:cNvPr id="254" name="円/楕円 253"/>
        <xdr:cNvSpPr/>
      </xdr:nvSpPr>
      <xdr:spPr>
        <a:xfrm>
          <a:off x="1079500" y="165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83848</xdr:rowOff>
    </xdr:from>
    <xdr:ext cx="534377" cy="259045"/>
    <xdr:sp macro="" textlink="">
      <xdr:nvSpPr>
        <xdr:cNvPr id="255" name="テキスト ボックス 254"/>
        <xdr:cNvSpPr txBox="1"/>
      </xdr:nvSpPr>
      <xdr:spPr>
        <a:xfrm>
          <a:off x="863111" y="163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160155</xdr:rowOff>
    </xdr:from>
    <xdr:to>
      <xdr:col>15</xdr:col>
      <xdr:colOff>180975</xdr:colOff>
      <xdr:row>38</xdr:row>
      <xdr:rowOff>5294</xdr:rowOff>
    </xdr:to>
    <xdr:cxnSp macro="">
      <xdr:nvCxnSpPr>
        <xdr:cNvPr id="287" name="直線コネクタ 286"/>
        <xdr:cNvCxnSpPr/>
      </xdr:nvCxnSpPr>
      <xdr:spPr>
        <a:xfrm flipV="1">
          <a:off x="9639300" y="6503805"/>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5294</xdr:rowOff>
    </xdr:from>
    <xdr:to>
      <xdr:col>14</xdr:col>
      <xdr:colOff>28575</xdr:colOff>
      <xdr:row>38</xdr:row>
      <xdr:rowOff>72099</xdr:rowOff>
    </xdr:to>
    <xdr:cxnSp macro="">
      <xdr:nvCxnSpPr>
        <xdr:cNvPr id="290" name="直線コネクタ 289"/>
        <xdr:cNvCxnSpPr/>
      </xdr:nvCxnSpPr>
      <xdr:spPr>
        <a:xfrm flipV="1">
          <a:off x="8750300" y="6520394"/>
          <a:ext cx="889000" cy="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67342</xdr:rowOff>
    </xdr:from>
    <xdr:to>
      <xdr:col>12</xdr:col>
      <xdr:colOff>511175</xdr:colOff>
      <xdr:row>38</xdr:row>
      <xdr:rowOff>72099</xdr:rowOff>
    </xdr:to>
    <xdr:cxnSp macro="">
      <xdr:nvCxnSpPr>
        <xdr:cNvPr id="293" name="直線コネクタ 292"/>
        <xdr:cNvCxnSpPr/>
      </xdr:nvCxnSpPr>
      <xdr:spPr>
        <a:xfrm>
          <a:off x="7861300" y="6582442"/>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59788</xdr:rowOff>
    </xdr:from>
    <xdr:to>
      <xdr:col>11</xdr:col>
      <xdr:colOff>307975</xdr:colOff>
      <xdr:row>38</xdr:row>
      <xdr:rowOff>67342</xdr:rowOff>
    </xdr:to>
    <xdr:cxnSp macro="">
      <xdr:nvCxnSpPr>
        <xdr:cNvPr id="296" name="直線コネクタ 295"/>
        <xdr:cNvCxnSpPr/>
      </xdr:nvCxnSpPr>
      <xdr:spPr>
        <a:xfrm>
          <a:off x="6972300" y="6574888"/>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109354</xdr:rowOff>
    </xdr:from>
    <xdr:to>
      <xdr:col>15</xdr:col>
      <xdr:colOff>231775</xdr:colOff>
      <xdr:row>38</xdr:row>
      <xdr:rowOff>39505</xdr:rowOff>
    </xdr:to>
    <xdr:sp macro="" textlink="">
      <xdr:nvSpPr>
        <xdr:cNvPr id="306" name="円/楕円 305"/>
        <xdr:cNvSpPr/>
      </xdr:nvSpPr>
      <xdr:spPr>
        <a:xfrm>
          <a:off x="10426700" y="6453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132231</xdr:rowOff>
    </xdr:from>
    <xdr:ext cx="534377" cy="259045"/>
    <xdr:sp macro="" textlink="">
      <xdr:nvSpPr>
        <xdr:cNvPr id="307" name="補助費等該当値テキスト"/>
        <xdr:cNvSpPr txBox="1"/>
      </xdr:nvSpPr>
      <xdr:spPr>
        <a:xfrm>
          <a:off x="10528300" y="63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125944</xdr:rowOff>
    </xdr:from>
    <xdr:to>
      <xdr:col>14</xdr:col>
      <xdr:colOff>79375</xdr:colOff>
      <xdr:row>38</xdr:row>
      <xdr:rowOff>56094</xdr:rowOff>
    </xdr:to>
    <xdr:sp macro="" textlink="">
      <xdr:nvSpPr>
        <xdr:cNvPr id="308" name="円/楕円 307"/>
        <xdr:cNvSpPr/>
      </xdr:nvSpPr>
      <xdr:spPr>
        <a:xfrm>
          <a:off x="9588500" y="64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47221</xdr:rowOff>
    </xdr:from>
    <xdr:ext cx="534377" cy="259045"/>
    <xdr:sp macro="" textlink="">
      <xdr:nvSpPr>
        <xdr:cNvPr id="309" name="テキスト ボックス 308"/>
        <xdr:cNvSpPr txBox="1"/>
      </xdr:nvSpPr>
      <xdr:spPr>
        <a:xfrm>
          <a:off x="9372111" y="65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21299</xdr:rowOff>
    </xdr:from>
    <xdr:to>
      <xdr:col>12</xdr:col>
      <xdr:colOff>561975</xdr:colOff>
      <xdr:row>38</xdr:row>
      <xdr:rowOff>122899</xdr:rowOff>
    </xdr:to>
    <xdr:sp macro="" textlink="">
      <xdr:nvSpPr>
        <xdr:cNvPr id="310" name="円/楕円 309"/>
        <xdr:cNvSpPr/>
      </xdr:nvSpPr>
      <xdr:spPr>
        <a:xfrm>
          <a:off x="8699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114026</xdr:rowOff>
    </xdr:from>
    <xdr:ext cx="534377" cy="259045"/>
    <xdr:sp macro="" textlink="">
      <xdr:nvSpPr>
        <xdr:cNvPr id="311" name="テキスト ボックス 310"/>
        <xdr:cNvSpPr txBox="1"/>
      </xdr:nvSpPr>
      <xdr:spPr>
        <a:xfrm>
          <a:off x="8483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16542</xdr:rowOff>
    </xdr:from>
    <xdr:to>
      <xdr:col>11</xdr:col>
      <xdr:colOff>358775</xdr:colOff>
      <xdr:row>38</xdr:row>
      <xdr:rowOff>118142</xdr:rowOff>
    </xdr:to>
    <xdr:sp macro="" textlink="">
      <xdr:nvSpPr>
        <xdr:cNvPr id="312" name="円/楕円 311"/>
        <xdr:cNvSpPr/>
      </xdr:nvSpPr>
      <xdr:spPr>
        <a:xfrm>
          <a:off x="7810500" y="6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109269</xdr:rowOff>
    </xdr:from>
    <xdr:ext cx="534377" cy="259045"/>
    <xdr:sp macro="" textlink="">
      <xdr:nvSpPr>
        <xdr:cNvPr id="313" name="テキスト ボックス 312"/>
        <xdr:cNvSpPr txBox="1"/>
      </xdr:nvSpPr>
      <xdr:spPr>
        <a:xfrm>
          <a:off x="7594111" y="66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8988</xdr:rowOff>
    </xdr:from>
    <xdr:to>
      <xdr:col>10</xdr:col>
      <xdr:colOff>155575</xdr:colOff>
      <xdr:row>38</xdr:row>
      <xdr:rowOff>110588</xdr:rowOff>
    </xdr:to>
    <xdr:sp macro="" textlink="">
      <xdr:nvSpPr>
        <xdr:cNvPr id="314" name="円/楕円 313"/>
        <xdr:cNvSpPr/>
      </xdr:nvSpPr>
      <xdr:spPr>
        <a:xfrm>
          <a:off x="6921500" y="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101715</xdr:rowOff>
    </xdr:from>
    <xdr:ext cx="534377" cy="259045"/>
    <xdr:sp macro="" textlink="">
      <xdr:nvSpPr>
        <xdr:cNvPr id="315" name="テキスト ボックス 314"/>
        <xdr:cNvSpPr txBox="1"/>
      </xdr:nvSpPr>
      <xdr:spPr>
        <a:xfrm>
          <a:off x="6705111" y="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111347</xdr:rowOff>
    </xdr:from>
    <xdr:to>
      <xdr:col>15</xdr:col>
      <xdr:colOff>180975</xdr:colOff>
      <xdr:row>58</xdr:row>
      <xdr:rowOff>127933</xdr:rowOff>
    </xdr:to>
    <xdr:cxnSp macro="">
      <xdr:nvCxnSpPr>
        <xdr:cNvPr id="346" name="直線コネクタ 345"/>
        <xdr:cNvCxnSpPr/>
      </xdr:nvCxnSpPr>
      <xdr:spPr>
        <a:xfrm>
          <a:off x="9639300" y="1005544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87830</xdr:rowOff>
    </xdr:from>
    <xdr:to>
      <xdr:col>14</xdr:col>
      <xdr:colOff>28575</xdr:colOff>
      <xdr:row>58</xdr:row>
      <xdr:rowOff>111347</xdr:rowOff>
    </xdr:to>
    <xdr:cxnSp macro="">
      <xdr:nvCxnSpPr>
        <xdr:cNvPr id="349" name="直線コネクタ 348"/>
        <xdr:cNvCxnSpPr/>
      </xdr:nvCxnSpPr>
      <xdr:spPr>
        <a:xfrm>
          <a:off x="8750300" y="10031930"/>
          <a:ext cx="889000" cy="2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87830</xdr:rowOff>
    </xdr:from>
    <xdr:to>
      <xdr:col>12</xdr:col>
      <xdr:colOff>511175</xdr:colOff>
      <xdr:row>58</xdr:row>
      <xdr:rowOff>109110</xdr:rowOff>
    </xdr:to>
    <xdr:cxnSp macro="">
      <xdr:nvCxnSpPr>
        <xdr:cNvPr id="352" name="直線コネクタ 351"/>
        <xdr:cNvCxnSpPr/>
      </xdr:nvCxnSpPr>
      <xdr:spPr>
        <a:xfrm flipV="1">
          <a:off x="7861300" y="10031930"/>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90143</xdr:rowOff>
    </xdr:from>
    <xdr:to>
      <xdr:col>11</xdr:col>
      <xdr:colOff>307975</xdr:colOff>
      <xdr:row>58</xdr:row>
      <xdr:rowOff>109110</xdr:rowOff>
    </xdr:to>
    <xdr:cxnSp macro="">
      <xdr:nvCxnSpPr>
        <xdr:cNvPr id="355" name="直線コネクタ 354"/>
        <xdr:cNvCxnSpPr/>
      </xdr:nvCxnSpPr>
      <xdr:spPr>
        <a:xfrm>
          <a:off x="6972300" y="10034243"/>
          <a:ext cx="8890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77133</xdr:rowOff>
    </xdr:from>
    <xdr:to>
      <xdr:col>15</xdr:col>
      <xdr:colOff>231775</xdr:colOff>
      <xdr:row>59</xdr:row>
      <xdr:rowOff>7283</xdr:rowOff>
    </xdr:to>
    <xdr:sp macro="" textlink="">
      <xdr:nvSpPr>
        <xdr:cNvPr id="365" name="円/楕円 364"/>
        <xdr:cNvSpPr/>
      </xdr:nvSpPr>
      <xdr:spPr>
        <a:xfrm>
          <a:off x="10426700" y="100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163510</xdr:rowOff>
    </xdr:from>
    <xdr:ext cx="534377" cy="259045"/>
    <xdr:sp macro="" textlink="">
      <xdr:nvSpPr>
        <xdr:cNvPr id="366" name="普通建設事業費該当値テキスト"/>
        <xdr:cNvSpPr txBox="1"/>
      </xdr:nvSpPr>
      <xdr:spPr>
        <a:xfrm>
          <a:off x="10528300" y="99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60547</xdr:rowOff>
    </xdr:from>
    <xdr:to>
      <xdr:col>14</xdr:col>
      <xdr:colOff>79375</xdr:colOff>
      <xdr:row>58</xdr:row>
      <xdr:rowOff>162147</xdr:rowOff>
    </xdr:to>
    <xdr:sp macro="" textlink="">
      <xdr:nvSpPr>
        <xdr:cNvPr id="367" name="円/楕円 366"/>
        <xdr:cNvSpPr/>
      </xdr:nvSpPr>
      <xdr:spPr>
        <a:xfrm>
          <a:off x="9588500" y="100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153274</xdr:rowOff>
    </xdr:from>
    <xdr:ext cx="534377" cy="259045"/>
    <xdr:sp macro="" textlink="">
      <xdr:nvSpPr>
        <xdr:cNvPr id="368" name="テキスト ボックス 367"/>
        <xdr:cNvSpPr txBox="1"/>
      </xdr:nvSpPr>
      <xdr:spPr>
        <a:xfrm>
          <a:off x="9372111" y="100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37030</xdr:rowOff>
    </xdr:from>
    <xdr:to>
      <xdr:col>12</xdr:col>
      <xdr:colOff>561975</xdr:colOff>
      <xdr:row>58</xdr:row>
      <xdr:rowOff>138630</xdr:rowOff>
    </xdr:to>
    <xdr:sp macro="" textlink="">
      <xdr:nvSpPr>
        <xdr:cNvPr id="369" name="円/楕円 368"/>
        <xdr:cNvSpPr/>
      </xdr:nvSpPr>
      <xdr:spPr>
        <a:xfrm>
          <a:off x="8699500" y="99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129757</xdr:rowOff>
    </xdr:from>
    <xdr:ext cx="534377" cy="259045"/>
    <xdr:sp macro="" textlink="">
      <xdr:nvSpPr>
        <xdr:cNvPr id="370" name="テキスト ボックス 369"/>
        <xdr:cNvSpPr txBox="1"/>
      </xdr:nvSpPr>
      <xdr:spPr>
        <a:xfrm>
          <a:off x="8483111" y="100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58310</xdr:rowOff>
    </xdr:from>
    <xdr:to>
      <xdr:col>11</xdr:col>
      <xdr:colOff>358775</xdr:colOff>
      <xdr:row>58</xdr:row>
      <xdr:rowOff>159910</xdr:rowOff>
    </xdr:to>
    <xdr:sp macro="" textlink="">
      <xdr:nvSpPr>
        <xdr:cNvPr id="371" name="円/楕円 370"/>
        <xdr:cNvSpPr/>
      </xdr:nvSpPr>
      <xdr:spPr>
        <a:xfrm>
          <a:off x="7810500" y="100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151037</xdr:rowOff>
    </xdr:from>
    <xdr:ext cx="534377" cy="259045"/>
    <xdr:sp macro="" textlink="">
      <xdr:nvSpPr>
        <xdr:cNvPr id="372" name="テキスト ボックス 371"/>
        <xdr:cNvSpPr txBox="1"/>
      </xdr:nvSpPr>
      <xdr:spPr>
        <a:xfrm>
          <a:off x="7594111" y="1009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39343</xdr:rowOff>
    </xdr:from>
    <xdr:to>
      <xdr:col>10</xdr:col>
      <xdr:colOff>155575</xdr:colOff>
      <xdr:row>58</xdr:row>
      <xdr:rowOff>140943</xdr:rowOff>
    </xdr:to>
    <xdr:sp macro="" textlink="">
      <xdr:nvSpPr>
        <xdr:cNvPr id="373" name="円/楕円 372"/>
        <xdr:cNvSpPr/>
      </xdr:nvSpPr>
      <xdr:spPr>
        <a:xfrm>
          <a:off x="6921500" y="99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132070</xdr:rowOff>
    </xdr:from>
    <xdr:ext cx="534377" cy="259045"/>
    <xdr:sp macro="" textlink="">
      <xdr:nvSpPr>
        <xdr:cNvPr id="374" name="テキスト ボックス 373"/>
        <xdr:cNvSpPr txBox="1"/>
      </xdr:nvSpPr>
      <xdr:spPr>
        <a:xfrm>
          <a:off x="6705111" y="100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11002</xdr:rowOff>
    </xdr:from>
    <xdr:to>
      <xdr:col>15</xdr:col>
      <xdr:colOff>180975</xdr:colOff>
      <xdr:row>79</xdr:row>
      <xdr:rowOff>37367</xdr:rowOff>
    </xdr:to>
    <xdr:cxnSp macro="">
      <xdr:nvCxnSpPr>
        <xdr:cNvPr id="403" name="直線コネクタ 402"/>
        <xdr:cNvCxnSpPr/>
      </xdr:nvCxnSpPr>
      <xdr:spPr>
        <a:xfrm>
          <a:off x="9639300" y="13555552"/>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79076</xdr:rowOff>
    </xdr:from>
    <xdr:to>
      <xdr:col>14</xdr:col>
      <xdr:colOff>28575</xdr:colOff>
      <xdr:row>79</xdr:row>
      <xdr:rowOff>11002</xdr:rowOff>
    </xdr:to>
    <xdr:cxnSp macro="">
      <xdr:nvCxnSpPr>
        <xdr:cNvPr id="406" name="直線コネクタ 405"/>
        <xdr:cNvCxnSpPr/>
      </xdr:nvCxnSpPr>
      <xdr:spPr>
        <a:xfrm>
          <a:off x="8750300" y="13452176"/>
          <a:ext cx="889000" cy="10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158017</xdr:rowOff>
    </xdr:from>
    <xdr:to>
      <xdr:col>15</xdr:col>
      <xdr:colOff>231775</xdr:colOff>
      <xdr:row>79</xdr:row>
      <xdr:rowOff>88167</xdr:rowOff>
    </xdr:to>
    <xdr:sp macro="" textlink="">
      <xdr:nvSpPr>
        <xdr:cNvPr id="416" name="円/楕円 415"/>
        <xdr:cNvSpPr/>
      </xdr:nvSpPr>
      <xdr:spPr>
        <a:xfrm>
          <a:off x="10426700" y="135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131652</xdr:rowOff>
    </xdr:from>
    <xdr:to>
      <xdr:col>14</xdr:col>
      <xdr:colOff>79375</xdr:colOff>
      <xdr:row>79</xdr:row>
      <xdr:rowOff>61802</xdr:rowOff>
    </xdr:to>
    <xdr:sp macro="" textlink="">
      <xdr:nvSpPr>
        <xdr:cNvPr id="418" name="円/楕円 417"/>
        <xdr:cNvSpPr/>
      </xdr:nvSpPr>
      <xdr:spPr>
        <a:xfrm>
          <a:off x="9588500" y="135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52929</xdr:rowOff>
    </xdr:from>
    <xdr:ext cx="469744" cy="259045"/>
    <xdr:sp macro="" textlink="">
      <xdr:nvSpPr>
        <xdr:cNvPr id="419" name="テキスト ボックス 418"/>
        <xdr:cNvSpPr txBox="1"/>
      </xdr:nvSpPr>
      <xdr:spPr>
        <a:xfrm>
          <a:off x="9404427" y="1359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28276</xdr:rowOff>
    </xdr:from>
    <xdr:to>
      <xdr:col>12</xdr:col>
      <xdr:colOff>561975</xdr:colOff>
      <xdr:row>78</xdr:row>
      <xdr:rowOff>129876</xdr:rowOff>
    </xdr:to>
    <xdr:sp macro="" textlink="">
      <xdr:nvSpPr>
        <xdr:cNvPr id="420" name="円/楕円 419"/>
        <xdr:cNvSpPr/>
      </xdr:nvSpPr>
      <xdr:spPr>
        <a:xfrm>
          <a:off x="86995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121003</xdr:rowOff>
    </xdr:from>
    <xdr:ext cx="534377" cy="259045"/>
    <xdr:sp macro="" textlink="">
      <xdr:nvSpPr>
        <xdr:cNvPr id="421" name="テキスト ボックス 420"/>
        <xdr:cNvSpPr txBox="1"/>
      </xdr:nvSpPr>
      <xdr:spPr>
        <a:xfrm>
          <a:off x="8483111" y="134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166818</xdr:rowOff>
    </xdr:from>
    <xdr:to>
      <xdr:col>15</xdr:col>
      <xdr:colOff>180975</xdr:colOff>
      <xdr:row>97</xdr:row>
      <xdr:rowOff>41046</xdr:rowOff>
    </xdr:to>
    <xdr:cxnSp macro="">
      <xdr:nvCxnSpPr>
        <xdr:cNvPr id="454" name="直線コネクタ 453"/>
        <xdr:cNvCxnSpPr/>
      </xdr:nvCxnSpPr>
      <xdr:spPr>
        <a:xfrm flipV="1">
          <a:off x="9639300" y="16626018"/>
          <a:ext cx="838200" cy="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41046</xdr:rowOff>
    </xdr:from>
    <xdr:to>
      <xdr:col>14</xdr:col>
      <xdr:colOff>28575</xdr:colOff>
      <xdr:row>98</xdr:row>
      <xdr:rowOff>112640</xdr:rowOff>
    </xdr:to>
    <xdr:cxnSp macro="">
      <xdr:nvCxnSpPr>
        <xdr:cNvPr id="457" name="直線コネクタ 456"/>
        <xdr:cNvCxnSpPr/>
      </xdr:nvCxnSpPr>
      <xdr:spPr>
        <a:xfrm flipV="1">
          <a:off x="8750300" y="16671696"/>
          <a:ext cx="889000" cy="2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116018</xdr:rowOff>
    </xdr:from>
    <xdr:to>
      <xdr:col>15</xdr:col>
      <xdr:colOff>231775</xdr:colOff>
      <xdr:row>97</xdr:row>
      <xdr:rowOff>46168</xdr:rowOff>
    </xdr:to>
    <xdr:sp macro="" textlink="">
      <xdr:nvSpPr>
        <xdr:cNvPr id="467" name="円/楕円 466"/>
        <xdr:cNvSpPr/>
      </xdr:nvSpPr>
      <xdr:spPr>
        <a:xfrm>
          <a:off x="10426700" y="165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94445</xdr:rowOff>
    </xdr:from>
    <xdr:ext cx="534377" cy="259045"/>
    <xdr:sp macro="" textlink="">
      <xdr:nvSpPr>
        <xdr:cNvPr id="468" name="普通建設事業費 （ うち更新整備　）該当値テキスト"/>
        <xdr:cNvSpPr txBox="1"/>
      </xdr:nvSpPr>
      <xdr:spPr>
        <a:xfrm>
          <a:off x="10528300" y="165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161696</xdr:rowOff>
    </xdr:from>
    <xdr:to>
      <xdr:col>14</xdr:col>
      <xdr:colOff>79375</xdr:colOff>
      <xdr:row>97</xdr:row>
      <xdr:rowOff>91846</xdr:rowOff>
    </xdr:to>
    <xdr:sp macro="" textlink="">
      <xdr:nvSpPr>
        <xdr:cNvPr id="469" name="円/楕円 468"/>
        <xdr:cNvSpPr/>
      </xdr:nvSpPr>
      <xdr:spPr>
        <a:xfrm>
          <a:off x="9588500" y="16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108373</xdr:rowOff>
    </xdr:from>
    <xdr:ext cx="534377" cy="259045"/>
    <xdr:sp macro="" textlink="">
      <xdr:nvSpPr>
        <xdr:cNvPr id="470" name="テキスト ボックス 469"/>
        <xdr:cNvSpPr txBox="1"/>
      </xdr:nvSpPr>
      <xdr:spPr>
        <a:xfrm>
          <a:off x="9372111" y="163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61840</xdr:rowOff>
    </xdr:from>
    <xdr:to>
      <xdr:col>12</xdr:col>
      <xdr:colOff>561975</xdr:colOff>
      <xdr:row>98</xdr:row>
      <xdr:rowOff>163440</xdr:rowOff>
    </xdr:to>
    <xdr:sp macro="" textlink="">
      <xdr:nvSpPr>
        <xdr:cNvPr id="471" name="円/楕円 470"/>
        <xdr:cNvSpPr/>
      </xdr:nvSpPr>
      <xdr:spPr>
        <a:xfrm>
          <a:off x="8699500" y="168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154567</xdr:rowOff>
    </xdr:from>
    <xdr:ext cx="534377" cy="259045"/>
    <xdr:sp macro="" textlink="">
      <xdr:nvSpPr>
        <xdr:cNvPr id="472" name="テキスト ボックス 471"/>
        <xdr:cNvSpPr txBox="1"/>
      </xdr:nvSpPr>
      <xdr:spPr>
        <a:xfrm>
          <a:off x="8483111" y="169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66335</xdr:rowOff>
    </xdr:from>
    <xdr:to>
      <xdr:col>23</xdr:col>
      <xdr:colOff>517525</xdr:colOff>
      <xdr:row>39</xdr:row>
      <xdr:rowOff>87889</xdr:rowOff>
    </xdr:to>
    <xdr:cxnSp macro="">
      <xdr:nvCxnSpPr>
        <xdr:cNvPr id="503" name="直線コネクタ 502"/>
        <xdr:cNvCxnSpPr/>
      </xdr:nvCxnSpPr>
      <xdr:spPr>
        <a:xfrm flipV="1">
          <a:off x="15481300" y="6752885"/>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85212</xdr:rowOff>
    </xdr:from>
    <xdr:to>
      <xdr:col>22</xdr:col>
      <xdr:colOff>365125</xdr:colOff>
      <xdr:row>39</xdr:row>
      <xdr:rowOff>87889</xdr:rowOff>
    </xdr:to>
    <xdr:cxnSp macro="">
      <xdr:nvCxnSpPr>
        <xdr:cNvPr id="506" name="直線コネクタ 505"/>
        <xdr:cNvCxnSpPr/>
      </xdr:nvCxnSpPr>
      <xdr:spPr>
        <a:xfrm>
          <a:off x="14592300" y="677176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78436</xdr:rowOff>
    </xdr:from>
    <xdr:to>
      <xdr:col>21</xdr:col>
      <xdr:colOff>161925</xdr:colOff>
      <xdr:row>39</xdr:row>
      <xdr:rowOff>85212</xdr:rowOff>
    </xdr:to>
    <xdr:cxnSp macro="">
      <xdr:nvCxnSpPr>
        <xdr:cNvPr id="509" name="直線コネクタ 508"/>
        <xdr:cNvCxnSpPr/>
      </xdr:nvCxnSpPr>
      <xdr:spPr>
        <a:xfrm>
          <a:off x="13703300" y="676498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61699</xdr:rowOff>
    </xdr:from>
    <xdr:to>
      <xdr:col>19</xdr:col>
      <xdr:colOff>644525</xdr:colOff>
      <xdr:row>39</xdr:row>
      <xdr:rowOff>78436</xdr:rowOff>
    </xdr:to>
    <xdr:cxnSp macro="">
      <xdr:nvCxnSpPr>
        <xdr:cNvPr id="512" name="直線コネクタ 511"/>
        <xdr:cNvCxnSpPr/>
      </xdr:nvCxnSpPr>
      <xdr:spPr>
        <a:xfrm>
          <a:off x="12814300" y="674824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15535</xdr:rowOff>
    </xdr:from>
    <xdr:to>
      <xdr:col>23</xdr:col>
      <xdr:colOff>568325</xdr:colOff>
      <xdr:row>39</xdr:row>
      <xdr:rowOff>117135</xdr:rowOff>
    </xdr:to>
    <xdr:sp macro="" textlink="">
      <xdr:nvSpPr>
        <xdr:cNvPr id="522" name="円/楕円 521"/>
        <xdr:cNvSpPr/>
      </xdr:nvSpPr>
      <xdr:spPr>
        <a:xfrm>
          <a:off x="16268700" y="67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126207</xdr:rowOff>
    </xdr:from>
    <xdr:ext cx="469744" cy="259045"/>
    <xdr:sp macro="" textlink="">
      <xdr:nvSpPr>
        <xdr:cNvPr id="523" name="災害復旧事業費該当値テキスト"/>
        <xdr:cNvSpPr txBox="1"/>
      </xdr:nvSpPr>
      <xdr:spPr>
        <a:xfrm>
          <a:off x="16370300" y="66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37089</xdr:rowOff>
    </xdr:from>
    <xdr:to>
      <xdr:col>22</xdr:col>
      <xdr:colOff>415925</xdr:colOff>
      <xdr:row>39</xdr:row>
      <xdr:rowOff>138689</xdr:rowOff>
    </xdr:to>
    <xdr:sp macro="" textlink="">
      <xdr:nvSpPr>
        <xdr:cNvPr id="524" name="円/楕円 523"/>
        <xdr:cNvSpPr/>
      </xdr:nvSpPr>
      <xdr:spPr>
        <a:xfrm>
          <a:off x="15430500" y="67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129816</xdr:rowOff>
    </xdr:from>
    <xdr:ext cx="378565" cy="259045"/>
    <xdr:sp macro="" textlink="">
      <xdr:nvSpPr>
        <xdr:cNvPr id="525" name="テキスト ボックス 524"/>
        <xdr:cNvSpPr txBox="1"/>
      </xdr:nvSpPr>
      <xdr:spPr>
        <a:xfrm>
          <a:off x="15292017" y="681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34412</xdr:rowOff>
    </xdr:from>
    <xdr:to>
      <xdr:col>21</xdr:col>
      <xdr:colOff>212725</xdr:colOff>
      <xdr:row>39</xdr:row>
      <xdr:rowOff>136012</xdr:rowOff>
    </xdr:to>
    <xdr:sp macro="" textlink="">
      <xdr:nvSpPr>
        <xdr:cNvPr id="526" name="円/楕円 525"/>
        <xdr:cNvSpPr/>
      </xdr:nvSpPr>
      <xdr:spPr>
        <a:xfrm>
          <a:off x="14541500" y="67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127139</xdr:rowOff>
    </xdr:from>
    <xdr:ext cx="378565" cy="259045"/>
    <xdr:sp macro="" textlink="">
      <xdr:nvSpPr>
        <xdr:cNvPr id="527" name="テキスト ボックス 526"/>
        <xdr:cNvSpPr txBox="1"/>
      </xdr:nvSpPr>
      <xdr:spPr>
        <a:xfrm>
          <a:off x="14403017" y="681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27636</xdr:rowOff>
    </xdr:from>
    <xdr:to>
      <xdr:col>20</xdr:col>
      <xdr:colOff>9525</xdr:colOff>
      <xdr:row>39</xdr:row>
      <xdr:rowOff>129236</xdr:rowOff>
    </xdr:to>
    <xdr:sp macro="" textlink="">
      <xdr:nvSpPr>
        <xdr:cNvPr id="528" name="円/楕円 527"/>
        <xdr:cNvSpPr/>
      </xdr:nvSpPr>
      <xdr:spPr>
        <a:xfrm>
          <a:off x="13652500" y="67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120363</xdr:rowOff>
    </xdr:from>
    <xdr:ext cx="469744" cy="259045"/>
    <xdr:sp macro="" textlink="">
      <xdr:nvSpPr>
        <xdr:cNvPr id="529" name="テキスト ボックス 528"/>
        <xdr:cNvSpPr txBox="1"/>
      </xdr:nvSpPr>
      <xdr:spPr>
        <a:xfrm>
          <a:off x="13468427" y="68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10899</xdr:rowOff>
    </xdr:from>
    <xdr:to>
      <xdr:col>18</xdr:col>
      <xdr:colOff>492125</xdr:colOff>
      <xdr:row>39</xdr:row>
      <xdr:rowOff>112499</xdr:rowOff>
    </xdr:to>
    <xdr:sp macro="" textlink="">
      <xdr:nvSpPr>
        <xdr:cNvPr id="530" name="円/楕円 529"/>
        <xdr:cNvSpPr/>
      </xdr:nvSpPr>
      <xdr:spPr>
        <a:xfrm>
          <a:off x="12763500" y="66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103626</xdr:rowOff>
    </xdr:from>
    <xdr:ext cx="469744" cy="259045"/>
    <xdr:sp macro="" textlink="">
      <xdr:nvSpPr>
        <xdr:cNvPr id="531" name="テキスト ボックス 530"/>
        <xdr:cNvSpPr txBox="1"/>
      </xdr:nvSpPr>
      <xdr:spPr>
        <a:xfrm>
          <a:off x="12579427" y="67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106888</xdr:rowOff>
    </xdr:from>
    <xdr:to>
      <xdr:col>23</xdr:col>
      <xdr:colOff>517525</xdr:colOff>
      <xdr:row>76</xdr:row>
      <xdr:rowOff>116894</xdr:rowOff>
    </xdr:to>
    <xdr:cxnSp macro="">
      <xdr:nvCxnSpPr>
        <xdr:cNvPr id="619" name="直線コネクタ 618"/>
        <xdr:cNvCxnSpPr/>
      </xdr:nvCxnSpPr>
      <xdr:spPr>
        <a:xfrm flipV="1">
          <a:off x="15481300" y="13137088"/>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107307</xdr:rowOff>
    </xdr:from>
    <xdr:to>
      <xdr:col>22</xdr:col>
      <xdr:colOff>365125</xdr:colOff>
      <xdr:row>76</xdr:row>
      <xdr:rowOff>116894</xdr:rowOff>
    </xdr:to>
    <xdr:cxnSp macro="">
      <xdr:nvCxnSpPr>
        <xdr:cNvPr id="622" name="直線コネクタ 621"/>
        <xdr:cNvCxnSpPr/>
      </xdr:nvCxnSpPr>
      <xdr:spPr>
        <a:xfrm>
          <a:off x="14592300" y="13137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98064</xdr:rowOff>
    </xdr:from>
    <xdr:to>
      <xdr:col>21</xdr:col>
      <xdr:colOff>161925</xdr:colOff>
      <xdr:row>76</xdr:row>
      <xdr:rowOff>107307</xdr:rowOff>
    </xdr:to>
    <xdr:cxnSp macro="">
      <xdr:nvCxnSpPr>
        <xdr:cNvPr id="625" name="直線コネクタ 624"/>
        <xdr:cNvCxnSpPr/>
      </xdr:nvCxnSpPr>
      <xdr:spPr>
        <a:xfrm>
          <a:off x="13703300" y="13128264"/>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92783</xdr:rowOff>
    </xdr:from>
    <xdr:to>
      <xdr:col>19</xdr:col>
      <xdr:colOff>644525</xdr:colOff>
      <xdr:row>76</xdr:row>
      <xdr:rowOff>98064</xdr:rowOff>
    </xdr:to>
    <xdr:cxnSp macro="">
      <xdr:nvCxnSpPr>
        <xdr:cNvPr id="628" name="直線コネクタ 627"/>
        <xdr:cNvCxnSpPr/>
      </xdr:nvCxnSpPr>
      <xdr:spPr>
        <a:xfrm>
          <a:off x="12814300" y="13122983"/>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56088</xdr:rowOff>
    </xdr:from>
    <xdr:to>
      <xdr:col>23</xdr:col>
      <xdr:colOff>568325</xdr:colOff>
      <xdr:row>76</xdr:row>
      <xdr:rowOff>157688</xdr:rowOff>
    </xdr:to>
    <xdr:sp macro="" textlink="">
      <xdr:nvSpPr>
        <xdr:cNvPr id="638" name="円/楕円 637"/>
        <xdr:cNvSpPr/>
      </xdr:nvSpPr>
      <xdr:spPr>
        <a:xfrm>
          <a:off x="16268700" y="130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34515</xdr:rowOff>
    </xdr:from>
    <xdr:ext cx="534377" cy="259045"/>
    <xdr:sp macro="" textlink="">
      <xdr:nvSpPr>
        <xdr:cNvPr id="639" name="公債費該当値テキスト"/>
        <xdr:cNvSpPr txBox="1"/>
      </xdr:nvSpPr>
      <xdr:spPr>
        <a:xfrm>
          <a:off x="16370300" y="130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66094</xdr:rowOff>
    </xdr:from>
    <xdr:to>
      <xdr:col>22</xdr:col>
      <xdr:colOff>415925</xdr:colOff>
      <xdr:row>76</xdr:row>
      <xdr:rowOff>167694</xdr:rowOff>
    </xdr:to>
    <xdr:sp macro="" textlink="">
      <xdr:nvSpPr>
        <xdr:cNvPr id="640" name="円/楕円 639"/>
        <xdr:cNvSpPr/>
      </xdr:nvSpPr>
      <xdr:spPr>
        <a:xfrm>
          <a:off x="15430500" y="130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12771</xdr:rowOff>
    </xdr:from>
    <xdr:ext cx="534377" cy="259045"/>
    <xdr:sp macro="" textlink="">
      <xdr:nvSpPr>
        <xdr:cNvPr id="641" name="テキスト ボックス 640"/>
        <xdr:cNvSpPr txBox="1"/>
      </xdr:nvSpPr>
      <xdr:spPr>
        <a:xfrm>
          <a:off x="15214111"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56507</xdr:rowOff>
    </xdr:from>
    <xdr:to>
      <xdr:col>21</xdr:col>
      <xdr:colOff>212725</xdr:colOff>
      <xdr:row>76</xdr:row>
      <xdr:rowOff>158107</xdr:rowOff>
    </xdr:to>
    <xdr:sp macro="" textlink="">
      <xdr:nvSpPr>
        <xdr:cNvPr id="642" name="円/楕円 641"/>
        <xdr:cNvSpPr/>
      </xdr:nvSpPr>
      <xdr:spPr>
        <a:xfrm>
          <a:off x="14541500" y="13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149234</xdr:rowOff>
    </xdr:from>
    <xdr:ext cx="534377" cy="259045"/>
    <xdr:sp macro="" textlink="">
      <xdr:nvSpPr>
        <xdr:cNvPr id="643" name="テキスト ボックス 642"/>
        <xdr:cNvSpPr txBox="1"/>
      </xdr:nvSpPr>
      <xdr:spPr>
        <a:xfrm>
          <a:off x="14325111" y="131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47264</xdr:rowOff>
    </xdr:from>
    <xdr:to>
      <xdr:col>20</xdr:col>
      <xdr:colOff>9525</xdr:colOff>
      <xdr:row>76</xdr:row>
      <xdr:rowOff>148864</xdr:rowOff>
    </xdr:to>
    <xdr:sp macro="" textlink="">
      <xdr:nvSpPr>
        <xdr:cNvPr id="644" name="円/楕円 643"/>
        <xdr:cNvSpPr/>
      </xdr:nvSpPr>
      <xdr:spPr>
        <a:xfrm>
          <a:off x="13652500" y="130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139991</xdr:rowOff>
    </xdr:from>
    <xdr:ext cx="534377" cy="259045"/>
    <xdr:sp macro="" textlink="">
      <xdr:nvSpPr>
        <xdr:cNvPr id="645" name="テキスト ボックス 644"/>
        <xdr:cNvSpPr txBox="1"/>
      </xdr:nvSpPr>
      <xdr:spPr>
        <a:xfrm>
          <a:off x="13436111" y="131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41983</xdr:rowOff>
    </xdr:from>
    <xdr:to>
      <xdr:col>18</xdr:col>
      <xdr:colOff>492125</xdr:colOff>
      <xdr:row>76</xdr:row>
      <xdr:rowOff>143583</xdr:rowOff>
    </xdr:to>
    <xdr:sp macro="" textlink="">
      <xdr:nvSpPr>
        <xdr:cNvPr id="646" name="円/楕円 645"/>
        <xdr:cNvSpPr/>
      </xdr:nvSpPr>
      <xdr:spPr>
        <a:xfrm>
          <a:off x="12763500" y="130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134710</xdr:rowOff>
    </xdr:from>
    <xdr:ext cx="534377" cy="259045"/>
    <xdr:sp macro="" textlink="">
      <xdr:nvSpPr>
        <xdr:cNvPr id="647" name="テキスト ボックス 646"/>
        <xdr:cNvSpPr txBox="1"/>
      </xdr:nvSpPr>
      <xdr:spPr>
        <a:xfrm>
          <a:off x="12547111" y="131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133908</xdr:rowOff>
    </xdr:from>
    <xdr:to>
      <xdr:col>23</xdr:col>
      <xdr:colOff>517525</xdr:colOff>
      <xdr:row>98</xdr:row>
      <xdr:rowOff>156910</xdr:rowOff>
    </xdr:to>
    <xdr:cxnSp macro="">
      <xdr:nvCxnSpPr>
        <xdr:cNvPr id="678" name="直線コネクタ 677"/>
        <xdr:cNvCxnSpPr/>
      </xdr:nvCxnSpPr>
      <xdr:spPr>
        <a:xfrm flipV="1">
          <a:off x="15481300" y="16764558"/>
          <a:ext cx="838200" cy="1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156910</xdr:rowOff>
    </xdr:from>
    <xdr:to>
      <xdr:col>22</xdr:col>
      <xdr:colOff>365125</xdr:colOff>
      <xdr:row>99</xdr:row>
      <xdr:rowOff>809</xdr:rowOff>
    </xdr:to>
    <xdr:cxnSp macro="">
      <xdr:nvCxnSpPr>
        <xdr:cNvPr id="681" name="直線コネクタ 680"/>
        <xdr:cNvCxnSpPr/>
      </xdr:nvCxnSpPr>
      <xdr:spPr>
        <a:xfrm flipV="1">
          <a:off x="14592300" y="16959010"/>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163714</xdr:rowOff>
    </xdr:from>
    <xdr:to>
      <xdr:col>21</xdr:col>
      <xdr:colOff>161925</xdr:colOff>
      <xdr:row>99</xdr:row>
      <xdr:rowOff>809</xdr:rowOff>
    </xdr:to>
    <xdr:cxnSp macro="">
      <xdr:nvCxnSpPr>
        <xdr:cNvPr id="684" name="直線コネクタ 683"/>
        <xdr:cNvCxnSpPr/>
      </xdr:nvCxnSpPr>
      <xdr:spPr>
        <a:xfrm>
          <a:off x="13703300" y="16965814"/>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163714</xdr:rowOff>
    </xdr:from>
    <xdr:to>
      <xdr:col>19</xdr:col>
      <xdr:colOff>644525</xdr:colOff>
      <xdr:row>99</xdr:row>
      <xdr:rowOff>23440</xdr:rowOff>
    </xdr:to>
    <xdr:cxnSp macro="">
      <xdr:nvCxnSpPr>
        <xdr:cNvPr id="687" name="直線コネクタ 686"/>
        <xdr:cNvCxnSpPr/>
      </xdr:nvCxnSpPr>
      <xdr:spPr>
        <a:xfrm flipV="1">
          <a:off x="12814300" y="16965814"/>
          <a:ext cx="8890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83108</xdr:rowOff>
    </xdr:from>
    <xdr:to>
      <xdr:col>23</xdr:col>
      <xdr:colOff>568325</xdr:colOff>
      <xdr:row>98</xdr:row>
      <xdr:rowOff>13258</xdr:rowOff>
    </xdr:to>
    <xdr:sp macro="" textlink="">
      <xdr:nvSpPr>
        <xdr:cNvPr id="697" name="円/楕円 696"/>
        <xdr:cNvSpPr/>
      </xdr:nvSpPr>
      <xdr:spPr>
        <a:xfrm>
          <a:off x="16268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105985</xdr:rowOff>
    </xdr:from>
    <xdr:ext cx="534377" cy="259045"/>
    <xdr:sp macro="" textlink="">
      <xdr:nvSpPr>
        <xdr:cNvPr id="698" name="積立金該当値テキスト"/>
        <xdr:cNvSpPr txBox="1"/>
      </xdr:nvSpPr>
      <xdr:spPr>
        <a:xfrm>
          <a:off x="16370300" y="165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106110</xdr:rowOff>
    </xdr:from>
    <xdr:to>
      <xdr:col>22</xdr:col>
      <xdr:colOff>415925</xdr:colOff>
      <xdr:row>99</xdr:row>
      <xdr:rowOff>36260</xdr:rowOff>
    </xdr:to>
    <xdr:sp macro="" textlink="">
      <xdr:nvSpPr>
        <xdr:cNvPr id="699" name="円/楕円 698"/>
        <xdr:cNvSpPr/>
      </xdr:nvSpPr>
      <xdr:spPr>
        <a:xfrm>
          <a:off x="15430500" y="169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27387</xdr:rowOff>
    </xdr:from>
    <xdr:ext cx="534377" cy="259045"/>
    <xdr:sp macro="" textlink="">
      <xdr:nvSpPr>
        <xdr:cNvPr id="700" name="テキスト ボックス 699"/>
        <xdr:cNvSpPr txBox="1"/>
      </xdr:nvSpPr>
      <xdr:spPr>
        <a:xfrm>
          <a:off x="15214111" y="170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121459</xdr:rowOff>
    </xdr:from>
    <xdr:to>
      <xdr:col>21</xdr:col>
      <xdr:colOff>212725</xdr:colOff>
      <xdr:row>99</xdr:row>
      <xdr:rowOff>51609</xdr:rowOff>
    </xdr:to>
    <xdr:sp macro="" textlink="">
      <xdr:nvSpPr>
        <xdr:cNvPr id="701" name="円/楕円 700"/>
        <xdr:cNvSpPr/>
      </xdr:nvSpPr>
      <xdr:spPr>
        <a:xfrm>
          <a:off x="14541500" y="169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42736</xdr:rowOff>
    </xdr:from>
    <xdr:ext cx="469744" cy="259045"/>
    <xdr:sp macro="" textlink="">
      <xdr:nvSpPr>
        <xdr:cNvPr id="702" name="テキスト ボックス 701"/>
        <xdr:cNvSpPr txBox="1"/>
      </xdr:nvSpPr>
      <xdr:spPr>
        <a:xfrm>
          <a:off x="14357427" y="170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112914</xdr:rowOff>
    </xdr:from>
    <xdr:to>
      <xdr:col>20</xdr:col>
      <xdr:colOff>9525</xdr:colOff>
      <xdr:row>99</xdr:row>
      <xdr:rowOff>43064</xdr:rowOff>
    </xdr:to>
    <xdr:sp macro="" textlink="">
      <xdr:nvSpPr>
        <xdr:cNvPr id="703" name="円/楕円 702"/>
        <xdr:cNvSpPr/>
      </xdr:nvSpPr>
      <xdr:spPr>
        <a:xfrm>
          <a:off x="13652500" y="169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34191</xdr:rowOff>
    </xdr:from>
    <xdr:ext cx="469744" cy="259045"/>
    <xdr:sp macro="" textlink="">
      <xdr:nvSpPr>
        <xdr:cNvPr id="704" name="テキスト ボックス 703"/>
        <xdr:cNvSpPr txBox="1"/>
      </xdr:nvSpPr>
      <xdr:spPr>
        <a:xfrm>
          <a:off x="13468427" y="1700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144090</xdr:rowOff>
    </xdr:from>
    <xdr:to>
      <xdr:col>18</xdr:col>
      <xdr:colOff>492125</xdr:colOff>
      <xdr:row>99</xdr:row>
      <xdr:rowOff>74240</xdr:rowOff>
    </xdr:to>
    <xdr:sp macro="" textlink="">
      <xdr:nvSpPr>
        <xdr:cNvPr id="705" name="円/楕円 704"/>
        <xdr:cNvSpPr/>
      </xdr:nvSpPr>
      <xdr:spPr>
        <a:xfrm>
          <a:off x="12763500" y="169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65367</xdr:rowOff>
    </xdr:from>
    <xdr:ext cx="469744" cy="259045"/>
    <xdr:sp macro="" textlink="">
      <xdr:nvSpPr>
        <xdr:cNvPr id="706" name="テキスト ボックス 705"/>
        <xdr:cNvSpPr txBox="1"/>
      </xdr:nvSpPr>
      <xdr:spPr>
        <a:xfrm>
          <a:off x="12579427" y="170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133223</xdr:rowOff>
    </xdr:from>
    <xdr:to>
      <xdr:col>32</xdr:col>
      <xdr:colOff>187325</xdr:colOff>
      <xdr:row>38</xdr:row>
      <xdr:rowOff>155511</xdr:rowOff>
    </xdr:to>
    <xdr:cxnSp macro="">
      <xdr:nvCxnSpPr>
        <xdr:cNvPr id="735" name="直線コネクタ 734"/>
        <xdr:cNvCxnSpPr/>
      </xdr:nvCxnSpPr>
      <xdr:spPr>
        <a:xfrm>
          <a:off x="21323300" y="6648323"/>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124269</xdr:rowOff>
    </xdr:from>
    <xdr:to>
      <xdr:col>31</xdr:col>
      <xdr:colOff>34925</xdr:colOff>
      <xdr:row>38</xdr:row>
      <xdr:rowOff>133223</xdr:rowOff>
    </xdr:to>
    <xdr:cxnSp macro="">
      <xdr:nvCxnSpPr>
        <xdr:cNvPr id="738" name="直線コネクタ 737"/>
        <xdr:cNvCxnSpPr/>
      </xdr:nvCxnSpPr>
      <xdr:spPr>
        <a:xfrm>
          <a:off x="20434300" y="663936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124269</xdr:rowOff>
    </xdr:from>
    <xdr:to>
      <xdr:col>29</xdr:col>
      <xdr:colOff>517525</xdr:colOff>
      <xdr:row>38</xdr:row>
      <xdr:rowOff>137185</xdr:rowOff>
    </xdr:to>
    <xdr:cxnSp macro="">
      <xdr:nvCxnSpPr>
        <xdr:cNvPr id="741" name="直線コネクタ 740"/>
        <xdr:cNvCxnSpPr/>
      </xdr:nvCxnSpPr>
      <xdr:spPr>
        <a:xfrm flipV="1">
          <a:off x="19545300" y="663936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19473</xdr:rowOff>
    </xdr:from>
    <xdr:ext cx="469744" cy="259045"/>
    <xdr:sp macro="" textlink="">
      <xdr:nvSpPr>
        <xdr:cNvPr id="743" name="テキスト ボックス 742"/>
        <xdr:cNvSpPr txBox="1"/>
      </xdr:nvSpPr>
      <xdr:spPr>
        <a:xfrm>
          <a:off x="2019942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137185</xdr:rowOff>
    </xdr:from>
    <xdr:to>
      <xdr:col>28</xdr:col>
      <xdr:colOff>314325</xdr:colOff>
      <xdr:row>38</xdr:row>
      <xdr:rowOff>139547</xdr:rowOff>
    </xdr:to>
    <xdr:cxnSp macro="">
      <xdr:nvCxnSpPr>
        <xdr:cNvPr id="744" name="直線コネクタ 743"/>
        <xdr:cNvCxnSpPr/>
      </xdr:nvCxnSpPr>
      <xdr:spPr>
        <a:xfrm flipV="1">
          <a:off x="18656300" y="66522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104711</xdr:rowOff>
    </xdr:from>
    <xdr:to>
      <xdr:col>32</xdr:col>
      <xdr:colOff>238125</xdr:colOff>
      <xdr:row>39</xdr:row>
      <xdr:rowOff>34861</xdr:rowOff>
    </xdr:to>
    <xdr:sp macro="" textlink="">
      <xdr:nvSpPr>
        <xdr:cNvPr id="754" name="円/楕円 753"/>
        <xdr:cNvSpPr/>
      </xdr:nvSpPr>
      <xdr:spPr>
        <a:xfrm>
          <a:off x="221107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23893</xdr:rowOff>
    </xdr:from>
    <xdr:ext cx="469744" cy="259045"/>
    <xdr:sp macro="" textlink="">
      <xdr:nvSpPr>
        <xdr:cNvPr id="755" name="投資及び出資金該当値テキスト"/>
        <xdr:cNvSpPr txBox="1"/>
      </xdr:nvSpPr>
      <xdr:spPr>
        <a:xfrm>
          <a:off x="22212300"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82423</xdr:rowOff>
    </xdr:from>
    <xdr:to>
      <xdr:col>31</xdr:col>
      <xdr:colOff>85725</xdr:colOff>
      <xdr:row>39</xdr:row>
      <xdr:rowOff>12573</xdr:rowOff>
    </xdr:to>
    <xdr:sp macro="" textlink="">
      <xdr:nvSpPr>
        <xdr:cNvPr id="756" name="円/楕円 755"/>
        <xdr:cNvSpPr/>
      </xdr:nvSpPr>
      <xdr:spPr>
        <a:xfrm>
          <a:off x="21272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3700</xdr:rowOff>
    </xdr:from>
    <xdr:ext cx="469744" cy="259045"/>
    <xdr:sp macro="" textlink="">
      <xdr:nvSpPr>
        <xdr:cNvPr id="757" name="テキスト ボックス 756"/>
        <xdr:cNvSpPr txBox="1"/>
      </xdr:nvSpPr>
      <xdr:spPr>
        <a:xfrm>
          <a:off x="21088427"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73469</xdr:rowOff>
    </xdr:from>
    <xdr:to>
      <xdr:col>29</xdr:col>
      <xdr:colOff>568325</xdr:colOff>
      <xdr:row>39</xdr:row>
      <xdr:rowOff>3619</xdr:rowOff>
    </xdr:to>
    <xdr:sp macro="" textlink="">
      <xdr:nvSpPr>
        <xdr:cNvPr id="758" name="円/楕円 757"/>
        <xdr:cNvSpPr/>
      </xdr:nvSpPr>
      <xdr:spPr>
        <a:xfrm>
          <a:off x="20383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20147</xdr:rowOff>
    </xdr:from>
    <xdr:ext cx="469744" cy="259045"/>
    <xdr:sp macro="" textlink="">
      <xdr:nvSpPr>
        <xdr:cNvPr id="759" name="テキスト ボックス 758"/>
        <xdr:cNvSpPr txBox="1"/>
      </xdr:nvSpPr>
      <xdr:spPr>
        <a:xfrm>
          <a:off x="20199427" y="63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86385</xdr:rowOff>
    </xdr:from>
    <xdr:to>
      <xdr:col>28</xdr:col>
      <xdr:colOff>365125</xdr:colOff>
      <xdr:row>39</xdr:row>
      <xdr:rowOff>16535</xdr:rowOff>
    </xdr:to>
    <xdr:sp macro="" textlink="">
      <xdr:nvSpPr>
        <xdr:cNvPr id="760" name="円/楕円 759"/>
        <xdr:cNvSpPr/>
      </xdr:nvSpPr>
      <xdr:spPr>
        <a:xfrm>
          <a:off x="19494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33062</xdr:rowOff>
    </xdr:from>
    <xdr:ext cx="469744" cy="259045"/>
    <xdr:sp macro="" textlink="">
      <xdr:nvSpPr>
        <xdr:cNvPr id="761" name="テキスト ボックス 760"/>
        <xdr:cNvSpPr txBox="1"/>
      </xdr:nvSpPr>
      <xdr:spPr>
        <a:xfrm>
          <a:off x="19310427" y="63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88747</xdr:rowOff>
    </xdr:from>
    <xdr:to>
      <xdr:col>27</xdr:col>
      <xdr:colOff>161925</xdr:colOff>
      <xdr:row>39</xdr:row>
      <xdr:rowOff>18897</xdr:rowOff>
    </xdr:to>
    <xdr:sp macro="" textlink="">
      <xdr:nvSpPr>
        <xdr:cNvPr id="762" name="円/楕円 761"/>
        <xdr:cNvSpPr/>
      </xdr:nvSpPr>
      <xdr:spPr>
        <a:xfrm>
          <a:off x="186055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35425</xdr:rowOff>
    </xdr:from>
    <xdr:ext cx="469744" cy="259045"/>
    <xdr:sp macro="" textlink="">
      <xdr:nvSpPr>
        <xdr:cNvPr id="763" name="テキスト ボックス 762"/>
        <xdr:cNvSpPr txBox="1"/>
      </xdr:nvSpPr>
      <xdr:spPr>
        <a:xfrm>
          <a:off x="18421427" y="63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125070</xdr:rowOff>
    </xdr:from>
    <xdr:to>
      <xdr:col>32</xdr:col>
      <xdr:colOff>187325</xdr:colOff>
      <xdr:row>57</xdr:row>
      <xdr:rowOff>45386</xdr:rowOff>
    </xdr:to>
    <xdr:cxnSp macro="">
      <xdr:nvCxnSpPr>
        <xdr:cNvPr id="794" name="直線コネクタ 793"/>
        <xdr:cNvCxnSpPr/>
      </xdr:nvCxnSpPr>
      <xdr:spPr>
        <a:xfrm>
          <a:off x="21323300" y="9554820"/>
          <a:ext cx="8382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120367</xdr:rowOff>
    </xdr:from>
    <xdr:to>
      <xdr:col>31</xdr:col>
      <xdr:colOff>34925</xdr:colOff>
      <xdr:row>55</xdr:row>
      <xdr:rowOff>125070</xdr:rowOff>
    </xdr:to>
    <xdr:cxnSp macro="">
      <xdr:nvCxnSpPr>
        <xdr:cNvPr id="797" name="直線コネクタ 796"/>
        <xdr:cNvCxnSpPr/>
      </xdr:nvCxnSpPr>
      <xdr:spPr>
        <a:xfrm>
          <a:off x="20434300" y="9550117"/>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119061</xdr:rowOff>
    </xdr:from>
    <xdr:to>
      <xdr:col>29</xdr:col>
      <xdr:colOff>517525</xdr:colOff>
      <xdr:row>55</xdr:row>
      <xdr:rowOff>120367</xdr:rowOff>
    </xdr:to>
    <xdr:cxnSp macro="">
      <xdr:nvCxnSpPr>
        <xdr:cNvPr id="800" name="直線コネクタ 799"/>
        <xdr:cNvCxnSpPr/>
      </xdr:nvCxnSpPr>
      <xdr:spPr>
        <a:xfrm>
          <a:off x="19545300" y="95488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802" name="テキスト ボックス 80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111909</xdr:rowOff>
    </xdr:from>
    <xdr:to>
      <xdr:col>28</xdr:col>
      <xdr:colOff>314325</xdr:colOff>
      <xdr:row>55</xdr:row>
      <xdr:rowOff>119061</xdr:rowOff>
    </xdr:to>
    <xdr:cxnSp macro="">
      <xdr:nvCxnSpPr>
        <xdr:cNvPr id="803" name="直線コネクタ 802"/>
        <xdr:cNvCxnSpPr/>
      </xdr:nvCxnSpPr>
      <xdr:spPr>
        <a:xfrm>
          <a:off x="18656300" y="95416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5" name="テキスト ボックス 80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807" name="テキスト ボックス 80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166036</xdr:rowOff>
    </xdr:from>
    <xdr:to>
      <xdr:col>32</xdr:col>
      <xdr:colOff>238125</xdr:colOff>
      <xdr:row>57</xdr:row>
      <xdr:rowOff>96186</xdr:rowOff>
    </xdr:to>
    <xdr:sp macro="" textlink="">
      <xdr:nvSpPr>
        <xdr:cNvPr id="813" name="円/楕円 812"/>
        <xdr:cNvSpPr/>
      </xdr:nvSpPr>
      <xdr:spPr>
        <a:xfrm>
          <a:off x="221107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17463</xdr:rowOff>
    </xdr:from>
    <xdr:ext cx="534377" cy="259045"/>
    <xdr:sp macro="" textlink="">
      <xdr:nvSpPr>
        <xdr:cNvPr id="814" name="貸付金該当値テキスト"/>
        <xdr:cNvSpPr txBox="1"/>
      </xdr:nvSpPr>
      <xdr:spPr>
        <a:xfrm>
          <a:off x="22212300" y="961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74270</xdr:rowOff>
    </xdr:from>
    <xdr:to>
      <xdr:col>31</xdr:col>
      <xdr:colOff>85725</xdr:colOff>
      <xdr:row>56</xdr:row>
      <xdr:rowOff>4420</xdr:rowOff>
    </xdr:to>
    <xdr:sp macro="" textlink="">
      <xdr:nvSpPr>
        <xdr:cNvPr id="815" name="円/楕円 814"/>
        <xdr:cNvSpPr/>
      </xdr:nvSpPr>
      <xdr:spPr>
        <a:xfrm>
          <a:off x="21272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20947</xdr:rowOff>
    </xdr:from>
    <xdr:ext cx="534377" cy="259045"/>
    <xdr:sp macro="" textlink="">
      <xdr:nvSpPr>
        <xdr:cNvPr id="816" name="テキスト ボックス 815"/>
        <xdr:cNvSpPr txBox="1"/>
      </xdr:nvSpPr>
      <xdr:spPr>
        <a:xfrm>
          <a:off x="21056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69567</xdr:rowOff>
    </xdr:from>
    <xdr:to>
      <xdr:col>29</xdr:col>
      <xdr:colOff>568325</xdr:colOff>
      <xdr:row>55</xdr:row>
      <xdr:rowOff>171167</xdr:rowOff>
    </xdr:to>
    <xdr:sp macro="" textlink="">
      <xdr:nvSpPr>
        <xdr:cNvPr id="817" name="円/楕円 816"/>
        <xdr:cNvSpPr/>
      </xdr:nvSpPr>
      <xdr:spPr>
        <a:xfrm>
          <a:off x="20383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16244</xdr:rowOff>
    </xdr:from>
    <xdr:ext cx="534377" cy="259045"/>
    <xdr:sp macro="" textlink="">
      <xdr:nvSpPr>
        <xdr:cNvPr id="818" name="テキスト ボックス 817"/>
        <xdr:cNvSpPr txBox="1"/>
      </xdr:nvSpPr>
      <xdr:spPr>
        <a:xfrm>
          <a:off x="20167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68261</xdr:rowOff>
    </xdr:from>
    <xdr:to>
      <xdr:col>28</xdr:col>
      <xdr:colOff>365125</xdr:colOff>
      <xdr:row>55</xdr:row>
      <xdr:rowOff>169861</xdr:rowOff>
    </xdr:to>
    <xdr:sp macro="" textlink="">
      <xdr:nvSpPr>
        <xdr:cNvPr id="819" name="円/楕円 818"/>
        <xdr:cNvSpPr/>
      </xdr:nvSpPr>
      <xdr:spPr>
        <a:xfrm>
          <a:off x="19494500" y="94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14938</xdr:rowOff>
    </xdr:from>
    <xdr:ext cx="534377" cy="259045"/>
    <xdr:sp macro="" textlink="">
      <xdr:nvSpPr>
        <xdr:cNvPr id="820" name="テキスト ボックス 819"/>
        <xdr:cNvSpPr txBox="1"/>
      </xdr:nvSpPr>
      <xdr:spPr>
        <a:xfrm>
          <a:off x="19278111" y="92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61109</xdr:rowOff>
    </xdr:from>
    <xdr:to>
      <xdr:col>27</xdr:col>
      <xdr:colOff>161925</xdr:colOff>
      <xdr:row>55</xdr:row>
      <xdr:rowOff>162709</xdr:rowOff>
    </xdr:to>
    <xdr:sp macro="" textlink="">
      <xdr:nvSpPr>
        <xdr:cNvPr id="821" name="円/楕円 820"/>
        <xdr:cNvSpPr/>
      </xdr:nvSpPr>
      <xdr:spPr>
        <a:xfrm>
          <a:off x="186055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7786</xdr:rowOff>
    </xdr:from>
    <xdr:ext cx="534377" cy="259045"/>
    <xdr:sp macro="" textlink="">
      <xdr:nvSpPr>
        <xdr:cNvPr id="822" name="テキスト ボックス 821"/>
        <xdr:cNvSpPr txBox="1"/>
      </xdr:nvSpPr>
      <xdr:spPr>
        <a:xfrm>
          <a:off x="18389111" y="92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86610</xdr:rowOff>
    </xdr:from>
    <xdr:to>
      <xdr:col>32</xdr:col>
      <xdr:colOff>187325</xdr:colOff>
      <xdr:row>76</xdr:row>
      <xdr:rowOff>110494</xdr:rowOff>
    </xdr:to>
    <xdr:cxnSp macro="">
      <xdr:nvCxnSpPr>
        <xdr:cNvPr id="854" name="直線コネクタ 853"/>
        <xdr:cNvCxnSpPr/>
      </xdr:nvCxnSpPr>
      <xdr:spPr>
        <a:xfrm flipV="1">
          <a:off x="21323300" y="13116810"/>
          <a:ext cx="8382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110494</xdr:rowOff>
    </xdr:from>
    <xdr:to>
      <xdr:col>31</xdr:col>
      <xdr:colOff>34925</xdr:colOff>
      <xdr:row>76</xdr:row>
      <xdr:rowOff>139178</xdr:rowOff>
    </xdr:to>
    <xdr:cxnSp macro="">
      <xdr:nvCxnSpPr>
        <xdr:cNvPr id="857" name="直線コネクタ 856"/>
        <xdr:cNvCxnSpPr/>
      </xdr:nvCxnSpPr>
      <xdr:spPr>
        <a:xfrm flipV="1">
          <a:off x="20434300" y="13140694"/>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75323</xdr:rowOff>
    </xdr:from>
    <xdr:to>
      <xdr:col>29</xdr:col>
      <xdr:colOff>517525</xdr:colOff>
      <xdr:row>76</xdr:row>
      <xdr:rowOff>139178</xdr:rowOff>
    </xdr:to>
    <xdr:cxnSp macro="">
      <xdr:nvCxnSpPr>
        <xdr:cNvPr id="860" name="直線コネクタ 859"/>
        <xdr:cNvCxnSpPr/>
      </xdr:nvCxnSpPr>
      <xdr:spPr>
        <a:xfrm>
          <a:off x="19545300" y="131055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75323</xdr:rowOff>
    </xdr:from>
    <xdr:to>
      <xdr:col>28</xdr:col>
      <xdr:colOff>314325</xdr:colOff>
      <xdr:row>76</xdr:row>
      <xdr:rowOff>111441</xdr:rowOff>
    </xdr:to>
    <xdr:cxnSp macro="">
      <xdr:nvCxnSpPr>
        <xdr:cNvPr id="863" name="直線コネクタ 862"/>
        <xdr:cNvCxnSpPr/>
      </xdr:nvCxnSpPr>
      <xdr:spPr>
        <a:xfrm flipV="1">
          <a:off x="18656300" y="13105523"/>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65" name="テキスト ボックス 864"/>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67" name="テキスト ボックス 866"/>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35810</xdr:rowOff>
    </xdr:from>
    <xdr:to>
      <xdr:col>32</xdr:col>
      <xdr:colOff>238125</xdr:colOff>
      <xdr:row>76</xdr:row>
      <xdr:rowOff>137410</xdr:rowOff>
    </xdr:to>
    <xdr:sp macro="" textlink="">
      <xdr:nvSpPr>
        <xdr:cNvPr id="873" name="円/楕円 872"/>
        <xdr:cNvSpPr/>
      </xdr:nvSpPr>
      <xdr:spPr>
        <a:xfrm>
          <a:off x="22110700" y="13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58687</xdr:rowOff>
    </xdr:from>
    <xdr:ext cx="534377" cy="259045"/>
    <xdr:sp macro="" textlink="">
      <xdr:nvSpPr>
        <xdr:cNvPr id="874" name="繰出金該当値テキスト"/>
        <xdr:cNvSpPr txBox="1"/>
      </xdr:nvSpPr>
      <xdr:spPr>
        <a:xfrm>
          <a:off x="22212300" y="129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59694</xdr:rowOff>
    </xdr:from>
    <xdr:to>
      <xdr:col>31</xdr:col>
      <xdr:colOff>85725</xdr:colOff>
      <xdr:row>76</xdr:row>
      <xdr:rowOff>161294</xdr:rowOff>
    </xdr:to>
    <xdr:sp macro="" textlink="">
      <xdr:nvSpPr>
        <xdr:cNvPr id="875" name="円/楕円 874"/>
        <xdr:cNvSpPr/>
      </xdr:nvSpPr>
      <xdr:spPr>
        <a:xfrm>
          <a:off x="21272500" y="130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6370</xdr:rowOff>
    </xdr:from>
    <xdr:ext cx="534377" cy="259045"/>
    <xdr:sp macro="" textlink="">
      <xdr:nvSpPr>
        <xdr:cNvPr id="876" name="テキスト ボックス 875"/>
        <xdr:cNvSpPr txBox="1"/>
      </xdr:nvSpPr>
      <xdr:spPr>
        <a:xfrm>
          <a:off x="21056111" y="128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88378</xdr:rowOff>
    </xdr:from>
    <xdr:to>
      <xdr:col>29</xdr:col>
      <xdr:colOff>568325</xdr:colOff>
      <xdr:row>77</xdr:row>
      <xdr:rowOff>18528</xdr:rowOff>
    </xdr:to>
    <xdr:sp macro="" textlink="">
      <xdr:nvSpPr>
        <xdr:cNvPr id="877" name="円/楕円 876"/>
        <xdr:cNvSpPr/>
      </xdr:nvSpPr>
      <xdr:spPr>
        <a:xfrm>
          <a:off x="203835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35055</xdr:rowOff>
    </xdr:from>
    <xdr:ext cx="534377" cy="259045"/>
    <xdr:sp macro="" textlink="">
      <xdr:nvSpPr>
        <xdr:cNvPr id="878" name="テキスト ボックス 877"/>
        <xdr:cNvSpPr txBox="1"/>
      </xdr:nvSpPr>
      <xdr:spPr>
        <a:xfrm>
          <a:off x="20167111" y="128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24523</xdr:rowOff>
    </xdr:from>
    <xdr:to>
      <xdr:col>28</xdr:col>
      <xdr:colOff>365125</xdr:colOff>
      <xdr:row>76</xdr:row>
      <xdr:rowOff>126123</xdr:rowOff>
    </xdr:to>
    <xdr:sp macro="" textlink="">
      <xdr:nvSpPr>
        <xdr:cNvPr id="879" name="円/楕円 878"/>
        <xdr:cNvSpPr/>
      </xdr:nvSpPr>
      <xdr:spPr>
        <a:xfrm>
          <a:off x="19494500" y="130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142649</xdr:rowOff>
    </xdr:from>
    <xdr:ext cx="534377" cy="259045"/>
    <xdr:sp macro="" textlink="">
      <xdr:nvSpPr>
        <xdr:cNvPr id="880" name="テキスト ボックス 879"/>
        <xdr:cNvSpPr txBox="1"/>
      </xdr:nvSpPr>
      <xdr:spPr>
        <a:xfrm>
          <a:off x="19278111" y="128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60641</xdr:rowOff>
    </xdr:from>
    <xdr:to>
      <xdr:col>27</xdr:col>
      <xdr:colOff>161925</xdr:colOff>
      <xdr:row>76</xdr:row>
      <xdr:rowOff>162241</xdr:rowOff>
    </xdr:to>
    <xdr:sp macro="" textlink="">
      <xdr:nvSpPr>
        <xdr:cNvPr id="881" name="円/楕円 880"/>
        <xdr:cNvSpPr/>
      </xdr:nvSpPr>
      <xdr:spPr>
        <a:xfrm>
          <a:off x="18605500" y="13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7317</xdr:rowOff>
    </xdr:from>
    <xdr:ext cx="534377" cy="259045"/>
    <xdr:sp macro="" textlink="">
      <xdr:nvSpPr>
        <xdr:cNvPr id="882" name="テキスト ボックス 881"/>
        <xdr:cNvSpPr txBox="1"/>
      </xdr:nvSpPr>
      <xdr:spPr>
        <a:xfrm>
          <a:off x="18389111" y="128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歳出決算総額は、住民一人当たり</a:t>
          </a:r>
          <a:r>
            <a:rPr kumimoji="1" lang="en-US" altLang="ja-JP" sz="1400">
              <a:latin typeface="ＭＳ Ｐゴシック"/>
            </a:rPr>
            <a:t>513,309</a:t>
          </a:r>
          <a:r>
            <a:rPr kumimoji="1" lang="ja-JP" altLang="en-US" sz="1400">
              <a:latin typeface="ＭＳ Ｐゴシック"/>
            </a:rPr>
            <a:t>円となっている。主な構成項目である人件費は、住民一人当たり</a:t>
          </a:r>
          <a:r>
            <a:rPr kumimoji="1" lang="en-US" altLang="ja-JP" sz="1400">
              <a:latin typeface="ＭＳ Ｐゴシック"/>
            </a:rPr>
            <a:t>79,816</a:t>
          </a:r>
          <a:r>
            <a:rPr kumimoji="1" lang="ja-JP" altLang="en-US" sz="1400">
              <a:latin typeface="ＭＳ Ｐゴシック"/>
            </a:rPr>
            <a:t>円となっており、職員削減効果等により類似団体内平均値より低い数値で推移している。</a:t>
          </a:r>
        </a:p>
        <a:p>
          <a:r>
            <a:rPr kumimoji="1" lang="ja-JP" altLang="en-US" sz="1400">
              <a:latin typeface="ＭＳ Ｐゴシック"/>
            </a:rPr>
            <a:t>　ほとんどの項目で類似団体内平均値を下回っているが、貸付金は住民一人当たり</a:t>
          </a:r>
          <a:r>
            <a:rPr kumimoji="1" lang="en-US" altLang="ja-JP" sz="1400">
              <a:latin typeface="ＭＳ Ｐゴシック"/>
            </a:rPr>
            <a:t>12,138</a:t>
          </a:r>
          <a:r>
            <a:rPr kumimoji="1" lang="ja-JP" altLang="en-US" sz="1400">
              <a:latin typeface="ＭＳ Ｐゴシック"/>
            </a:rPr>
            <a:t>円で、類似団体と比較して一人当たりコストが高い状況となっている。これは、商工関係で原資預託のための貸し付けがあるためである。</a:t>
          </a:r>
        </a:p>
        <a:p>
          <a:r>
            <a:rPr kumimoji="1" lang="ja-JP" altLang="en-US" sz="1400">
              <a:latin typeface="ＭＳ Ｐゴシック"/>
            </a:rPr>
            <a:t>　また、繰出金は住民一人当たり</a:t>
          </a:r>
          <a:r>
            <a:rPr kumimoji="1" lang="en-US" altLang="ja-JP" sz="1400">
              <a:latin typeface="ＭＳ Ｐゴシック"/>
            </a:rPr>
            <a:t>78,377</a:t>
          </a:r>
          <a:r>
            <a:rPr kumimoji="1" lang="ja-JP" altLang="en-US" sz="1400">
              <a:latin typeface="ＭＳ Ｐゴシック"/>
            </a:rPr>
            <a:t>円と類似団体と比較して一人当たりコストが高い状況となっている。これは、下水道事業会計の赤字を解消すべく赤字補填の繰出金が必要となているためである。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山口県柳井市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32,865
32,719
140.05
17,122,094
16,837,038
219,489
9,816,667
18,505,664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55372</xdr:rowOff>
    </xdr:from>
    <xdr:to>
      <xdr:col>6</xdr:col>
      <xdr:colOff>511175</xdr:colOff>
      <xdr:row>37</xdr:row>
      <xdr:rowOff>100076</xdr:rowOff>
    </xdr:to>
    <xdr:cxnSp macro="">
      <xdr:nvCxnSpPr>
        <xdr:cNvPr id="61" name="直線コネクタ 60"/>
        <xdr:cNvCxnSpPr/>
      </xdr:nvCxnSpPr>
      <xdr:spPr>
        <a:xfrm>
          <a:off x="3797300" y="6399022"/>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151257</xdr:rowOff>
    </xdr:from>
    <xdr:to>
      <xdr:col>5</xdr:col>
      <xdr:colOff>358775</xdr:colOff>
      <xdr:row>37</xdr:row>
      <xdr:rowOff>55372</xdr:rowOff>
    </xdr:to>
    <xdr:cxnSp macro="">
      <xdr:nvCxnSpPr>
        <xdr:cNvPr id="64" name="直線コネクタ 63"/>
        <xdr:cNvCxnSpPr/>
      </xdr:nvCxnSpPr>
      <xdr:spPr>
        <a:xfrm>
          <a:off x="2908300" y="6323457"/>
          <a:ext cx="889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151257</xdr:rowOff>
    </xdr:from>
    <xdr:to>
      <xdr:col>4</xdr:col>
      <xdr:colOff>155575</xdr:colOff>
      <xdr:row>37</xdr:row>
      <xdr:rowOff>86868</xdr:rowOff>
    </xdr:to>
    <xdr:cxnSp macro="">
      <xdr:nvCxnSpPr>
        <xdr:cNvPr id="67" name="直線コネクタ 66"/>
        <xdr:cNvCxnSpPr/>
      </xdr:nvCxnSpPr>
      <xdr:spPr>
        <a:xfrm flipV="1">
          <a:off x="2019300" y="6323457"/>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82931</xdr:rowOff>
    </xdr:from>
    <xdr:to>
      <xdr:col>2</xdr:col>
      <xdr:colOff>638175</xdr:colOff>
      <xdr:row>37</xdr:row>
      <xdr:rowOff>86868</xdr:rowOff>
    </xdr:to>
    <xdr:cxnSp macro="">
      <xdr:nvCxnSpPr>
        <xdr:cNvPr id="70" name="直線コネクタ 69"/>
        <xdr:cNvCxnSpPr/>
      </xdr:nvCxnSpPr>
      <xdr:spPr>
        <a:xfrm>
          <a:off x="1130300" y="642658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49276</xdr:rowOff>
    </xdr:from>
    <xdr:to>
      <xdr:col>6</xdr:col>
      <xdr:colOff>561975</xdr:colOff>
      <xdr:row>37</xdr:row>
      <xdr:rowOff>150876</xdr:rowOff>
    </xdr:to>
    <xdr:sp macro="" textlink="">
      <xdr:nvSpPr>
        <xdr:cNvPr id="80" name="円/楕円 79"/>
        <xdr:cNvSpPr/>
      </xdr:nvSpPr>
      <xdr:spPr>
        <a:xfrm>
          <a:off x="4584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72153</xdr:rowOff>
    </xdr:from>
    <xdr:ext cx="469744" cy="259045"/>
    <xdr:sp macro="" textlink="">
      <xdr:nvSpPr>
        <xdr:cNvPr id="81" name="議会費該当値テキスト"/>
        <xdr:cNvSpPr txBox="1"/>
      </xdr:nvSpPr>
      <xdr:spPr>
        <a:xfrm>
          <a:off x="4686300"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4572</xdr:rowOff>
    </xdr:from>
    <xdr:to>
      <xdr:col>5</xdr:col>
      <xdr:colOff>409575</xdr:colOff>
      <xdr:row>37</xdr:row>
      <xdr:rowOff>106172</xdr:rowOff>
    </xdr:to>
    <xdr:sp macro="" textlink="">
      <xdr:nvSpPr>
        <xdr:cNvPr id="82" name="円/楕円 81"/>
        <xdr:cNvSpPr/>
      </xdr:nvSpPr>
      <xdr:spPr>
        <a:xfrm>
          <a:off x="3746500" y="6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122699</xdr:rowOff>
    </xdr:from>
    <xdr:ext cx="469744" cy="259045"/>
    <xdr:sp macro="" textlink="">
      <xdr:nvSpPr>
        <xdr:cNvPr id="83" name="テキスト ボックス 82"/>
        <xdr:cNvSpPr txBox="1"/>
      </xdr:nvSpPr>
      <xdr:spPr>
        <a:xfrm>
          <a:off x="3562427" y="61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100457</xdr:rowOff>
    </xdr:from>
    <xdr:to>
      <xdr:col>4</xdr:col>
      <xdr:colOff>206375</xdr:colOff>
      <xdr:row>37</xdr:row>
      <xdr:rowOff>30607</xdr:rowOff>
    </xdr:to>
    <xdr:sp macro="" textlink="">
      <xdr:nvSpPr>
        <xdr:cNvPr id="84" name="円/楕円 83"/>
        <xdr:cNvSpPr/>
      </xdr:nvSpPr>
      <xdr:spPr>
        <a:xfrm>
          <a:off x="2857500" y="62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47134</xdr:rowOff>
    </xdr:from>
    <xdr:ext cx="469744" cy="259045"/>
    <xdr:sp macro="" textlink="">
      <xdr:nvSpPr>
        <xdr:cNvPr id="85" name="テキスト ボックス 84"/>
        <xdr:cNvSpPr txBox="1"/>
      </xdr:nvSpPr>
      <xdr:spPr>
        <a:xfrm>
          <a:off x="2673427"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36068</xdr:rowOff>
    </xdr:from>
    <xdr:to>
      <xdr:col>3</xdr:col>
      <xdr:colOff>3175</xdr:colOff>
      <xdr:row>37</xdr:row>
      <xdr:rowOff>137668</xdr:rowOff>
    </xdr:to>
    <xdr:sp macro="" textlink="">
      <xdr:nvSpPr>
        <xdr:cNvPr id="86" name="円/楕円 85"/>
        <xdr:cNvSpPr/>
      </xdr:nvSpPr>
      <xdr:spPr>
        <a:xfrm>
          <a:off x="1968500" y="6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154195</xdr:rowOff>
    </xdr:from>
    <xdr:ext cx="469744" cy="259045"/>
    <xdr:sp macro="" textlink="">
      <xdr:nvSpPr>
        <xdr:cNvPr id="87" name="テキスト ボックス 86"/>
        <xdr:cNvSpPr txBox="1"/>
      </xdr:nvSpPr>
      <xdr:spPr>
        <a:xfrm>
          <a:off x="1784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32131</xdr:rowOff>
    </xdr:from>
    <xdr:to>
      <xdr:col>1</xdr:col>
      <xdr:colOff>485775</xdr:colOff>
      <xdr:row>37</xdr:row>
      <xdr:rowOff>133731</xdr:rowOff>
    </xdr:to>
    <xdr:sp macro="" textlink="">
      <xdr:nvSpPr>
        <xdr:cNvPr id="88" name="円/楕円 87"/>
        <xdr:cNvSpPr/>
      </xdr:nvSpPr>
      <xdr:spPr>
        <a:xfrm>
          <a:off x="107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124858</xdr:rowOff>
    </xdr:from>
    <xdr:ext cx="469744" cy="259045"/>
    <xdr:sp macro="" textlink="">
      <xdr:nvSpPr>
        <xdr:cNvPr id="89" name="テキスト ボックス 88"/>
        <xdr:cNvSpPr txBox="1"/>
      </xdr:nvSpPr>
      <xdr:spPr>
        <a:xfrm>
          <a:off x="895427"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105369</xdr:rowOff>
    </xdr:from>
    <xdr:to>
      <xdr:col>6</xdr:col>
      <xdr:colOff>511175</xdr:colOff>
      <xdr:row>57</xdr:row>
      <xdr:rowOff>29839</xdr:rowOff>
    </xdr:to>
    <xdr:cxnSp macro="">
      <xdr:nvCxnSpPr>
        <xdr:cNvPr id="116" name="直線コネクタ 115"/>
        <xdr:cNvCxnSpPr/>
      </xdr:nvCxnSpPr>
      <xdr:spPr>
        <a:xfrm flipV="1">
          <a:off x="3797300" y="9706569"/>
          <a:ext cx="8382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29839</xdr:rowOff>
    </xdr:from>
    <xdr:to>
      <xdr:col>5</xdr:col>
      <xdr:colOff>358775</xdr:colOff>
      <xdr:row>57</xdr:row>
      <xdr:rowOff>47675</xdr:rowOff>
    </xdr:to>
    <xdr:cxnSp macro="">
      <xdr:nvCxnSpPr>
        <xdr:cNvPr id="119" name="直線コネクタ 118"/>
        <xdr:cNvCxnSpPr/>
      </xdr:nvCxnSpPr>
      <xdr:spPr>
        <a:xfrm flipV="1">
          <a:off x="2908300" y="9802489"/>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45974</xdr:rowOff>
    </xdr:from>
    <xdr:to>
      <xdr:col>4</xdr:col>
      <xdr:colOff>155575</xdr:colOff>
      <xdr:row>57</xdr:row>
      <xdr:rowOff>47675</xdr:rowOff>
    </xdr:to>
    <xdr:cxnSp macro="">
      <xdr:nvCxnSpPr>
        <xdr:cNvPr id="122" name="直線コネクタ 121"/>
        <xdr:cNvCxnSpPr/>
      </xdr:nvCxnSpPr>
      <xdr:spPr>
        <a:xfrm>
          <a:off x="2019300" y="981862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45974</xdr:rowOff>
    </xdr:from>
    <xdr:to>
      <xdr:col>2</xdr:col>
      <xdr:colOff>638175</xdr:colOff>
      <xdr:row>57</xdr:row>
      <xdr:rowOff>69369</xdr:rowOff>
    </xdr:to>
    <xdr:cxnSp macro="">
      <xdr:nvCxnSpPr>
        <xdr:cNvPr id="125" name="直線コネクタ 124"/>
        <xdr:cNvCxnSpPr/>
      </xdr:nvCxnSpPr>
      <xdr:spPr>
        <a:xfrm flipV="1">
          <a:off x="1130300" y="9818624"/>
          <a:ext cx="8890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54569</xdr:rowOff>
    </xdr:from>
    <xdr:to>
      <xdr:col>6</xdr:col>
      <xdr:colOff>561975</xdr:colOff>
      <xdr:row>56</xdr:row>
      <xdr:rowOff>156169</xdr:rowOff>
    </xdr:to>
    <xdr:sp macro="" textlink="">
      <xdr:nvSpPr>
        <xdr:cNvPr id="135" name="円/楕円 134"/>
        <xdr:cNvSpPr/>
      </xdr:nvSpPr>
      <xdr:spPr>
        <a:xfrm>
          <a:off x="4584700" y="96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77446</xdr:rowOff>
    </xdr:from>
    <xdr:ext cx="534377" cy="259045"/>
    <xdr:sp macro="" textlink="">
      <xdr:nvSpPr>
        <xdr:cNvPr id="136" name="総務費該当値テキスト"/>
        <xdr:cNvSpPr txBox="1"/>
      </xdr:nvSpPr>
      <xdr:spPr>
        <a:xfrm>
          <a:off x="4686300" y="95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150489</xdr:rowOff>
    </xdr:from>
    <xdr:to>
      <xdr:col>5</xdr:col>
      <xdr:colOff>409575</xdr:colOff>
      <xdr:row>57</xdr:row>
      <xdr:rowOff>80639</xdr:rowOff>
    </xdr:to>
    <xdr:sp macro="" textlink="">
      <xdr:nvSpPr>
        <xdr:cNvPr id="137" name="円/楕円 136"/>
        <xdr:cNvSpPr/>
      </xdr:nvSpPr>
      <xdr:spPr>
        <a:xfrm>
          <a:off x="3746500" y="9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71766</xdr:rowOff>
    </xdr:from>
    <xdr:ext cx="534377" cy="259045"/>
    <xdr:sp macro="" textlink="">
      <xdr:nvSpPr>
        <xdr:cNvPr id="138" name="テキスト ボックス 137"/>
        <xdr:cNvSpPr txBox="1"/>
      </xdr:nvSpPr>
      <xdr:spPr>
        <a:xfrm>
          <a:off x="3530111" y="98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168325</xdr:rowOff>
    </xdr:from>
    <xdr:to>
      <xdr:col>4</xdr:col>
      <xdr:colOff>206375</xdr:colOff>
      <xdr:row>57</xdr:row>
      <xdr:rowOff>98475</xdr:rowOff>
    </xdr:to>
    <xdr:sp macro="" textlink="">
      <xdr:nvSpPr>
        <xdr:cNvPr id="139" name="円/楕円 138"/>
        <xdr:cNvSpPr/>
      </xdr:nvSpPr>
      <xdr:spPr>
        <a:xfrm>
          <a:off x="2857500" y="97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89602</xdr:rowOff>
    </xdr:from>
    <xdr:ext cx="534377" cy="259045"/>
    <xdr:sp macro="" textlink="">
      <xdr:nvSpPr>
        <xdr:cNvPr id="140" name="テキスト ボックス 139"/>
        <xdr:cNvSpPr txBox="1"/>
      </xdr:nvSpPr>
      <xdr:spPr>
        <a:xfrm>
          <a:off x="2641111" y="98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166624</xdr:rowOff>
    </xdr:from>
    <xdr:to>
      <xdr:col>3</xdr:col>
      <xdr:colOff>3175</xdr:colOff>
      <xdr:row>57</xdr:row>
      <xdr:rowOff>96774</xdr:rowOff>
    </xdr:to>
    <xdr:sp macro="" textlink="">
      <xdr:nvSpPr>
        <xdr:cNvPr id="141" name="円/楕円 140"/>
        <xdr:cNvSpPr/>
      </xdr:nvSpPr>
      <xdr:spPr>
        <a:xfrm>
          <a:off x="1968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87901</xdr:rowOff>
    </xdr:from>
    <xdr:ext cx="534377" cy="259045"/>
    <xdr:sp macro="" textlink="">
      <xdr:nvSpPr>
        <xdr:cNvPr id="142" name="テキスト ボックス 141"/>
        <xdr:cNvSpPr txBox="1"/>
      </xdr:nvSpPr>
      <xdr:spPr>
        <a:xfrm>
          <a:off x="1752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18569</xdr:rowOff>
    </xdr:from>
    <xdr:to>
      <xdr:col>1</xdr:col>
      <xdr:colOff>485775</xdr:colOff>
      <xdr:row>57</xdr:row>
      <xdr:rowOff>120169</xdr:rowOff>
    </xdr:to>
    <xdr:sp macro="" textlink="">
      <xdr:nvSpPr>
        <xdr:cNvPr id="143" name="円/楕円 142"/>
        <xdr:cNvSpPr/>
      </xdr:nvSpPr>
      <xdr:spPr>
        <a:xfrm>
          <a:off x="1079500" y="9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111296</xdr:rowOff>
    </xdr:from>
    <xdr:ext cx="534377" cy="259045"/>
    <xdr:sp macro="" textlink="">
      <xdr:nvSpPr>
        <xdr:cNvPr id="144" name="テキスト ボックス 143"/>
        <xdr:cNvSpPr txBox="1"/>
      </xdr:nvSpPr>
      <xdr:spPr>
        <a:xfrm>
          <a:off x="863111" y="98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35824</xdr:rowOff>
    </xdr:from>
    <xdr:to>
      <xdr:col>6</xdr:col>
      <xdr:colOff>511175</xdr:colOff>
      <xdr:row>77</xdr:row>
      <xdr:rowOff>65122</xdr:rowOff>
    </xdr:to>
    <xdr:cxnSp macro="">
      <xdr:nvCxnSpPr>
        <xdr:cNvPr id="172" name="直線コネクタ 171"/>
        <xdr:cNvCxnSpPr/>
      </xdr:nvCxnSpPr>
      <xdr:spPr>
        <a:xfrm flipV="1">
          <a:off x="3797300" y="13237474"/>
          <a:ext cx="8382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65122</xdr:rowOff>
    </xdr:from>
    <xdr:to>
      <xdr:col>5</xdr:col>
      <xdr:colOff>358775</xdr:colOff>
      <xdr:row>77</xdr:row>
      <xdr:rowOff>86742</xdr:rowOff>
    </xdr:to>
    <xdr:cxnSp macro="">
      <xdr:nvCxnSpPr>
        <xdr:cNvPr id="175" name="直線コネクタ 174"/>
        <xdr:cNvCxnSpPr/>
      </xdr:nvCxnSpPr>
      <xdr:spPr>
        <a:xfrm flipV="1">
          <a:off x="2908300" y="13266772"/>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86742</xdr:rowOff>
    </xdr:from>
    <xdr:to>
      <xdr:col>4</xdr:col>
      <xdr:colOff>155575</xdr:colOff>
      <xdr:row>77</xdr:row>
      <xdr:rowOff>88339</xdr:rowOff>
    </xdr:to>
    <xdr:cxnSp macro="">
      <xdr:nvCxnSpPr>
        <xdr:cNvPr id="178" name="直線コネクタ 177"/>
        <xdr:cNvCxnSpPr/>
      </xdr:nvCxnSpPr>
      <xdr:spPr>
        <a:xfrm flipV="1">
          <a:off x="2019300" y="13288392"/>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88339</xdr:rowOff>
    </xdr:from>
    <xdr:to>
      <xdr:col>2</xdr:col>
      <xdr:colOff>638175</xdr:colOff>
      <xdr:row>77</xdr:row>
      <xdr:rowOff>99251</xdr:rowOff>
    </xdr:to>
    <xdr:cxnSp macro="">
      <xdr:nvCxnSpPr>
        <xdr:cNvPr id="181" name="直線コネクタ 180"/>
        <xdr:cNvCxnSpPr/>
      </xdr:nvCxnSpPr>
      <xdr:spPr>
        <a:xfrm flipV="1">
          <a:off x="1130300" y="13289989"/>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156474</xdr:rowOff>
    </xdr:from>
    <xdr:to>
      <xdr:col>6</xdr:col>
      <xdr:colOff>561975</xdr:colOff>
      <xdr:row>77</xdr:row>
      <xdr:rowOff>86624</xdr:rowOff>
    </xdr:to>
    <xdr:sp macro="" textlink="">
      <xdr:nvSpPr>
        <xdr:cNvPr id="191" name="円/楕円 190"/>
        <xdr:cNvSpPr/>
      </xdr:nvSpPr>
      <xdr:spPr>
        <a:xfrm>
          <a:off x="45847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71401</xdr:rowOff>
    </xdr:from>
    <xdr:ext cx="599010" cy="259045"/>
    <xdr:sp macro="" textlink="">
      <xdr:nvSpPr>
        <xdr:cNvPr id="192" name="民生費該当値テキスト"/>
        <xdr:cNvSpPr txBox="1"/>
      </xdr:nvSpPr>
      <xdr:spPr>
        <a:xfrm>
          <a:off x="4686300" y="1310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14322</xdr:rowOff>
    </xdr:from>
    <xdr:to>
      <xdr:col>5</xdr:col>
      <xdr:colOff>409575</xdr:colOff>
      <xdr:row>77</xdr:row>
      <xdr:rowOff>115922</xdr:rowOff>
    </xdr:to>
    <xdr:sp macro="" textlink="">
      <xdr:nvSpPr>
        <xdr:cNvPr id="193" name="円/楕円 192"/>
        <xdr:cNvSpPr/>
      </xdr:nvSpPr>
      <xdr:spPr>
        <a:xfrm>
          <a:off x="3746500" y="132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107049</xdr:rowOff>
    </xdr:from>
    <xdr:ext cx="599010" cy="259045"/>
    <xdr:sp macro="" textlink="">
      <xdr:nvSpPr>
        <xdr:cNvPr id="194" name="テキスト ボックス 193"/>
        <xdr:cNvSpPr txBox="1"/>
      </xdr:nvSpPr>
      <xdr:spPr>
        <a:xfrm>
          <a:off x="3497794" y="13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35942</xdr:rowOff>
    </xdr:from>
    <xdr:to>
      <xdr:col>4</xdr:col>
      <xdr:colOff>206375</xdr:colOff>
      <xdr:row>77</xdr:row>
      <xdr:rowOff>137542</xdr:rowOff>
    </xdr:to>
    <xdr:sp macro="" textlink="">
      <xdr:nvSpPr>
        <xdr:cNvPr id="195" name="円/楕円 194"/>
        <xdr:cNvSpPr/>
      </xdr:nvSpPr>
      <xdr:spPr>
        <a:xfrm>
          <a:off x="2857500" y="132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128669</xdr:rowOff>
    </xdr:from>
    <xdr:ext cx="599010" cy="259045"/>
    <xdr:sp macro="" textlink="">
      <xdr:nvSpPr>
        <xdr:cNvPr id="196" name="テキスト ボックス 195"/>
        <xdr:cNvSpPr txBox="1"/>
      </xdr:nvSpPr>
      <xdr:spPr>
        <a:xfrm>
          <a:off x="2608794" y="133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37539</xdr:rowOff>
    </xdr:from>
    <xdr:to>
      <xdr:col>3</xdr:col>
      <xdr:colOff>3175</xdr:colOff>
      <xdr:row>77</xdr:row>
      <xdr:rowOff>139139</xdr:rowOff>
    </xdr:to>
    <xdr:sp macro="" textlink="">
      <xdr:nvSpPr>
        <xdr:cNvPr id="197" name="円/楕円 196"/>
        <xdr:cNvSpPr/>
      </xdr:nvSpPr>
      <xdr:spPr>
        <a:xfrm>
          <a:off x="1968500" y="132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130266</xdr:rowOff>
    </xdr:from>
    <xdr:ext cx="599010" cy="259045"/>
    <xdr:sp macro="" textlink="">
      <xdr:nvSpPr>
        <xdr:cNvPr id="198" name="テキスト ボックス 197"/>
        <xdr:cNvSpPr txBox="1"/>
      </xdr:nvSpPr>
      <xdr:spPr>
        <a:xfrm>
          <a:off x="1719794" y="133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48451</xdr:rowOff>
    </xdr:from>
    <xdr:to>
      <xdr:col>1</xdr:col>
      <xdr:colOff>485775</xdr:colOff>
      <xdr:row>77</xdr:row>
      <xdr:rowOff>150051</xdr:rowOff>
    </xdr:to>
    <xdr:sp macro="" textlink="">
      <xdr:nvSpPr>
        <xdr:cNvPr id="199" name="円/楕円 198"/>
        <xdr:cNvSpPr/>
      </xdr:nvSpPr>
      <xdr:spPr>
        <a:xfrm>
          <a:off x="1079500" y="132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141178</xdr:rowOff>
    </xdr:from>
    <xdr:ext cx="599010" cy="259045"/>
    <xdr:sp macro="" textlink="">
      <xdr:nvSpPr>
        <xdr:cNvPr id="200" name="テキスト ボックス 199"/>
        <xdr:cNvSpPr txBox="1"/>
      </xdr:nvSpPr>
      <xdr:spPr>
        <a:xfrm>
          <a:off x="830794" y="133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62235</xdr:rowOff>
    </xdr:from>
    <xdr:to>
      <xdr:col>6</xdr:col>
      <xdr:colOff>511175</xdr:colOff>
      <xdr:row>97</xdr:row>
      <xdr:rowOff>65839</xdr:rowOff>
    </xdr:to>
    <xdr:cxnSp macro="">
      <xdr:nvCxnSpPr>
        <xdr:cNvPr id="229" name="直線コネクタ 228"/>
        <xdr:cNvCxnSpPr/>
      </xdr:nvCxnSpPr>
      <xdr:spPr>
        <a:xfrm flipV="1">
          <a:off x="3797300" y="16692885"/>
          <a:ext cx="8382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61923</xdr:rowOff>
    </xdr:from>
    <xdr:to>
      <xdr:col>5</xdr:col>
      <xdr:colOff>358775</xdr:colOff>
      <xdr:row>97</xdr:row>
      <xdr:rowOff>65839</xdr:rowOff>
    </xdr:to>
    <xdr:cxnSp macro="">
      <xdr:nvCxnSpPr>
        <xdr:cNvPr id="232" name="直線コネクタ 231"/>
        <xdr:cNvCxnSpPr/>
      </xdr:nvCxnSpPr>
      <xdr:spPr>
        <a:xfrm>
          <a:off x="2908300" y="1669257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61923</xdr:rowOff>
    </xdr:from>
    <xdr:to>
      <xdr:col>4</xdr:col>
      <xdr:colOff>155575</xdr:colOff>
      <xdr:row>97</xdr:row>
      <xdr:rowOff>62471</xdr:rowOff>
    </xdr:to>
    <xdr:cxnSp macro="">
      <xdr:nvCxnSpPr>
        <xdr:cNvPr id="235" name="直線コネクタ 234"/>
        <xdr:cNvCxnSpPr/>
      </xdr:nvCxnSpPr>
      <xdr:spPr>
        <a:xfrm flipV="1">
          <a:off x="2019300" y="16692573"/>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62471</xdr:rowOff>
    </xdr:from>
    <xdr:to>
      <xdr:col>2</xdr:col>
      <xdr:colOff>638175</xdr:colOff>
      <xdr:row>97</xdr:row>
      <xdr:rowOff>74397</xdr:rowOff>
    </xdr:to>
    <xdr:cxnSp macro="">
      <xdr:nvCxnSpPr>
        <xdr:cNvPr id="238" name="直線コネクタ 237"/>
        <xdr:cNvCxnSpPr/>
      </xdr:nvCxnSpPr>
      <xdr:spPr>
        <a:xfrm flipV="1">
          <a:off x="1130300" y="16693121"/>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11435</xdr:rowOff>
    </xdr:from>
    <xdr:to>
      <xdr:col>6</xdr:col>
      <xdr:colOff>561975</xdr:colOff>
      <xdr:row>97</xdr:row>
      <xdr:rowOff>113035</xdr:rowOff>
    </xdr:to>
    <xdr:sp macro="" textlink="">
      <xdr:nvSpPr>
        <xdr:cNvPr id="248" name="円/楕円 247"/>
        <xdr:cNvSpPr/>
      </xdr:nvSpPr>
      <xdr:spPr>
        <a:xfrm>
          <a:off x="45847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161312</xdr:rowOff>
    </xdr:from>
    <xdr:ext cx="534377" cy="259045"/>
    <xdr:sp macro="" textlink="">
      <xdr:nvSpPr>
        <xdr:cNvPr id="249" name="衛生費該当値テキスト"/>
        <xdr:cNvSpPr txBox="1"/>
      </xdr:nvSpPr>
      <xdr:spPr>
        <a:xfrm>
          <a:off x="4686300" y="166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15039</xdr:rowOff>
    </xdr:from>
    <xdr:to>
      <xdr:col>5</xdr:col>
      <xdr:colOff>409575</xdr:colOff>
      <xdr:row>97</xdr:row>
      <xdr:rowOff>116639</xdr:rowOff>
    </xdr:to>
    <xdr:sp macro="" textlink="">
      <xdr:nvSpPr>
        <xdr:cNvPr id="250" name="円/楕円 249"/>
        <xdr:cNvSpPr/>
      </xdr:nvSpPr>
      <xdr:spPr>
        <a:xfrm>
          <a:off x="3746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107766</xdr:rowOff>
    </xdr:from>
    <xdr:ext cx="534377" cy="259045"/>
    <xdr:sp macro="" textlink="">
      <xdr:nvSpPr>
        <xdr:cNvPr id="251" name="テキスト ボックス 250"/>
        <xdr:cNvSpPr txBox="1"/>
      </xdr:nvSpPr>
      <xdr:spPr>
        <a:xfrm>
          <a:off x="3530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11123</xdr:rowOff>
    </xdr:from>
    <xdr:to>
      <xdr:col>4</xdr:col>
      <xdr:colOff>206375</xdr:colOff>
      <xdr:row>97</xdr:row>
      <xdr:rowOff>112723</xdr:rowOff>
    </xdr:to>
    <xdr:sp macro="" textlink="">
      <xdr:nvSpPr>
        <xdr:cNvPr id="252" name="円/楕円 251"/>
        <xdr:cNvSpPr/>
      </xdr:nvSpPr>
      <xdr:spPr>
        <a:xfrm>
          <a:off x="2857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103850</xdr:rowOff>
    </xdr:from>
    <xdr:ext cx="534377" cy="259045"/>
    <xdr:sp macro="" textlink="">
      <xdr:nvSpPr>
        <xdr:cNvPr id="253" name="テキスト ボックス 252"/>
        <xdr:cNvSpPr txBox="1"/>
      </xdr:nvSpPr>
      <xdr:spPr>
        <a:xfrm>
          <a:off x="2641111" y="167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11671</xdr:rowOff>
    </xdr:from>
    <xdr:to>
      <xdr:col>3</xdr:col>
      <xdr:colOff>3175</xdr:colOff>
      <xdr:row>97</xdr:row>
      <xdr:rowOff>113271</xdr:rowOff>
    </xdr:to>
    <xdr:sp macro="" textlink="">
      <xdr:nvSpPr>
        <xdr:cNvPr id="254" name="円/楕円 253"/>
        <xdr:cNvSpPr/>
      </xdr:nvSpPr>
      <xdr:spPr>
        <a:xfrm>
          <a:off x="1968500" y="166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104398</xdr:rowOff>
    </xdr:from>
    <xdr:ext cx="534377" cy="259045"/>
    <xdr:sp macro="" textlink="">
      <xdr:nvSpPr>
        <xdr:cNvPr id="255" name="テキスト ボックス 254"/>
        <xdr:cNvSpPr txBox="1"/>
      </xdr:nvSpPr>
      <xdr:spPr>
        <a:xfrm>
          <a:off x="1752111" y="167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23597</xdr:rowOff>
    </xdr:from>
    <xdr:to>
      <xdr:col>1</xdr:col>
      <xdr:colOff>485775</xdr:colOff>
      <xdr:row>97</xdr:row>
      <xdr:rowOff>125197</xdr:rowOff>
    </xdr:to>
    <xdr:sp macro="" textlink="">
      <xdr:nvSpPr>
        <xdr:cNvPr id="256" name="円/楕円 255"/>
        <xdr:cNvSpPr/>
      </xdr:nvSpPr>
      <xdr:spPr>
        <a:xfrm>
          <a:off x="1079500" y="166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116324</xdr:rowOff>
    </xdr:from>
    <xdr:ext cx="534377" cy="259045"/>
    <xdr:sp macro="" textlink="">
      <xdr:nvSpPr>
        <xdr:cNvPr id="257" name="テキスト ボックス 256"/>
        <xdr:cNvSpPr txBox="1"/>
      </xdr:nvSpPr>
      <xdr:spPr>
        <a:xfrm>
          <a:off x="863111"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5512</xdr:rowOff>
    </xdr:from>
    <xdr:to>
      <xdr:col>15</xdr:col>
      <xdr:colOff>180975</xdr:colOff>
      <xdr:row>37</xdr:row>
      <xdr:rowOff>41859</xdr:rowOff>
    </xdr:to>
    <xdr:cxnSp macro="">
      <xdr:nvCxnSpPr>
        <xdr:cNvPr id="284" name="直線コネクタ 283"/>
        <xdr:cNvCxnSpPr/>
      </xdr:nvCxnSpPr>
      <xdr:spPr>
        <a:xfrm>
          <a:off x="9639300" y="6349162"/>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5"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5512</xdr:rowOff>
    </xdr:from>
    <xdr:to>
      <xdr:col>14</xdr:col>
      <xdr:colOff>28575</xdr:colOff>
      <xdr:row>37</xdr:row>
      <xdr:rowOff>38430</xdr:rowOff>
    </xdr:to>
    <xdr:cxnSp macro="">
      <xdr:nvCxnSpPr>
        <xdr:cNvPr id="287" name="直線コネクタ 286"/>
        <xdr:cNvCxnSpPr/>
      </xdr:nvCxnSpPr>
      <xdr:spPr>
        <a:xfrm flipV="1">
          <a:off x="8750300" y="634916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27229</xdr:rowOff>
    </xdr:from>
    <xdr:to>
      <xdr:col>12</xdr:col>
      <xdr:colOff>511175</xdr:colOff>
      <xdr:row>37</xdr:row>
      <xdr:rowOff>38430</xdr:rowOff>
    </xdr:to>
    <xdr:cxnSp macro="">
      <xdr:nvCxnSpPr>
        <xdr:cNvPr id="290" name="直線コネクタ 289"/>
        <xdr:cNvCxnSpPr/>
      </xdr:nvCxnSpPr>
      <xdr:spPr>
        <a:xfrm>
          <a:off x="7861300" y="637087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169647</xdr:rowOff>
    </xdr:from>
    <xdr:to>
      <xdr:col>11</xdr:col>
      <xdr:colOff>307975</xdr:colOff>
      <xdr:row>37</xdr:row>
      <xdr:rowOff>27229</xdr:rowOff>
    </xdr:to>
    <xdr:cxnSp macro="">
      <xdr:nvCxnSpPr>
        <xdr:cNvPr id="293" name="直線コネクタ 292"/>
        <xdr:cNvCxnSpPr/>
      </xdr:nvCxnSpPr>
      <xdr:spPr>
        <a:xfrm>
          <a:off x="6972300" y="634184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162509</xdr:rowOff>
    </xdr:from>
    <xdr:to>
      <xdr:col>15</xdr:col>
      <xdr:colOff>231775</xdr:colOff>
      <xdr:row>37</xdr:row>
      <xdr:rowOff>92659</xdr:rowOff>
    </xdr:to>
    <xdr:sp macro="" textlink="">
      <xdr:nvSpPr>
        <xdr:cNvPr id="303" name="円/楕円 302"/>
        <xdr:cNvSpPr/>
      </xdr:nvSpPr>
      <xdr:spPr>
        <a:xfrm>
          <a:off x="10426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13936</xdr:rowOff>
    </xdr:from>
    <xdr:ext cx="469744" cy="259045"/>
    <xdr:sp macro="" textlink="">
      <xdr:nvSpPr>
        <xdr:cNvPr id="304" name="労働費該当値テキスト"/>
        <xdr:cNvSpPr txBox="1"/>
      </xdr:nvSpPr>
      <xdr:spPr>
        <a:xfrm>
          <a:off x="10528300" y="61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126162</xdr:rowOff>
    </xdr:from>
    <xdr:to>
      <xdr:col>14</xdr:col>
      <xdr:colOff>79375</xdr:colOff>
      <xdr:row>37</xdr:row>
      <xdr:rowOff>56312</xdr:rowOff>
    </xdr:to>
    <xdr:sp macro="" textlink="">
      <xdr:nvSpPr>
        <xdr:cNvPr id="305" name="円/楕円 304"/>
        <xdr:cNvSpPr/>
      </xdr:nvSpPr>
      <xdr:spPr>
        <a:xfrm>
          <a:off x="9588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72839</xdr:rowOff>
    </xdr:from>
    <xdr:ext cx="469744" cy="259045"/>
    <xdr:sp macro="" textlink="">
      <xdr:nvSpPr>
        <xdr:cNvPr id="306" name="テキスト ボックス 305"/>
        <xdr:cNvSpPr txBox="1"/>
      </xdr:nvSpPr>
      <xdr:spPr>
        <a:xfrm>
          <a:off x="9404427"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159080</xdr:rowOff>
    </xdr:from>
    <xdr:to>
      <xdr:col>12</xdr:col>
      <xdr:colOff>561975</xdr:colOff>
      <xdr:row>37</xdr:row>
      <xdr:rowOff>89230</xdr:rowOff>
    </xdr:to>
    <xdr:sp macro="" textlink="">
      <xdr:nvSpPr>
        <xdr:cNvPr id="307" name="円/楕円 306"/>
        <xdr:cNvSpPr/>
      </xdr:nvSpPr>
      <xdr:spPr>
        <a:xfrm>
          <a:off x="8699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80357</xdr:rowOff>
    </xdr:from>
    <xdr:ext cx="469744" cy="259045"/>
    <xdr:sp macro="" textlink="">
      <xdr:nvSpPr>
        <xdr:cNvPr id="308" name="テキスト ボックス 307"/>
        <xdr:cNvSpPr txBox="1"/>
      </xdr:nvSpPr>
      <xdr:spPr>
        <a:xfrm>
          <a:off x="8515427"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147879</xdr:rowOff>
    </xdr:from>
    <xdr:to>
      <xdr:col>11</xdr:col>
      <xdr:colOff>358775</xdr:colOff>
      <xdr:row>37</xdr:row>
      <xdr:rowOff>78029</xdr:rowOff>
    </xdr:to>
    <xdr:sp macro="" textlink="">
      <xdr:nvSpPr>
        <xdr:cNvPr id="309" name="円/楕円 308"/>
        <xdr:cNvSpPr/>
      </xdr:nvSpPr>
      <xdr:spPr>
        <a:xfrm>
          <a:off x="7810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69156</xdr:rowOff>
    </xdr:from>
    <xdr:ext cx="469744" cy="259045"/>
    <xdr:sp macro="" textlink="">
      <xdr:nvSpPr>
        <xdr:cNvPr id="310" name="テキスト ボックス 309"/>
        <xdr:cNvSpPr txBox="1"/>
      </xdr:nvSpPr>
      <xdr:spPr>
        <a:xfrm>
          <a:off x="7626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118847</xdr:rowOff>
    </xdr:from>
    <xdr:to>
      <xdr:col>10</xdr:col>
      <xdr:colOff>155575</xdr:colOff>
      <xdr:row>37</xdr:row>
      <xdr:rowOff>48997</xdr:rowOff>
    </xdr:to>
    <xdr:sp macro="" textlink="">
      <xdr:nvSpPr>
        <xdr:cNvPr id="311" name="円/楕円 310"/>
        <xdr:cNvSpPr/>
      </xdr:nvSpPr>
      <xdr:spPr>
        <a:xfrm>
          <a:off x="6921500" y="62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40124</xdr:rowOff>
    </xdr:from>
    <xdr:ext cx="469744" cy="259045"/>
    <xdr:sp macro="" textlink="">
      <xdr:nvSpPr>
        <xdr:cNvPr id="312" name="テキスト ボックス 311"/>
        <xdr:cNvSpPr txBox="1"/>
      </xdr:nvSpPr>
      <xdr:spPr>
        <a:xfrm>
          <a:off x="6737427"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137234</xdr:rowOff>
    </xdr:from>
    <xdr:to>
      <xdr:col>15</xdr:col>
      <xdr:colOff>180975</xdr:colOff>
      <xdr:row>57</xdr:row>
      <xdr:rowOff>5283</xdr:rowOff>
    </xdr:to>
    <xdr:cxnSp macro="">
      <xdr:nvCxnSpPr>
        <xdr:cNvPr id="343" name="直線コネクタ 342"/>
        <xdr:cNvCxnSpPr/>
      </xdr:nvCxnSpPr>
      <xdr:spPr>
        <a:xfrm>
          <a:off x="9639300" y="9738434"/>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137234</xdr:rowOff>
    </xdr:from>
    <xdr:to>
      <xdr:col>14</xdr:col>
      <xdr:colOff>28575</xdr:colOff>
      <xdr:row>56</xdr:row>
      <xdr:rowOff>145578</xdr:rowOff>
    </xdr:to>
    <xdr:cxnSp macro="">
      <xdr:nvCxnSpPr>
        <xdr:cNvPr id="346" name="直線コネクタ 345"/>
        <xdr:cNvCxnSpPr/>
      </xdr:nvCxnSpPr>
      <xdr:spPr>
        <a:xfrm flipV="1">
          <a:off x="8750300" y="973843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145578</xdr:rowOff>
    </xdr:from>
    <xdr:to>
      <xdr:col>12</xdr:col>
      <xdr:colOff>511175</xdr:colOff>
      <xdr:row>56</xdr:row>
      <xdr:rowOff>164683</xdr:rowOff>
    </xdr:to>
    <xdr:cxnSp macro="">
      <xdr:nvCxnSpPr>
        <xdr:cNvPr id="349" name="直線コネクタ 348"/>
        <xdr:cNvCxnSpPr/>
      </xdr:nvCxnSpPr>
      <xdr:spPr>
        <a:xfrm flipV="1">
          <a:off x="7861300" y="9746778"/>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39214</xdr:rowOff>
    </xdr:from>
    <xdr:to>
      <xdr:col>11</xdr:col>
      <xdr:colOff>307975</xdr:colOff>
      <xdr:row>56</xdr:row>
      <xdr:rowOff>164683</xdr:rowOff>
    </xdr:to>
    <xdr:cxnSp macro="">
      <xdr:nvCxnSpPr>
        <xdr:cNvPr id="352" name="直線コネクタ 351"/>
        <xdr:cNvCxnSpPr/>
      </xdr:nvCxnSpPr>
      <xdr:spPr>
        <a:xfrm>
          <a:off x="6972300" y="9640414"/>
          <a:ext cx="889000" cy="1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56" name="テキスト ボックス 355"/>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125933</xdr:rowOff>
    </xdr:from>
    <xdr:to>
      <xdr:col>15</xdr:col>
      <xdr:colOff>231775</xdr:colOff>
      <xdr:row>57</xdr:row>
      <xdr:rowOff>56083</xdr:rowOff>
    </xdr:to>
    <xdr:sp macro="" textlink="">
      <xdr:nvSpPr>
        <xdr:cNvPr id="362" name="円/楕円 361"/>
        <xdr:cNvSpPr/>
      </xdr:nvSpPr>
      <xdr:spPr>
        <a:xfrm>
          <a:off x="104267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148810</xdr:rowOff>
    </xdr:from>
    <xdr:ext cx="534377" cy="259045"/>
    <xdr:sp macro="" textlink="">
      <xdr:nvSpPr>
        <xdr:cNvPr id="363" name="農林水産業費該当値テキスト"/>
        <xdr:cNvSpPr txBox="1"/>
      </xdr:nvSpPr>
      <xdr:spPr>
        <a:xfrm>
          <a:off x="10528300" y="95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86434</xdr:rowOff>
    </xdr:from>
    <xdr:to>
      <xdr:col>14</xdr:col>
      <xdr:colOff>79375</xdr:colOff>
      <xdr:row>57</xdr:row>
      <xdr:rowOff>16584</xdr:rowOff>
    </xdr:to>
    <xdr:sp macro="" textlink="">
      <xdr:nvSpPr>
        <xdr:cNvPr id="364" name="円/楕円 363"/>
        <xdr:cNvSpPr/>
      </xdr:nvSpPr>
      <xdr:spPr>
        <a:xfrm>
          <a:off x="9588500" y="96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33111</xdr:rowOff>
    </xdr:from>
    <xdr:ext cx="534377" cy="259045"/>
    <xdr:sp macro="" textlink="">
      <xdr:nvSpPr>
        <xdr:cNvPr id="365" name="テキスト ボックス 364"/>
        <xdr:cNvSpPr txBox="1"/>
      </xdr:nvSpPr>
      <xdr:spPr>
        <a:xfrm>
          <a:off x="9372111" y="94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94778</xdr:rowOff>
    </xdr:from>
    <xdr:to>
      <xdr:col>12</xdr:col>
      <xdr:colOff>561975</xdr:colOff>
      <xdr:row>57</xdr:row>
      <xdr:rowOff>24928</xdr:rowOff>
    </xdr:to>
    <xdr:sp macro="" textlink="">
      <xdr:nvSpPr>
        <xdr:cNvPr id="366" name="円/楕円 365"/>
        <xdr:cNvSpPr/>
      </xdr:nvSpPr>
      <xdr:spPr>
        <a:xfrm>
          <a:off x="8699500" y="96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16055</xdr:rowOff>
    </xdr:from>
    <xdr:ext cx="534377" cy="259045"/>
    <xdr:sp macro="" textlink="">
      <xdr:nvSpPr>
        <xdr:cNvPr id="367" name="テキスト ボックス 366"/>
        <xdr:cNvSpPr txBox="1"/>
      </xdr:nvSpPr>
      <xdr:spPr>
        <a:xfrm>
          <a:off x="8483111" y="97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113883</xdr:rowOff>
    </xdr:from>
    <xdr:to>
      <xdr:col>11</xdr:col>
      <xdr:colOff>358775</xdr:colOff>
      <xdr:row>57</xdr:row>
      <xdr:rowOff>44033</xdr:rowOff>
    </xdr:to>
    <xdr:sp macro="" textlink="">
      <xdr:nvSpPr>
        <xdr:cNvPr id="368" name="円/楕円 367"/>
        <xdr:cNvSpPr/>
      </xdr:nvSpPr>
      <xdr:spPr>
        <a:xfrm>
          <a:off x="7810500" y="9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35160</xdr:rowOff>
    </xdr:from>
    <xdr:ext cx="534377" cy="259045"/>
    <xdr:sp macro="" textlink="">
      <xdr:nvSpPr>
        <xdr:cNvPr id="369" name="テキスト ボックス 368"/>
        <xdr:cNvSpPr txBox="1"/>
      </xdr:nvSpPr>
      <xdr:spPr>
        <a:xfrm>
          <a:off x="7594111" y="98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159864</xdr:rowOff>
    </xdr:from>
    <xdr:to>
      <xdr:col>10</xdr:col>
      <xdr:colOff>155575</xdr:colOff>
      <xdr:row>56</xdr:row>
      <xdr:rowOff>90014</xdr:rowOff>
    </xdr:to>
    <xdr:sp macro="" textlink="">
      <xdr:nvSpPr>
        <xdr:cNvPr id="370" name="円/楕円 369"/>
        <xdr:cNvSpPr/>
      </xdr:nvSpPr>
      <xdr:spPr>
        <a:xfrm>
          <a:off x="6921500" y="95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106541</xdr:rowOff>
    </xdr:from>
    <xdr:ext cx="534377" cy="259045"/>
    <xdr:sp macro="" textlink="">
      <xdr:nvSpPr>
        <xdr:cNvPr id="371" name="テキスト ボックス 370"/>
        <xdr:cNvSpPr txBox="1"/>
      </xdr:nvSpPr>
      <xdr:spPr>
        <a:xfrm>
          <a:off x="6705111" y="9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10672</xdr:rowOff>
    </xdr:from>
    <xdr:to>
      <xdr:col>15</xdr:col>
      <xdr:colOff>180975</xdr:colOff>
      <xdr:row>76</xdr:row>
      <xdr:rowOff>40945</xdr:rowOff>
    </xdr:to>
    <xdr:cxnSp macro="">
      <xdr:nvCxnSpPr>
        <xdr:cNvPr id="402" name="直線コネクタ 401"/>
        <xdr:cNvCxnSpPr/>
      </xdr:nvCxnSpPr>
      <xdr:spPr>
        <a:xfrm>
          <a:off x="9639300" y="13040872"/>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10672</xdr:rowOff>
    </xdr:from>
    <xdr:to>
      <xdr:col>14</xdr:col>
      <xdr:colOff>28575</xdr:colOff>
      <xdr:row>76</xdr:row>
      <xdr:rowOff>73047</xdr:rowOff>
    </xdr:to>
    <xdr:cxnSp macro="">
      <xdr:nvCxnSpPr>
        <xdr:cNvPr id="405" name="直線コネクタ 404"/>
        <xdr:cNvCxnSpPr/>
      </xdr:nvCxnSpPr>
      <xdr:spPr>
        <a:xfrm flipV="1">
          <a:off x="8750300" y="13040872"/>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73047</xdr:rowOff>
    </xdr:from>
    <xdr:to>
      <xdr:col>12</xdr:col>
      <xdr:colOff>511175</xdr:colOff>
      <xdr:row>76</xdr:row>
      <xdr:rowOff>87122</xdr:rowOff>
    </xdr:to>
    <xdr:cxnSp macro="">
      <xdr:nvCxnSpPr>
        <xdr:cNvPr id="408" name="直線コネクタ 407"/>
        <xdr:cNvCxnSpPr/>
      </xdr:nvCxnSpPr>
      <xdr:spPr>
        <a:xfrm flipV="1">
          <a:off x="7861300" y="1310324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0" name="テキスト ボックス 409"/>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57502</xdr:rowOff>
    </xdr:from>
    <xdr:to>
      <xdr:col>11</xdr:col>
      <xdr:colOff>307975</xdr:colOff>
      <xdr:row>76</xdr:row>
      <xdr:rowOff>87122</xdr:rowOff>
    </xdr:to>
    <xdr:cxnSp macro="">
      <xdr:nvCxnSpPr>
        <xdr:cNvPr id="411" name="直線コネクタ 410"/>
        <xdr:cNvCxnSpPr/>
      </xdr:nvCxnSpPr>
      <xdr:spPr>
        <a:xfrm>
          <a:off x="6972300" y="13087702"/>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3" name="テキスト ボックス 412"/>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15" name="テキスト ボックス 414"/>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161595</xdr:rowOff>
    </xdr:from>
    <xdr:to>
      <xdr:col>15</xdr:col>
      <xdr:colOff>231775</xdr:colOff>
      <xdr:row>76</xdr:row>
      <xdr:rowOff>91745</xdr:rowOff>
    </xdr:to>
    <xdr:sp macro="" textlink="">
      <xdr:nvSpPr>
        <xdr:cNvPr id="421" name="円/楕円 420"/>
        <xdr:cNvSpPr/>
      </xdr:nvSpPr>
      <xdr:spPr>
        <a:xfrm>
          <a:off x="104267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13022</xdr:rowOff>
    </xdr:from>
    <xdr:ext cx="534377" cy="259045"/>
    <xdr:sp macro="" textlink="">
      <xdr:nvSpPr>
        <xdr:cNvPr id="422" name="商工費該当値テキスト"/>
        <xdr:cNvSpPr txBox="1"/>
      </xdr:nvSpPr>
      <xdr:spPr>
        <a:xfrm>
          <a:off x="10528300" y="128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131321</xdr:rowOff>
    </xdr:from>
    <xdr:to>
      <xdr:col>14</xdr:col>
      <xdr:colOff>79375</xdr:colOff>
      <xdr:row>76</xdr:row>
      <xdr:rowOff>61472</xdr:rowOff>
    </xdr:to>
    <xdr:sp macro="" textlink="">
      <xdr:nvSpPr>
        <xdr:cNvPr id="423" name="円/楕円 422"/>
        <xdr:cNvSpPr/>
      </xdr:nvSpPr>
      <xdr:spPr>
        <a:xfrm>
          <a:off x="9588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77998</xdr:rowOff>
    </xdr:from>
    <xdr:ext cx="534377" cy="259045"/>
    <xdr:sp macro="" textlink="">
      <xdr:nvSpPr>
        <xdr:cNvPr id="424" name="テキスト ボックス 423"/>
        <xdr:cNvSpPr txBox="1"/>
      </xdr:nvSpPr>
      <xdr:spPr>
        <a:xfrm>
          <a:off x="9372111" y="127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22247</xdr:rowOff>
    </xdr:from>
    <xdr:to>
      <xdr:col>12</xdr:col>
      <xdr:colOff>561975</xdr:colOff>
      <xdr:row>76</xdr:row>
      <xdr:rowOff>123847</xdr:rowOff>
    </xdr:to>
    <xdr:sp macro="" textlink="">
      <xdr:nvSpPr>
        <xdr:cNvPr id="425" name="円/楕円 424"/>
        <xdr:cNvSpPr/>
      </xdr:nvSpPr>
      <xdr:spPr>
        <a:xfrm>
          <a:off x="8699500" y="130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140374</xdr:rowOff>
    </xdr:from>
    <xdr:ext cx="534377" cy="259045"/>
    <xdr:sp macro="" textlink="">
      <xdr:nvSpPr>
        <xdr:cNvPr id="426" name="テキスト ボックス 425"/>
        <xdr:cNvSpPr txBox="1"/>
      </xdr:nvSpPr>
      <xdr:spPr>
        <a:xfrm>
          <a:off x="8483111" y="128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36322</xdr:rowOff>
    </xdr:from>
    <xdr:to>
      <xdr:col>11</xdr:col>
      <xdr:colOff>358775</xdr:colOff>
      <xdr:row>76</xdr:row>
      <xdr:rowOff>137922</xdr:rowOff>
    </xdr:to>
    <xdr:sp macro="" textlink="">
      <xdr:nvSpPr>
        <xdr:cNvPr id="427" name="円/楕円 426"/>
        <xdr:cNvSpPr/>
      </xdr:nvSpPr>
      <xdr:spPr>
        <a:xfrm>
          <a:off x="7810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154449</xdr:rowOff>
    </xdr:from>
    <xdr:ext cx="534377" cy="259045"/>
    <xdr:sp macro="" textlink="">
      <xdr:nvSpPr>
        <xdr:cNvPr id="428" name="テキスト ボックス 427"/>
        <xdr:cNvSpPr txBox="1"/>
      </xdr:nvSpPr>
      <xdr:spPr>
        <a:xfrm>
          <a:off x="7594111" y="128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6702</xdr:rowOff>
    </xdr:from>
    <xdr:to>
      <xdr:col>10</xdr:col>
      <xdr:colOff>155575</xdr:colOff>
      <xdr:row>76</xdr:row>
      <xdr:rowOff>108302</xdr:rowOff>
    </xdr:to>
    <xdr:sp macro="" textlink="">
      <xdr:nvSpPr>
        <xdr:cNvPr id="429" name="円/楕円 428"/>
        <xdr:cNvSpPr/>
      </xdr:nvSpPr>
      <xdr:spPr>
        <a:xfrm>
          <a:off x="6921500" y="13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124829</xdr:rowOff>
    </xdr:from>
    <xdr:ext cx="534377" cy="259045"/>
    <xdr:sp macro="" textlink="">
      <xdr:nvSpPr>
        <xdr:cNvPr id="430" name="テキスト ボックス 429"/>
        <xdr:cNvSpPr txBox="1"/>
      </xdr:nvSpPr>
      <xdr:spPr>
        <a:xfrm>
          <a:off x="6705111" y="128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94793</xdr:rowOff>
    </xdr:from>
    <xdr:to>
      <xdr:col>15</xdr:col>
      <xdr:colOff>180975</xdr:colOff>
      <xdr:row>98</xdr:row>
      <xdr:rowOff>111193</xdr:rowOff>
    </xdr:to>
    <xdr:cxnSp macro="">
      <xdr:nvCxnSpPr>
        <xdr:cNvPr id="461" name="直線コネクタ 460"/>
        <xdr:cNvCxnSpPr/>
      </xdr:nvCxnSpPr>
      <xdr:spPr>
        <a:xfrm>
          <a:off x="9639300" y="16896893"/>
          <a:ext cx="838200" cy="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84803</xdr:rowOff>
    </xdr:from>
    <xdr:to>
      <xdr:col>14</xdr:col>
      <xdr:colOff>28575</xdr:colOff>
      <xdr:row>98</xdr:row>
      <xdr:rowOff>94793</xdr:rowOff>
    </xdr:to>
    <xdr:cxnSp macro="">
      <xdr:nvCxnSpPr>
        <xdr:cNvPr id="464" name="直線コネクタ 463"/>
        <xdr:cNvCxnSpPr/>
      </xdr:nvCxnSpPr>
      <xdr:spPr>
        <a:xfrm>
          <a:off x="8750300" y="1688690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84803</xdr:rowOff>
    </xdr:from>
    <xdr:to>
      <xdr:col>12</xdr:col>
      <xdr:colOff>511175</xdr:colOff>
      <xdr:row>98</xdr:row>
      <xdr:rowOff>96793</xdr:rowOff>
    </xdr:to>
    <xdr:cxnSp macro="">
      <xdr:nvCxnSpPr>
        <xdr:cNvPr id="467" name="直線コネクタ 466"/>
        <xdr:cNvCxnSpPr/>
      </xdr:nvCxnSpPr>
      <xdr:spPr>
        <a:xfrm flipV="1">
          <a:off x="7861300" y="16886903"/>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96793</xdr:rowOff>
    </xdr:from>
    <xdr:to>
      <xdr:col>11</xdr:col>
      <xdr:colOff>307975</xdr:colOff>
      <xdr:row>98</xdr:row>
      <xdr:rowOff>104045</xdr:rowOff>
    </xdr:to>
    <xdr:cxnSp macro="">
      <xdr:nvCxnSpPr>
        <xdr:cNvPr id="470" name="直線コネクタ 469"/>
        <xdr:cNvCxnSpPr/>
      </xdr:nvCxnSpPr>
      <xdr:spPr>
        <a:xfrm flipV="1">
          <a:off x="6972300" y="16898893"/>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60393</xdr:rowOff>
    </xdr:from>
    <xdr:to>
      <xdr:col>15</xdr:col>
      <xdr:colOff>231775</xdr:colOff>
      <xdr:row>98</xdr:row>
      <xdr:rowOff>161993</xdr:rowOff>
    </xdr:to>
    <xdr:sp macro="" textlink="">
      <xdr:nvSpPr>
        <xdr:cNvPr id="480" name="円/楕円 479"/>
        <xdr:cNvSpPr/>
      </xdr:nvSpPr>
      <xdr:spPr>
        <a:xfrm>
          <a:off x="10426700" y="168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43993</xdr:rowOff>
    </xdr:from>
    <xdr:to>
      <xdr:col>14</xdr:col>
      <xdr:colOff>79375</xdr:colOff>
      <xdr:row>98</xdr:row>
      <xdr:rowOff>145593</xdr:rowOff>
    </xdr:to>
    <xdr:sp macro="" textlink="">
      <xdr:nvSpPr>
        <xdr:cNvPr id="482" name="円/楕円 481"/>
        <xdr:cNvSpPr/>
      </xdr:nvSpPr>
      <xdr:spPr>
        <a:xfrm>
          <a:off x="9588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136720</xdr:rowOff>
    </xdr:from>
    <xdr:ext cx="534377" cy="259045"/>
    <xdr:sp macro="" textlink="">
      <xdr:nvSpPr>
        <xdr:cNvPr id="483" name="テキスト ボックス 482"/>
        <xdr:cNvSpPr txBox="1"/>
      </xdr:nvSpPr>
      <xdr:spPr>
        <a:xfrm>
          <a:off x="9372111" y="169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34003</xdr:rowOff>
    </xdr:from>
    <xdr:to>
      <xdr:col>12</xdr:col>
      <xdr:colOff>561975</xdr:colOff>
      <xdr:row>98</xdr:row>
      <xdr:rowOff>135603</xdr:rowOff>
    </xdr:to>
    <xdr:sp macro="" textlink="">
      <xdr:nvSpPr>
        <xdr:cNvPr id="484" name="円/楕円 483"/>
        <xdr:cNvSpPr/>
      </xdr:nvSpPr>
      <xdr:spPr>
        <a:xfrm>
          <a:off x="8699500" y="1683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126730</xdr:rowOff>
    </xdr:from>
    <xdr:ext cx="534377" cy="259045"/>
    <xdr:sp macro="" textlink="">
      <xdr:nvSpPr>
        <xdr:cNvPr id="485" name="テキスト ボックス 484"/>
        <xdr:cNvSpPr txBox="1"/>
      </xdr:nvSpPr>
      <xdr:spPr>
        <a:xfrm>
          <a:off x="8483111" y="169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45993</xdr:rowOff>
    </xdr:from>
    <xdr:to>
      <xdr:col>11</xdr:col>
      <xdr:colOff>358775</xdr:colOff>
      <xdr:row>98</xdr:row>
      <xdr:rowOff>147593</xdr:rowOff>
    </xdr:to>
    <xdr:sp macro="" textlink="">
      <xdr:nvSpPr>
        <xdr:cNvPr id="486" name="円/楕円 485"/>
        <xdr:cNvSpPr/>
      </xdr:nvSpPr>
      <xdr:spPr>
        <a:xfrm>
          <a:off x="7810500" y="168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138720</xdr:rowOff>
    </xdr:from>
    <xdr:ext cx="534377" cy="259045"/>
    <xdr:sp macro="" textlink="">
      <xdr:nvSpPr>
        <xdr:cNvPr id="487" name="テキスト ボックス 486"/>
        <xdr:cNvSpPr txBox="1"/>
      </xdr:nvSpPr>
      <xdr:spPr>
        <a:xfrm>
          <a:off x="7594111" y="1694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53245</xdr:rowOff>
    </xdr:from>
    <xdr:to>
      <xdr:col>10</xdr:col>
      <xdr:colOff>155575</xdr:colOff>
      <xdr:row>98</xdr:row>
      <xdr:rowOff>154845</xdr:rowOff>
    </xdr:to>
    <xdr:sp macro="" textlink="">
      <xdr:nvSpPr>
        <xdr:cNvPr id="488" name="円/楕円 487"/>
        <xdr:cNvSpPr/>
      </xdr:nvSpPr>
      <xdr:spPr>
        <a:xfrm>
          <a:off x="6921500" y="16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145972</xdr:rowOff>
    </xdr:from>
    <xdr:ext cx="534377" cy="259045"/>
    <xdr:sp macro="" textlink="">
      <xdr:nvSpPr>
        <xdr:cNvPr id="489" name="テキスト ボックス 488"/>
        <xdr:cNvSpPr txBox="1"/>
      </xdr:nvSpPr>
      <xdr:spPr>
        <a:xfrm>
          <a:off x="6705111" y="169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163997</xdr:rowOff>
    </xdr:from>
    <xdr:to>
      <xdr:col>23</xdr:col>
      <xdr:colOff>517525</xdr:colOff>
      <xdr:row>37</xdr:row>
      <xdr:rowOff>103549</xdr:rowOff>
    </xdr:to>
    <xdr:cxnSp macro="">
      <xdr:nvCxnSpPr>
        <xdr:cNvPr id="521" name="直線コネクタ 520"/>
        <xdr:cNvCxnSpPr/>
      </xdr:nvCxnSpPr>
      <xdr:spPr>
        <a:xfrm flipV="1">
          <a:off x="15481300" y="6336197"/>
          <a:ext cx="8382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32029</xdr:rowOff>
    </xdr:from>
    <xdr:to>
      <xdr:col>22</xdr:col>
      <xdr:colOff>365125</xdr:colOff>
      <xdr:row>37</xdr:row>
      <xdr:rowOff>103549</xdr:rowOff>
    </xdr:to>
    <xdr:cxnSp macro="">
      <xdr:nvCxnSpPr>
        <xdr:cNvPr id="524" name="直線コネクタ 523"/>
        <xdr:cNvCxnSpPr/>
      </xdr:nvCxnSpPr>
      <xdr:spPr>
        <a:xfrm>
          <a:off x="14592300" y="6375679"/>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23735</xdr:rowOff>
    </xdr:from>
    <xdr:to>
      <xdr:col>21</xdr:col>
      <xdr:colOff>161925</xdr:colOff>
      <xdr:row>37</xdr:row>
      <xdr:rowOff>32029</xdr:rowOff>
    </xdr:to>
    <xdr:cxnSp macro="">
      <xdr:nvCxnSpPr>
        <xdr:cNvPr id="527" name="直線コネクタ 526"/>
        <xdr:cNvCxnSpPr/>
      </xdr:nvCxnSpPr>
      <xdr:spPr>
        <a:xfrm>
          <a:off x="13703300" y="6367385"/>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23735</xdr:rowOff>
    </xdr:from>
    <xdr:to>
      <xdr:col>19</xdr:col>
      <xdr:colOff>644525</xdr:colOff>
      <xdr:row>37</xdr:row>
      <xdr:rowOff>60866</xdr:rowOff>
    </xdr:to>
    <xdr:cxnSp macro="">
      <xdr:nvCxnSpPr>
        <xdr:cNvPr id="530" name="直線コネクタ 529"/>
        <xdr:cNvCxnSpPr/>
      </xdr:nvCxnSpPr>
      <xdr:spPr>
        <a:xfrm flipV="1">
          <a:off x="12814300" y="6367385"/>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113197</xdr:rowOff>
    </xdr:from>
    <xdr:to>
      <xdr:col>23</xdr:col>
      <xdr:colOff>568325</xdr:colOff>
      <xdr:row>37</xdr:row>
      <xdr:rowOff>43347</xdr:rowOff>
    </xdr:to>
    <xdr:sp macro="" textlink="">
      <xdr:nvSpPr>
        <xdr:cNvPr id="540" name="円/楕円 539"/>
        <xdr:cNvSpPr/>
      </xdr:nvSpPr>
      <xdr:spPr>
        <a:xfrm>
          <a:off x="16268700" y="62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136074</xdr:rowOff>
    </xdr:from>
    <xdr:ext cx="534377" cy="259045"/>
    <xdr:sp macro="" textlink="">
      <xdr:nvSpPr>
        <xdr:cNvPr id="541" name="消防費該当値テキスト"/>
        <xdr:cNvSpPr txBox="1"/>
      </xdr:nvSpPr>
      <xdr:spPr>
        <a:xfrm>
          <a:off x="16370300" y="61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52749</xdr:rowOff>
    </xdr:from>
    <xdr:to>
      <xdr:col>22</xdr:col>
      <xdr:colOff>415925</xdr:colOff>
      <xdr:row>37</xdr:row>
      <xdr:rowOff>154349</xdr:rowOff>
    </xdr:to>
    <xdr:sp macro="" textlink="">
      <xdr:nvSpPr>
        <xdr:cNvPr id="542" name="円/楕円 541"/>
        <xdr:cNvSpPr/>
      </xdr:nvSpPr>
      <xdr:spPr>
        <a:xfrm>
          <a:off x="15430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145476</xdr:rowOff>
    </xdr:from>
    <xdr:ext cx="534377" cy="259045"/>
    <xdr:sp macro="" textlink="">
      <xdr:nvSpPr>
        <xdr:cNvPr id="543" name="テキスト ボックス 542"/>
        <xdr:cNvSpPr txBox="1"/>
      </xdr:nvSpPr>
      <xdr:spPr>
        <a:xfrm>
          <a:off x="15214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152679</xdr:rowOff>
    </xdr:from>
    <xdr:to>
      <xdr:col>21</xdr:col>
      <xdr:colOff>212725</xdr:colOff>
      <xdr:row>37</xdr:row>
      <xdr:rowOff>82829</xdr:rowOff>
    </xdr:to>
    <xdr:sp macro="" textlink="">
      <xdr:nvSpPr>
        <xdr:cNvPr id="544" name="円/楕円 543"/>
        <xdr:cNvSpPr/>
      </xdr:nvSpPr>
      <xdr:spPr>
        <a:xfrm>
          <a:off x="14541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73956</xdr:rowOff>
    </xdr:from>
    <xdr:ext cx="534377" cy="259045"/>
    <xdr:sp macro="" textlink="">
      <xdr:nvSpPr>
        <xdr:cNvPr id="545" name="テキスト ボックス 544"/>
        <xdr:cNvSpPr txBox="1"/>
      </xdr:nvSpPr>
      <xdr:spPr>
        <a:xfrm>
          <a:off x="14325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144385</xdr:rowOff>
    </xdr:from>
    <xdr:to>
      <xdr:col>20</xdr:col>
      <xdr:colOff>9525</xdr:colOff>
      <xdr:row>37</xdr:row>
      <xdr:rowOff>74535</xdr:rowOff>
    </xdr:to>
    <xdr:sp macro="" textlink="">
      <xdr:nvSpPr>
        <xdr:cNvPr id="546" name="円/楕円 545"/>
        <xdr:cNvSpPr/>
      </xdr:nvSpPr>
      <xdr:spPr>
        <a:xfrm>
          <a:off x="13652500" y="6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65662</xdr:rowOff>
    </xdr:from>
    <xdr:ext cx="534377" cy="259045"/>
    <xdr:sp macro="" textlink="">
      <xdr:nvSpPr>
        <xdr:cNvPr id="547" name="テキスト ボックス 546"/>
        <xdr:cNvSpPr txBox="1"/>
      </xdr:nvSpPr>
      <xdr:spPr>
        <a:xfrm>
          <a:off x="13436111" y="64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10066</xdr:rowOff>
    </xdr:from>
    <xdr:to>
      <xdr:col>18</xdr:col>
      <xdr:colOff>492125</xdr:colOff>
      <xdr:row>37</xdr:row>
      <xdr:rowOff>111666</xdr:rowOff>
    </xdr:to>
    <xdr:sp macro="" textlink="">
      <xdr:nvSpPr>
        <xdr:cNvPr id="548" name="円/楕円 547"/>
        <xdr:cNvSpPr/>
      </xdr:nvSpPr>
      <xdr:spPr>
        <a:xfrm>
          <a:off x="12763500" y="63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102793</xdr:rowOff>
    </xdr:from>
    <xdr:ext cx="534377" cy="259045"/>
    <xdr:sp macro="" textlink="">
      <xdr:nvSpPr>
        <xdr:cNvPr id="549" name="テキスト ボックス 548"/>
        <xdr:cNvSpPr txBox="1"/>
      </xdr:nvSpPr>
      <xdr:spPr>
        <a:xfrm>
          <a:off x="12547111" y="64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154883</xdr:rowOff>
    </xdr:from>
    <xdr:to>
      <xdr:col>23</xdr:col>
      <xdr:colOff>517525</xdr:colOff>
      <xdr:row>56</xdr:row>
      <xdr:rowOff>131413</xdr:rowOff>
    </xdr:to>
    <xdr:cxnSp macro="">
      <xdr:nvCxnSpPr>
        <xdr:cNvPr id="579" name="直線コネクタ 578"/>
        <xdr:cNvCxnSpPr/>
      </xdr:nvCxnSpPr>
      <xdr:spPr>
        <a:xfrm>
          <a:off x="15481300" y="9584633"/>
          <a:ext cx="8382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154883</xdr:rowOff>
    </xdr:from>
    <xdr:to>
      <xdr:col>22</xdr:col>
      <xdr:colOff>365125</xdr:colOff>
      <xdr:row>56</xdr:row>
      <xdr:rowOff>14713</xdr:rowOff>
    </xdr:to>
    <xdr:cxnSp macro="">
      <xdr:nvCxnSpPr>
        <xdr:cNvPr id="582" name="直線コネクタ 581"/>
        <xdr:cNvCxnSpPr/>
      </xdr:nvCxnSpPr>
      <xdr:spPr>
        <a:xfrm flipV="1">
          <a:off x="14592300" y="9584633"/>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14713</xdr:rowOff>
    </xdr:from>
    <xdr:to>
      <xdr:col>21</xdr:col>
      <xdr:colOff>161925</xdr:colOff>
      <xdr:row>56</xdr:row>
      <xdr:rowOff>147758</xdr:rowOff>
    </xdr:to>
    <xdr:cxnSp macro="">
      <xdr:nvCxnSpPr>
        <xdr:cNvPr id="585" name="直線コネクタ 584"/>
        <xdr:cNvCxnSpPr/>
      </xdr:nvCxnSpPr>
      <xdr:spPr>
        <a:xfrm flipV="1">
          <a:off x="13703300" y="9615913"/>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124613</xdr:rowOff>
    </xdr:from>
    <xdr:to>
      <xdr:col>19</xdr:col>
      <xdr:colOff>644525</xdr:colOff>
      <xdr:row>56</xdr:row>
      <xdr:rowOff>147758</xdr:rowOff>
    </xdr:to>
    <xdr:cxnSp macro="">
      <xdr:nvCxnSpPr>
        <xdr:cNvPr id="588" name="直線コネクタ 587"/>
        <xdr:cNvCxnSpPr/>
      </xdr:nvCxnSpPr>
      <xdr:spPr>
        <a:xfrm>
          <a:off x="12814300" y="9725813"/>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80613</xdr:rowOff>
    </xdr:from>
    <xdr:to>
      <xdr:col>23</xdr:col>
      <xdr:colOff>568325</xdr:colOff>
      <xdr:row>57</xdr:row>
      <xdr:rowOff>10763</xdr:rowOff>
    </xdr:to>
    <xdr:sp macro="" textlink="">
      <xdr:nvSpPr>
        <xdr:cNvPr id="598" name="円/楕円 597"/>
        <xdr:cNvSpPr/>
      </xdr:nvSpPr>
      <xdr:spPr>
        <a:xfrm>
          <a:off x="16268700" y="9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59040</xdr:rowOff>
    </xdr:from>
    <xdr:ext cx="534377" cy="259045"/>
    <xdr:sp macro="" textlink="">
      <xdr:nvSpPr>
        <xdr:cNvPr id="599" name="教育費該当値テキスト"/>
        <xdr:cNvSpPr txBox="1"/>
      </xdr:nvSpPr>
      <xdr:spPr>
        <a:xfrm>
          <a:off x="16370300" y="9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104083</xdr:rowOff>
    </xdr:from>
    <xdr:to>
      <xdr:col>22</xdr:col>
      <xdr:colOff>415925</xdr:colOff>
      <xdr:row>56</xdr:row>
      <xdr:rowOff>34233</xdr:rowOff>
    </xdr:to>
    <xdr:sp macro="" textlink="">
      <xdr:nvSpPr>
        <xdr:cNvPr id="600" name="円/楕円 599"/>
        <xdr:cNvSpPr/>
      </xdr:nvSpPr>
      <xdr:spPr>
        <a:xfrm>
          <a:off x="15430500" y="95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50760</xdr:rowOff>
    </xdr:from>
    <xdr:ext cx="534377" cy="259045"/>
    <xdr:sp macro="" textlink="">
      <xdr:nvSpPr>
        <xdr:cNvPr id="601" name="テキスト ボックス 600"/>
        <xdr:cNvSpPr txBox="1"/>
      </xdr:nvSpPr>
      <xdr:spPr>
        <a:xfrm>
          <a:off x="15214111" y="93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135363</xdr:rowOff>
    </xdr:from>
    <xdr:to>
      <xdr:col>21</xdr:col>
      <xdr:colOff>212725</xdr:colOff>
      <xdr:row>56</xdr:row>
      <xdr:rowOff>65513</xdr:rowOff>
    </xdr:to>
    <xdr:sp macro="" textlink="">
      <xdr:nvSpPr>
        <xdr:cNvPr id="602" name="円/楕円 601"/>
        <xdr:cNvSpPr/>
      </xdr:nvSpPr>
      <xdr:spPr>
        <a:xfrm>
          <a:off x="14541500" y="9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56640</xdr:rowOff>
    </xdr:from>
    <xdr:ext cx="534377" cy="259045"/>
    <xdr:sp macro="" textlink="">
      <xdr:nvSpPr>
        <xdr:cNvPr id="603" name="テキスト ボックス 602"/>
        <xdr:cNvSpPr txBox="1"/>
      </xdr:nvSpPr>
      <xdr:spPr>
        <a:xfrm>
          <a:off x="14325111" y="96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96958</xdr:rowOff>
    </xdr:from>
    <xdr:to>
      <xdr:col>20</xdr:col>
      <xdr:colOff>9525</xdr:colOff>
      <xdr:row>57</xdr:row>
      <xdr:rowOff>27108</xdr:rowOff>
    </xdr:to>
    <xdr:sp macro="" textlink="">
      <xdr:nvSpPr>
        <xdr:cNvPr id="604" name="円/楕円 603"/>
        <xdr:cNvSpPr/>
      </xdr:nvSpPr>
      <xdr:spPr>
        <a:xfrm>
          <a:off x="13652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18235</xdr:rowOff>
    </xdr:from>
    <xdr:ext cx="534377" cy="259045"/>
    <xdr:sp macro="" textlink="">
      <xdr:nvSpPr>
        <xdr:cNvPr id="605" name="テキスト ボックス 604"/>
        <xdr:cNvSpPr txBox="1"/>
      </xdr:nvSpPr>
      <xdr:spPr>
        <a:xfrm>
          <a:off x="13436111" y="9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73813</xdr:rowOff>
    </xdr:from>
    <xdr:to>
      <xdr:col>18</xdr:col>
      <xdr:colOff>492125</xdr:colOff>
      <xdr:row>57</xdr:row>
      <xdr:rowOff>3963</xdr:rowOff>
    </xdr:to>
    <xdr:sp macro="" textlink="">
      <xdr:nvSpPr>
        <xdr:cNvPr id="606" name="円/楕円 605"/>
        <xdr:cNvSpPr/>
      </xdr:nvSpPr>
      <xdr:spPr>
        <a:xfrm>
          <a:off x="12763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166540</xdr:rowOff>
    </xdr:from>
    <xdr:ext cx="534377" cy="259045"/>
    <xdr:sp macro="" textlink="">
      <xdr:nvSpPr>
        <xdr:cNvPr id="607" name="テキスト ボックス 606"/>
        <xdr:cNvSpPr txBox="1"/>
      </xdr:nvSpPr>
      <xdr:spPr>
        <a:xfrm>
          <a:off x="12547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66335</xdr:rowOff>
    </xdr:from>
    <xdr:to>
      <xdr:col>23</xdr:col>
      <xdr:colOff>517525</xdr:colOff>
      <xdr:row>79</xdr:row>
      <xdr:rowOff>87889</xdr:rowOff>
    </xdr:to>
    <xdr:cxnSp macro="">
      <xdr:nvCxnSpPr>
        <xdr:cNvPr id="638" name="直線コネクタ 637"/>
        <xdr:cNvCxnSpPr/>
      </xdr:nvCxnSpPr>
      <xdr:spPr>
        <a:xfrm flipV="1">
          <a:off x="15481300" y="13610885"/>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85212</xdr:rowOff>
    </xdr:from>
    <xdr:to>
      <xdr:col>22</xdr:col>
      <xdr:colOff>365125</xdr:colOff>
      <xdr:row>79</xdr:row>
      <xdr:rowOff>87889</xdr:rowOff>
    </xdr:to>
    <xdr:cxnSp macro="">
      <xdr:nvCxnSpPr>
        <xdr:cNvPr id="641" name="直線コネクタ 640"/>
        <xdr:cNvCxnSpPr/>
      </xdr:nvCxnSpPr>
      <xdr:spPr>
        <a:xfrm>
          <a:off x="14592300" y="1362976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78436</xdr:rowOff>
    </xdr:from>
    <xdr:to>
      <xdr:col>21</xdr:col>
      <xdr:colOff>161925</xdr:colOff>
      <xdr:row>79</xdr:row>
      <xdr:rowOff>85212</xdr:rowOff>
    </xdr:to>
    <xdr:cxnSp macro="">
      <xdr:nvCxnSpPr>
        <xdr:cNvPr id="644" name="直線コネクタ 643"/>
        <xdr:cNvCxnSpPr/>
      </xdr:nvCxnSpPr>
      <xdr:spPr>
        <a:xfrm>
          <a:off x="13703300" y="1362298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61699</xdr:rowOff>
    </xdr:from>
    <xdr:to>
      <xdr:col>19</xdr:col>
      <xdr:colOff>644525</xdr:colOff>
      <xdr:row>79</xdr:row>
      <xdr:rowOff>78436</xdr:rowOff>
    </xdr:to>
    <xdr:cxnSp macro="">
      <xdr:nvCxnSpPr>
        <xdr:cNvPr id="647" name="直線コネクタ 646"/>
        <xdr:cNvCxnSpPr/>
      </xdr:nvCxnSpPr>
      <xdr:spPr>
        <a:xfrm>
          <a:off x="12814300" y="1360624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15535</xdr:rowOff>
    </xdr:from>
    <xdr:to>
      <xdr:col>23</xdr:col>
      <xdr:colOff>568325</xdr:colOff>
      <xdr:row>79</xdr:row>
      <xdr:rowOff>117135</xdr:rowOff>
    </xdr:to>
    <xdr:sp macro="" textlink="">
      <xdr:nvSpPr>
        <xdr:cNvPr id="657" name="円/楕円 656"/>
        <xdr:cNvSpPr/>
      </xdr:nvSpPr>
      <xdr:spPr>
        <a:xfrm>
          <a:off x="16268700" y="135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126158</xdr:rowOff>
    </xdr:from>
    <xdr:ext cx="469744" cy="259045"/>
    <xdr:sp macro="" textlink="">
      <xdr:nvSpPr>
        <xdr:cNvPr id="658" name="災害復旧費該当値テキスト"/>
        <xdr:cNvSpPr txBox="1"/>
      </xdr:nvSpPr>
      <xdr:spPr>
        <a:xfrm>
          <a:off x="16370300" y="134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37089</xdr:rowOff>
    </xdr:from>
    <xdr:to>
      <xdr:col>22</xdr:col>
      <xdr:colOff>415925</xdr:colOff>
      <xdr:row>79</xdr:row>
      <xdr:rowOff>138689</xdr:rowOff>
    </xdr:to>
    <xdr:sp macro="" textlink="">
      <xdr:nvSpPr>
        <xdr:cNvPr id="659" name="円/楕円 658"/>
        <xdr:cNvSpPr/>
      </xdr:nvSpPr>
      <xdr:spPr>
        <a:xfrm>
          <a:off x="15430500" y="135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129816</xdr:rowOff>
    </xdr:from>
    <xdr:ext cx="378565" cy="259045"/>
    <xdr:sp macro="" textlink="">
      <xdr:nvSpPr>
        <xdr:cNvPr id="660" name="テキスト ボックス 659"/>
        <xdr:cNvSpPr txBox="1"/>
      </xdr:nvSpPr>
      <xdr:spPr>
        <a:xfrm>
          <a:off x="15292017" y="13674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34412</xdr:rowOff>
    </xdr:from>
    <xdr:to>
      <xdr:col>21</xdr:col>
      <xdr:colOff>212725</xdr:colOff>
      <xdr:row>79</xdr:row>
      <xdr:rowOff>136012</xdr:rowOff>
    </xdr:to>
    <xdr:sp macro="" textlink="">
      <xdr:nvSpPr>
        <xdr:cNvPr id="661" name="円/楕円 660"/>
        <xdr:cNvSpPr/>
      </xdr:nvSpPr>
      <xdr:spPr>
        <a:xfrm>
          <a:off x="14541500" y="13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127139</xdr:rowOff>
    </xdr:from>
    <xdr:ext cx="378565" cy="259045"/>
    <xdr:sp macro="" textlink="">
      <xdr:nvSpPr>
        <xdr:cNvPr id="662" name="テキスト ボックス 661"/>
        <xdr:cNvSpPr txBox="1"/>
      </xdr:nvSpPr>
      <xdr:spPr>
        <a:xfrm>
          <a:off x="14403017" y="13671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27636</xdr:rowOff>
    </xdr:from>
    <xdr:to>
      <xdr:col>20</xdr:col>
      <xdr:colOff>9525</xdr:colOff>
      <xdr:row>79</xdr:row>
      <xdr:rowOff>129236</xdr:rowOff>
    </xdr:to>
    <xdr:sp macro="" textlink="">
      <xdr:nvSpPr>
        <xdr:cNvPr id="663" name="円/楕円 662"/>
        <xdr:cNvSpPr/>
      </xdr:nvSpPr>
      <xdr:spPr>
        <a:xfrm>
          <a:off x="13652500" y="13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120363</xdr:rowOff>
    </xdr:from>
    <xdr:ext cx="469744" cy="259045"/>
    <xdr:sp macro="" textlink="">
      <xdr:nvSpPr>
        <xdr:cNvPr id="664" name="テキスト ボックス 663"/>
        <xdr:cNvSpPr txBox="1"/>
      </xdr:nvSpPr>
      <xdr:spPr>
        <a:xfrm>
          <a:off x="13468427" y="13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10899</xdr:rowOff>
    </xdr:from>
    <xdr:to>
      <xdr:col>18</xdr:col>
      <xdr:colOff>492125</xdr:colOff>
      <xdr:row>79</xdr:row>
      <xdr:rowOff>112499</xdr:rowOff>
    </xdr:to>
    <xdr:sp macro="" textlink="">
      <xdr:nvSpPr>
        <xdr:cNvPr id="665" name="円/楕円 664"/>
        <xdr:cNvSpPr/>
      </xdr:nvSpPr>
      <xdr:spPr>
        <a:xfrm>
          <a:off x="12763500" y="135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103626</xdr:rowOff>
    </xdr:from>
    <xdr:ext cx="469744" cy="259045"/>
    <xdr:sp macro="" textlink="">
      <xdr:nvSpPr>
        <xdr:cNvPr id="666" name="テキスト ボックス 665"/>
        <xdr:cNvSpPr txBox="1"/>
      </xdr:nvSpPr>
      <xdr:spPr>
        <a:xfrm>
          <a:off x="12579427" y="136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106888</xdr:rowOff>
    </xdr:from>
    <xdr:to>
      <xdr:col>23</xdr:col>
      <xdr:colOff>517525</xdr:colOff>
      <xdr:row>96</xdr:row>
      <xdr:rowOff>116894</xdr:rowOff>
    </xdr:to>
    <xdr:cxnSp macro="">
      <xdr:nvCxnSpPr>
        <xdr:cNvPr id="695" name="直線コネクタ 694"/>
        <xdr:cNvCxnSpPr/>
      </xdr:nvCxnSpPr>
      <xdr:spPr>
        <a:xfrm flipV="1">
          <a:off x="15481300" y="16566088"/>
          <a:ext cx="8382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107307</xdr:rowOff>
    </xdr:from>
    <xdr:to>
      <xdr:col>22</xdr:col>
      <xdr:colOff>365125</xdr:colOff>
      <xdr:row>96</xdr:row>
      <xdr:rowOff>116894</xdr:rowOff>
    </xdr:to>
    <xdr:cxnSp macro="">
      <xdr:nvCxnSpPr>
        <xdr:cNvPr id="698" name="直線コネクタ 697"/>
        <xdr:cNvCxnSpPr/>
      </xdr:nvCxnSpPr>
      <xdr:spPr>
        <a:xfrm>
          <a:off x="14592300" y="16566507"/>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98064</xdr:rowOff>
    </xdr:from>
    <xdr:to>
      <xdr:col>21</xdr:col>
      <xdr:colOff>161925</xdr:colOff>
      <xdr:row>96</xdr:row>
      <xdr:rowOff>107307</xdr:rowOff>
    </xdr:to>
    <xdr:cxnSp macro="">
      <xdr:nvCxnSpPr>
        <xdr:cNvPr id="701" name="直線コネクタ 700"/>
        <xdr:cNvCxnSpPr/>
      </xdr:nvCxnSpPr>
      <xdr:spPr>
        <a:xfrm>
          <a:off x="13703300" y="16557264"/>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92776</xdr:rowOff>
    </xdr:from>
    <xdr:to>
      <xdr:col>19</xdr:col>
      <xdr:colOff>644525</xdr:colOff>
      <xdr:row>96</xdr:row>
      <xdr:rowOff>98064</xdr:rowOff>
    </xdr:to>
    <xdr:cxnSp macro="">
      <xdr:nvCxnSpPr>
        <xdr:cNvPr id="704" name="直線コネクタ 703"/>
        <xdr:cNvCxnSpPr/>
      </xdr:nvCxnSpPr>
      <xdr:spPr>
        <a:xfrm>
          <a:off x="12814300" y="16551976"/>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56088</xdr:rowOff>
    </xdr:from>
    <xdr:to>
      <xdr:col>23</xdr:col>
      <xdr:colOff>568325</xdr:colOff>
      <xdr:row>96</xdr:row>
      <xdr:rowOff>157688</xdr:rowOff>
    </xdr:to>
    <xdr:sp macro="" textlink="">
      <xdr:nvSpPr>
        <xdr:cNvPr id="714" name="円/楕円 713"/>
        <xdr:cNvSpPr/>
      </xdr:nvSpPr>
      <xdr:spPr>
        <a:xfrm>
          <a:off x="16268700" y="16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34515</xdr:rowOff>
    </xdr:from>
    <xdr:ext cx="534377" cy="259045"/>
    <xdr:sp macro="" textlink="">
      <xdr:nvSpPr>
        <xdr:cNvPr id="715" name="公債費該当値テキスト"/>
        <xdr:cNvSpPr txBox="1"/>
      </xdr:nvSpPr>
      <xdr:spPr>
        <a:xfrm>
          <a:off x="16370300" y="164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66094</xdr:rowOff>
    </xdr:from>
    <xdr:to>
      <xdr:col>22</xdr:col>
      <xdr:colOff>415925</xdr:colOff>
      <xdr:row>96</xdr:row>
      <xdr:rowOff>167694</xdr:rowOff>
    </xdr:to>
    <xdr:sp macro="" textlink="">
      <xdr:nvSpPr>
        <xdr:cNvPr id="716" name="円/楕円 715"/>
        <xdr:cNvSpPr/>
      </xdr:nvSpPr>
      <xdr:spPr>
        <a:xfrm>
          <a:off x="15430500" y="165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12771</xdr:rowOff>
    </xdr:from>
    <xdr:ext cx="534377" cy="259045"/>
    <xdr:sp macro="" textlink="">
      <xdr:nvSpPr>
        <xdr:cNvPr id="717" name="テキスト ボックス 716"/>
        <xdr:cNvSpPr txBox="1"/>
      </xdr:nvSpPr>
      <xdr:spPr>
        <a:xfrm>
          <a:off x="15214111" y="163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56507</xdr:rowOff>
    </xdr:from>
    <xdr:to>
      <xdr:col>21</xdr:col>
      <xdr:colOff>212725</xdr:colOff>
      <xdr:row>96</xdr:row>
      <xdr:rowOff>158107</xdr:rowOff>
    </xdr:to>
    <xdr:sp macro="" textlink="">
      <xdr:nvSpPr>
        <xdr:cNvPr id="718" name="円/楕円 717"/>
        <xdr:cNvSpPr/>
      </xdr:nvSpPr>
      <xdr:spPr>
        <a:xfrm>
          <a:off x="14541500" y="165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149234</xdr:rowOff>
    </xdr:from>
    <xdr:ext cx="534377" cy="259045"/>
    <xdr:sp macro="" textlink="">
      <xdr:nvSpPr>
        <xdr:cNvPr id="719" name="テキスト ボックス 718"/>
        <xdr:cNvSpPr txBox="1"/>
      </xdr:nvSpPr>
      <xdr:spPr>
        <a:xfrm>
          <a:off x="14325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47264</xdr:rowOff>
    </xdr:from>
    <xdr:to>
      <xdr:col>20</xdr:col>
      <xdr:colOff>9525</xdr:colOff>
      <xdr:row>96</xdr:row>
      <xdr:rowOff>148864</xdr:rowOff>
    </xdr:to>
    <xdr:sp macro="" textlink="">
      <xdr:nvSpPr>
        <xdr:cNvPr id="720" name="円/楕円 719"/>
        <xdr:cNvSpPr/>
      </xdr:nvSpPr>
      <xdr:spPr>
        <a:xfrm>
          <a:off x="13652500" y="1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139991</xdr:rowOff>
    </xdr:from>
    <xdr:ext cx="534377" cy="259045"/>
    <xdr:sp macro="" textlink="">
      <xdr:nvSpPr>
        <xdr:cNvPr id="721" name="テキスト ボックス 720"/>
        <xdr:cNvSpPr txBox="1"/>
      </xdr:nvSpPr>
      <xdr:spPr>
        <a:xfrm>
          <a:off x="13436111" y="1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41976</xdr:rowOff>
    </xdr:from>
    <xdr:to>
      <xdr:col>18</xdr:col>
      <xdr:colOff>492125</xdr:colOff>
      <xdr:row>96</xdr:row>
      <xdr:rowOff>143576</xdr:rowOff>
    </xdr:to>
    <xdr:sp macro="" textlink="">
      <xdr:nvSpPr>
        <xdr:cNvPr id="722" name="円/楕円 721"/>
        <xdr:cNvSpPr/>
      </xdr:nvSpPr>
      <xdr:spPr>
        <a:xfrm>
          <a:off x="12763500" y="16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134703</xdr:rowOff>
    </xdr:from>
    <xdr:ext cx="534377" cy="259045"/>
    <xdr:sp macro="" textlink="">
      <xdr:nvSpPr>
        <xdr:cNvPr id="723" name="テキスト ボックス 722"/>
        <xdr:cNvSpPr txBox="1"/>
      </xdr:nvSpPr>
      <xdr:spPr>
        <a:xfrm>
          <a:off x="12547111" y="165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・農業水産業費が、住民一人当たり</a:t>
          </a:r>
          <a:r>
            <a:rPr kumimoji="1" lang="en-US" altLang="ja-JP" sz="1400">
              <a:latin typeface="ＭＳ Ｐゴシック"/>
            </a:rPr>
            <a:t>26,732</a:t>
          </a:r>
          <a:r>
            <a:rPr kumimoji="1" lang="ja-JP" altLang="en-US" sz="1400">
              <a:latin typeface="ＭＳ Ｐゴシック"/>
            </a:rPr>
            <a:t>円と過去に比べ改善されてはいるが、類似団体平均に比べ高くなっている。これは、市町村類型の変更により平成</a:t>
          </a:r>
          <a:r>
            <a:rPr kumimoji="1" lang="en-US" altLang="ja-JP" sz="1400">
              <a:latin typeface="ＭＳ Ｐゴシック"/>
            </a:rPr>
            <a:t>27</a:t>
          </a:r>
          <a:r>
            <a:rPr kumimoji="1" lang="ja-JP" altLang="en-US" sz="1400">
              <a:latin typeface="ＭＳ Ｐゴシック"/>
            </a:rPr>
            <a:t>年度から</a:t>
          </a:r>
          <a:r>
            <a:rPr kumimoji="1" lang="en-US" altLang="ja-JP" sz="1400">
              <a:latin typeface="ＭＳ Ｐゴシック"/>
            </a:rPr>
            <a:t>Ⅰ</a:t>
          </a:r>
          <a:r>
            <a:rPr kumimoji="1" lang="ja-JP" altLang="en-US" sz="1400">
              <a:latin typeface="ＭＳ Ｐゴシック"/>
            </a:rPr>
            <a:t>－３に分類されたためであり、平成</a:t>
          </a:r>
          <a:r>
            <a:rPr kumimoji="1" lang="en-US" altLang="ja-JP" sz="1400">
              <a:latin typeface="ＭＳ Ｐゴシック"/>
            </a:rPr>
            <a:t>28</a:t>
          </a:r>
          <a:r>
            <a:rPr kumimoji="1" lang="ja-JP" altLang="en-US" sz="1400">
              <a:latin typeface="ＭＳ Ｐゴシック"/>
            </a:rPr>
            <a:t>年度は過去に比べ高いものではなく低いほうであるが、四方を山と海に囲まれた本市特有の地形のためである。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財政調整基金残高は、適切な財源の確保と歳出の精査により、近年、積み増すことができている。</a:t>
          </a:r>
        </a:p>
        <a:p>
          <a:r>
            <a:rPr kumimoji="1" lang="ja-JP" altLang="en-US" sz="1050">
              <a:latin typeface="ＭＳ ゴシック" pitchFamily="49" charset="-128"/>
              <a:ea typeface="ＭＳ ゴシック" pitchFamily="49" charset="-128"/>
            </a:rPr>
            <a:t>　実質収支額については、合併後から平成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年度までは</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億円台で推移していたが、平成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億円前後の増となっている。これは、歳入で各種交付金が措置されたことや、地方交付税等が予算額を大きく上回ったこと等が主な要因である。平成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年度においては、それらが平成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年度から縮小したことにより、前年と同様に平成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年度の水準まで減となている。</a:t>
          </a:r>
        </a:p>
        <a:p>
          <a:r>
            <a:rPr kumimoji="1" lang="ja-JP" altLang="en-US" sz="1050">
              <a:latin typeface="ＭＳ ゴシック" pitchFamily="49" charset="-128"/>
              <a:ea typeface="ＭＳ ゴシック" pitchFamily="49" charset="-128"/>
            </a:rPr>
            <a:t>　今後は、合併団体に対する普通交付税の優遇措置が段階的に縮小し、さらに大型建設事業費や扶助費等の増により、一般財源の不足は必至であり、より一層の効率的な財政運営を図っていく必要がある。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年度においては公共下水道事業特別会計の資金不足が生じていたが、平成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年度以降、全会計において赤字は生じていない。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月には水道料金改定に取り組んでおり、今後も、料金の適正化や経費の節減を行い、公営企業や特別会計等を含めた市全体の適正な財政運営に努める。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17122094</v>
      </c>
      <c r="BO4" s="411"/>
      <c r="BP4" s="411"/>
      <c r="BQ4" s="411"/>
      <c r="BR4" s="411"/>
      <c r="BS4" s="411"/>
      <c r="BT4" s="411"/>
      <c r="BU4" s="412"/>
      <c r="BV4" s="410">
        <v>16835054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16837038</v>
      </c>
      <c r="BO5" s="416"/>
      <c r="BP5" s="416"/>
      <c r="BQ5" s="416"/>
      <c r="BR5" s="416"/>
      <c r="BS5" s="416"/>
      <c r="BT5" s="416"/>
      <c r="BU5" s="417"/>
      <c r="BV5" s="415">
        <v>16504437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97.2</v>
      </c>
      <c r="CU5" s="386"/>
      <c r="CV5" s="386"/>
      <c r="CW5" s="386"/>
      <c r="CX5" s="386"/>
      <c r="CY5" s="386"/>
      <c r="CZ5" s="386"/>
      <c r="DA5" s="387"/>
      <c r="DB5" s="385">
        <v>93.9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285056</v>
      </c>
      <c r="BO6" s="416"/>
      <c r="BP6" s="416"/>
      <c r="BQ6" s="416"/>
      <c r="BR6" s="416"/>
      <c r="BS6" s="416"/>
      <c r="BT6" s="416"/>
      <c r="BU6" s="417"/>
      <c r="BV6" s="415">
        <v>330617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103.1</v>
      </c>
      <c r="CU6" s="562"/>
      <c r="CV6" s="562"/>
      <c r="CW6" s="562"/>
      <c r="CX6" s="562"/>
      <c r="CY6" s="562"/>
      <c r="CZ6" s="562"/>
      <c r="DA6" s="563"/>
      <c r="DB6" s="561">
        <v>100.5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65567</v>
      </c>
      <c r="BO7" s="416"/>
      <c r="BP7" s="416"/>
      <c r="BQ7" s="416"/>
      <c r="BR7" s="416"/>
      <c r="BS7" s="416"/>
      <c r="BT7" s="416"/>
      <c r="BU7" s="417"/>
      <c r="BV7" s="415">
        <v>66795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9816667</v>
      </c>
      <c r="CU7" s="416"/>
      <c r="CV7" s="416"/>
      <c r="CW7" s="416"/>
      <c r="CX7" s="416"/>
      <c r="CY7" s="416"/>
      <c r="CZ7" s="416"/>
      <c r="DA7" s="417"/>
      <c r="DB7" s="415">
        <v>9969865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219489</v>
      </c>
      <c r="BO8" s="416"/>
      <c r="BP8" s="416"/>
      <c r="BQ8" s="416"/>
      <c r="BR8" s="416"/>
      <c r="BS8" s="416"/>
      <c r="BT8" s="416"/>
      <c r="BU8" s="417"/>
      <c r="BV8" s="415">
        <v>263822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0.53</v>
      </c>
      <c r="CU8" s="525"/>
      <c r="CV8" s="525"/>
      <c r="CW8" s="525"/>
      <c r="CX8" s="525"/>
      <c r="CY8" s="525"/>
      <c r="CZ8" s="525"/>
      <c r="DA8" s="526"/>
      <c r="DB8" s="524">
        <v>0.52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32945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-44333</v>
      </c>
      <c r="BO9" s="416"/>
      <c r="BP9" s="416"/>
      <c r="BQ9" s="416"/>
      <c r="BR9" s="416"/>
      <c r="BS9" s="416"/>
      <c r="BT9" s="416"/>
      <c r="BU9" s="417"/>
      <c r="BV9" s="415">
        <v>9860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34730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136096</v>
      </c>
      <c r="BO10" s="416"/>
      <c r="BP10" s="416"/>
      <c r="BQ10" s="416"/>
      <c r="BR10" s="416"/>
      <c r="BS10" s="416"/>
      <c r="BT10" s="416"/>
      <c r="BU10" s="417"/>
      <c r="BV10" s="415">
        <v>133440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32865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32719</v>
      </c>
      <c r="S13" s="517"/>
      <c r="T13" s="517"/>
      <c r="U13" s="517"/>
      <c r="V13" s="518"/>
      <c r="W13" s="504" t="s">
        <v>123</v>
      </c>
      <c r="X13" s="428"/>
      <c r="Y13" s="428"/>
      <c r="Z13" s="428"/>
      <c r="AA13" s="428"/>
      <c r="AB13" s="429"/>
      <c r="AC13" s="391">
        <v>1017</v>
      </c>
      <c r="AD13" s="392"/>
      <c r="AE13" s="392"/>
      <c r="AF13" s="392"/>
      <c r="AG13" s="393"/>
      <c r="AH13" s="391">
        <v>1122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-68237</v>
      </c>
      <c r="BO13" s="416"/>
      <c r="BP13" s="416"/>
      <c r="BQ13" s="416"/>
      <c r="BR13" s="416"/>
      <c r="BS13" s="416"/>
      <c r="BT13" s="416"/>
      <c r="BU13" s="417"/>
      <c r="BV13" s="415">
        <v>143300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33338</v>
      </c>
      <c r="S14" s="517"/>
      <c r="T14" s="517"/>
      <c r="U14" s="517"/>
      <c r="V14" s="518"/>
      <c r="W14" s="519"/>
      <c r="X14" s="431"/>
      <c r="Y14" s="431"/>
      <c r="Z14" s="431"/>
      <c r="AA14" s="431"/>
      <c r="AB14" s="432"/>
      <c r="AC14" s="509">
        <v>7.1</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60.3</v>
      </c>
      <c r="CU14" s="488"/>
      <c r="CV14" s="488"/>
      <c r="CW14" s="488"/>
      <c r="CX14" s="488"/>
      <c r="CY14" s="488"/>
      <c r="CZ14" s="488"/>
      <c r="DA14" s="489"/>
      <c r="DB14" s="520">
        <v>62.9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33205</v>
      </c>
      <c r="S15" s="517"/>
      <c r="T15" s="517"/>
      <c r="U15" s="517"/>
      <c r="V15" s="518"/>
      <c r="W15" s="504" t="s">
        <v>130</v>
      </c>
      <c r="X15" s="428"/>
      <c r="Y15" s="428"/>
      <c r="Z15" s="428"/>
      <c r="AA15" s="428"/>
      <c r="AB15" s="429"/>
      <c r="AC15" s="391">
        <v>3203</v>
      </c>
      <c r="AD15" s="392"/>
      <c r="AE15" s="392"/>
      <c r="AF15" s="392"/>
      <c r="AG15" s="393"/>
      <c r="AH15" s="391">
        <v>3547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4166207</v>
      </c>
      <c r="BO15" s="411"/>
      <c r="BP15" s="411"/>
      <c r="BQ15" s="411"/>
      <c r="BR15" s="411"/>
      <c r="BS15" s="411"/>
      <c r="BT15" s="411"/>
      <c r="BU15" s="412"/>
      <c r="BV15" s="410">
        <v>4116236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22.3</v>
      </c>
      <c r="AD16" s="510"/>
      <c r="AE16" s="510"/>
      <c r="AF16" s="510"/>
      <c r="AG16" s="511"/>
      <c r="AH16" s="509">
        <v>23.7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7874761</v>
      </c>
      <c r="BO16" s="416"/>
      <c r="BP16" s="416"/>
      <c r="BQ16" s="416"/>
      <c r="BR16" s="416"/>
      <c r="BS16" s="416"/>
      <c r="BT16" s="416"/>
      <c r="BU16" s="417"/>
      <c r="BV16" s="415">
        <v>7796737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10138</v>
      </c>
      <c r="AD17" s="392"/>
      <c r="AE17" s="392"/>
      <c r="AF17" s="392"/>
      <c r="AG17" s="393"/>
      <c r="AH17" s="391">
        <v>10326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5331852</v>
      </c>
      <c r="BO17" s="416"/>
      <c r="BP17" s="416"/>
      <c r="BQ17" s="416"/>
      <c r="BR17" s="416"/>
      <c r="BS17" s="416"/>
      <c r="BT17" s="416"/>
      <c r="BU17" s="417"/>
      <c r="BV17" s="415">
        <v>5257957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140.05000000000001</v>
      </c>
      <c r="M18" s="480"/>
      <c r="N18" s="480"/>
      <c r="O18" s="480"/>
      <c r="P18" s="480"/>
      <c r="Q18" s="480"/>
      <c r="R18" s="481"/>
      <c r="S18" s="481"/>
      <c r="T18" s="481"/>
      <c r="U18" s="481"/>
      <c r="V18" s="482"/>
      <c r="W18" s="496"/>
      <c r="X18" s="497"/>
      <c r="Y18" s="497"/>
      <c r="Z18" s="497"/>
      <c r="AA18" s="497"/>
      <c r="AB18" s="505"/>
      <c r="AC18" s="379">
        <v>70.599999999999994</v>
      </c>
      <c r="AD18" s="380"/>
      <c r="AE18" s="380"/>
      <c r="AF18" s="380"/>
      <c r="AG18" s="483"/>
      <c r="AH18" s="379">
        <v>68.900000000000006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9602980</v>
      </c>
      <c r="BO18" s="416"/>
      <c r="BP18" s="416"/>
      <c r="BQ18" s="416"/>
      <c r="BR18" s="416"/>
      <c r="BS18" s="416"/>
      <c r="BT18" s="416"/>
      <c r="BU18" s="417"/>
      <c r="BV18" s="415">
        <v>9536412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11950592</v>
      </c>
      <c r="BO19" s="416"/>
      <c r="BP19" s="416"/>
      <c r="BQ19" s="416"/>
      <c r="BR19" s="416"/>
      <c r="BS19" s="416"/>
      <c r="BT19" s="416"/>
      <c r="BU19" s="417"/>
      <c r="BV19" s="415">
        <v>11713227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14170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18505664</v>
      </c>
      <c r="BO23" s="416"/>
      <c r="BP23" s="416"/>
      <c r="BQ23" s="416"/>
      <c r="BR23" s="416"/>
      <c r="BS23" s="416"/>
      <c r="BT23" s="416"/>
      <c r="BU23" s="417"/>
      <c r="BV23" s="415">
        <v>18732121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7830</v>
      </c>
      <c r="R24" s="392"/>
      <c r="S24" s="392"/>
      <c r="T24" s="392"/>
      <c r="U24" s="392"/>
      <c r="V24" s="393"/>
      <c r="W24" s="457"/>
      <c r="X24" s="448"/>
      <c r="Y24" s="449"/>
      <c r="Z24" s="388" t="s">
        <v>154</v>
      </c>
      <c r="AA24" s="389"/>
      <c r="AB24" s="389"/>
      <c r="AC24" s="389"/>
      <c r="AD24" s="389"/>
      <c r="AE24" s="389"/>
      <c r="AF24" s="389"/>
      <c r="AG24" s="390"/>
      <c r="AH24" s="391">
        <v>282</v>
      </c>
      <c r="AI24" s="392"/>
      <c r="AJ24" s="392"/>
      <c r="AK24" s="392"/>
      <c r="AL24" s="393"/>
      <c r="AM24" s="391">
        <v>933138</v>
      </c>
      <c r="AN24" s="392"/>
      <c r="AO24" s="392"/>
      <c r="AP24" s="392"/>
      <c r="AQ24" s="392"/>
      <c r="AR24" s="393"/>
      <c r="AS24" s="391">
        <v>3309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15740560</v>
      </c>
      <c r="BO24" s="416"/>
      <c r="BP24" s="416"/>
      <c r="BQ24" s="416"/>
      <c r="BR24" s="416"/>
      <c r="BS24" s="416"/>
      <c r="BT24" s="416"/>
      <c r="BU24" s="417"/>
      <c r="BV24" s="415">
        <v>16200020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6165</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1877818</v>
      </c>
      <c r="BO25" s="411"/>
      <c r="BP25" s="411"/>
      <c r="BQ25" s="411"/>
      <c r="BR25" s="411"/>
      <c r="BS25" s="411"/>
      <c r="BT25" s="411"/>
      <c r="BU25" s="412"/>
      <c r="BV25" s="410">
        <v>878024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5535</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60116</v>
      </c>
      <c r="AN26" s="392"/>
      <c r="AO26" s="392"/>
      <c r="AP26" s="392"/>
      <c r="AQ26" s="392"/>
      <c r="AR26" s="393"/>
      <c r="AS26" s="391">
        <v>3164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4250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3660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2310531</v>
      </c>
      <c r="BO28" s="411"/>
      <c r="BP28" s="411"/>
      <c r="BQ28" s="411"/>
      <c r="BR28" s="411"/>
      <c r="BS28" s="411"/>
      <c r="BT28" s="411"/>
      <c r="BU28" s="412"/>
      <c r="BV28" s="410">
        <v>2334435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3250</v>
      </c>
      <c r="R29" s="392"/>
      <c r="S29" s="392"/>
      <c r="T29" s="392"/>
      <c r="U29" s="392"/>
      <c r="V29" s="393"/>
      <c r="W29" s="458"/>
      <c r="X29" s="459"/>
      <c r="Y29" s="460"/>
      <c r="Z29" s="388" t="s">
        <v>170</v>
      </c>
      <c r="AA29" s="389"/>
      <c r="AB29" s="389"/>
      <c r="AC29" s="389"/>
      <c r="AD29" s="389"/>
      <c r="AE29" s="389"/>
      <c r="AF29" s="389"/>
      <c r="AG29" s="390"/>
      <c r="AH29" s="391">
        <v>282</v>
      </c>
      <c r="AI29" s="392"/>
      <c r="AJ29" s="392"/>
      <c r="AK29" s="392"/>
      <c r="AL29" s="393"/>
      <c r="AM29" s="391">
        <v>933138</v>
      </c>
      <c r="AN29" s="392"/>
      <c r="AO29" s="392"/>
      <c r="AP29" s="392"/>
      <c r="AQ29" s="392"/>
      <c r="AR29" s="393"/>
      <c r="AS29" s="391">
        <v>3309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276640</v>
      </c>
      <c r="BO29" s="416"/>
      <c r="BP29" s="416"/>
      <c r="BQ29" s="416"/>
      <c r="BR29" s="416"/>
      <c r="BS29" s="416"/>
      <c r="BT29" s="416"/>
      <c r="BU29" s="417"/>
      <c r="BV29" s="415">
        <v>276529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2851405</v>
      </c>
      <c r="BO30" s="419"/>
      <c r="BP30" s="419"/>
      <c r="BQ30" s="419"/>
      <c r="BR30" s="419"/>
      <c r="BS30" s="419"/>
      <c r="BT30" s="419"/>
      <c r="BU30" s="420"/>
      <c r="BV30" s="418">
        <v>2112113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柳井地区広域消防組合（一般会計）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柳井市土地開発公社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市有林野区事業特別会計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周東環境衛生組合（一般会計）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平郡航路</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柳井地域広域水道企業団（水道用水供給事業会計）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やない花のまちづくり振興財団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市営駐車場事業特別会計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港湾整備事業特別会計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山口県市町総合事務組合（一般会計）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山口県市町総合事務組合（消防団員補償等特別会計）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山口県市町総合事務組合（非常勤職員公務災害補償特別会計）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山口県市町総合事務組合（山口県市町公平委員会特別会計）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山口県市町総合事務組合（交通災害共済特別会計）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山口県市町総合事務組合（山口県自治会館管理特別会計）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山口県後期高齢者医療広域連合（一般会計）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4" t="s">
        <v>515</v>
      </c>
      <c r="D34" s="1184"/>
      <c r="E34" s="1185"/>
      <c r="F34" s="32">
        <v>8.44</v>
      </c>
      <c r="G34" s="33">
        <v>8.5</v>
      </c>
      <c r="H34" s="33">
        <v>8.01</v>
      </c>
      <c r="I34" s="33">
        <v>8.34</v>
      </c>
      <c r="J34" s="34">
        <v>10</v>
      </c>
      <c r="K34" s="22"/>
      <c r="L34" s="22"/>
      <c r="M34" s="22"/>
      <c r="N34" s="22"/>
      <c r="O34" s="22"/>
      <c r="P34" s="22"/>
    </row>
    <row r="35" spans="1:16" ht="39" customHeight="1" x14ac:dyDescent="0.15">
      <c r="A35" s="22"/>
      <c r="B35" s="35"/>
      <c r="C35" s="1178" t="s">
        <v>516</v>
      </c>
      <c r="D35" s="1179"/>
      <c r="E35" s="1180"/>
      <c r="F35" s="36">
        <v>2.77</v>
      </c>
      <c r="G35" s="37">
        <v>1.71</v>
      </c>
      <c r="H35" s="37">
        <v>1.96</v>
      </c>
      <c r="I35" s="37">
        <v>1.17</v>
      </c>
      <c r="J35" s="38">
        <v>2.86</v>
      </c>
      <c r="K35" s="22"/>
      <c r="L35" s="22"/>
      <c r="M35" s="22"/>
      <c r="N35" s="22"/>
      <c r="O35" s="22"/>
      <c r="P35" s="22"/>
    </row>
    <row r="36" spans="1:16" ht="39" customHeight="1" x14ac:dyDescent="0.15">
      <c r="A36" s="22"/>
      <c r="B36" s="35"/>
      <c r="C36" s="1178" t="s">
        <v>517</v>
      </c>
      <c r="D36" s="1179"/>
      <c r="E36" s="1180"/>
      <c r="F36" s="36">
        <v>2.62</v>
      </c>
      <c r="G36" s="37">
        <v>1.93</v>
      </c>
      <c r="H36" s="37">
        <v>2.56</v>
      </c>
      <c r="I36" s="37">
        <v>2.64</v>
      </c>
      <c r="J36" s="38">
        <v>2.23</v>
      </c>
      <c r="K36" s="22"/>
      <c r="L36" s="22"/>
      <c r="M36" s="22"/>
      <c r="N36" s="22"/>
      <c r="O36" s="22"/>
      <c r="P36" s="22"/>
    </row>
    <row r="37" spans="1:16" ht="39" customHeight="1" x14ac:dyDescent="0.15">
      <c r="A37" s="22"/>
      <c r="B37" s="35"/>
      <c r="C37" s="1178" t="s">
        <v>518</v>
      </c>
      <c r="D37" s="1179"/>
      <c r="E37" s="1180"/>
      <c r="F37" s="36">
        <v>0.56999999999999995</v>
      </c>
      <c r="G37" s="37">
        <v>0.05</v>
      </c>
      <c r="H37" s="37">
        <v>0.35</v>
      </c>
      <c r="I37" s="37">
        <v>0.86</v>
      </c>
      <c r="J37" s="38">
        <v>0.64</v>
      </c>
      <c r="K37" s="22"/>
      <c r="L37" s="22"/>
      <c r="M37" s="22"/>
      <c r="N37" s="22"/>
      <c r="O37" s="22"/>
      <c r="P37" s="22"/>
    </row>
    <row r="38" spans="1:16" ht="39" customHeight="1" x14ac:dyDescent="0.15">
      <c r="A38" s="22"/>
      <c r="B38" s="35"/>
      <c r="C38" s="1178" t="s">
        <v>519</v>
      </c>
      <c r="D38" s="1179"/>
      <c r="E38" s="1180"/>
      <c r="F38" s="36">
        <v>0.02</v>
      </c>
      <c r="G38" s="37">
        <v>0.02</v>
      </c>
      <c r="H38" s="37">
        <v>0.03</v>
      </c>
      <c r="I38" s="37">
        <v>0.02</v>
      </c>
      <c r="J38" s="38">
        <v>0.02</v>
      </c>
      <c r="K38" s="22"/>
      <c r="L38" s="22"/>
      <c r="M38" s="22"/>
      <c r="N38" s="22"/>
      <c r="O38" s="22"/>
      <c r="P38" s="22"/>
    </row>
    <row r="39" spans="1:16" ht="39" customHeight="1" x14ac:dyDescent="0.15">
      <c r="A39" s="22"/>
      <c r="B39" s="35"/>
      <c r="C39" s="1178" t="s">
        <v>520</v>
      </c>
      <c r="D39" s="1179"/>
      <c r="E39" s="1180"/>
      <c r="F39" s="36">
        <v>0</v>
      </c>
      <c r="G39" s="37">
        <v>0</v>
      </c>
      <c r="H39" s="37">
        <v>0.02</v>
      </c>
      <c r="I39" s="37">
        <v>0</v>
      </c>
      <c r="J39" s="38">
        <v>0</v>
      </c>
      <c r="K39" s="22"/>
      <c r="L39" s="22"/>
      <c r="M39" s="22"/>
      <c r="N39" s="22"/>
      <c r="O39" s="22"/>
      <c r="P39" s="22"/>
    </row>
    <row r="40" spans="1:16" ht="39" customHeight="1" x14ac:dyDescent="0.15">
      <c r="A40" s="22"/>
      <c r="B40" s="35"/>
      <c r="C40" s="1178" t="s">
        <v>521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522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523</v>
      </c>
      <c r="D42" s="1179"/>
      <c r="E42" s="1180"/>
      <c r="F42" s="36" t="s">
        <v>469</v>
      </c>
      <c r="G42" s="37" t="s">
        <v>469</v>
      </c>
      <c r="H42" s="37" t="s">
        <v>469</v>
      </c>
      <c r="I42" s="37" t="s">
        <v>469</v>
      </c>
      <c r="J42" s="38" t="s">
        <v>469</v>
      </c>
      <c r="K42" s="22"/>
      <c r="L42" s="22"/>
      <c r="M42" s="22"/>
      <c r="N42" s="22"/>
      <c r="O42" s="22"/>
      <c r="P42" s="22"/>
    </row>
    <row r="43" spans="1:16" ht="39" customHeight="1" thickBot="1" x14ac:dyDescent="0.2">
      <c r="A43" s="22"/>
      <c r="B43" s="40"/>
      <c r="C43" s="1181" t="s">
        <v>524</v>
      </c>
      <c r="D43" s="1182"/>
      <c r="E43" s="1183"/>
      <c r="F43" s="41">
        <v>0.44</v>
      </c>
      <c r="G43" s="42">
        <v>2.89</v>
      </c>
      <c r="H43" s="42">
        <v>0.45</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2110</v>
      </c>
      <c r="L45" s="60">
        <v>2071</v>
      </c>
      <c r="M45" s="60">
        <v>2005</v>
      </c>
      <c r="N45" s="60">
        <v>1933</v>
      </c>
      <c r="O45" s="61">
        <v>1949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469</v>
      </c>
      <c r="L46" s="64" t="s">
        <v>469</v>
      </c>
      <c r="M46" s="64" t="s">
        <v>469</v>
      </c>
      <c r="N46" s="64" t="s">
        <v>469</v>
      </c>
      <c r="O46" s="65" t="s">
        <v>469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469</v>
      </c>
      <c r="L47" s="64" t="s">
        <v>469</v>
      </c>
      <c r="M47" s="64" t="s">
        <v>469</v>
      </c>
      <c r="N47" s="64" t="s">
        <v>469</v>
      </c>
      <c r="O47" s="65" t="s">
        <v>469</v>
      </c>
      <c r="P47" s="48"/>
      <c r="Q47" s="48"/>
      <c r="R47" s="48"/>
      <c r="S47" s="48"/>
      <c r="T47" s="48"/>
      <c r="U47" s="48"/>
    </row>
    <row r="48" spans="1:21" ht="30.75" customHeight="1" x14ac:dyDescent="0.15">
      <c r="A48" s="48"/>
      <c r="B48" s="1196"/>
      <c r="C48" s="1197"/>
      <c r="D48" s="62"/>
      <c r="E48" s="1188" t="s">
        <v>15</v>
      </c>
      <c r="F48" s="1188"/>
      <c r="G48" s="1188"/>
      <c r="H48" s="1188"/>
      <c r="I48" s="1188"/>
      <c r="J48" s="1189"/>
      <c r="K48" s="63">
        <v>907</v>
      </c>
      <c r="L48" s="64">
        <v>873</v>
      </c>
      <c r="M48" s="64">
        <v>841</v>
      </c>
      <c r="N48" s="64">
        <v>838</v>
      </c>
      <c r="O48" s="65">
        <v>961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83</v>
      </c>
      <c r="L49" s="64">
        <v>72</v>
      </c>
      <c r="M49" s="64">
        <v>57</v>
      </c>
      <c r="N49" s="64">
        <v>75</v>
      </c>
      <c r="O49" s="65">
        <v>102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10</v>
      </c>
      <c r="M50" s="64">
        <v>5</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469</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2148</v>
      </c>
      <c r="L52" s="64">
        <v>2134</v>
      </c>
      <c r="M52" s="64">
        <v>2142</v>
      </c>
      <c r="N52" s="64">
        <v>2108</v>
      </c>
      <c r="O52" s="65">
        <v>2113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963</v>
      </c>
      <c r="L53" s="69">
        <v>892</v>
      </c>
      <c r="M53" s="69">
        <v>766</v>
      </c>
      <c r="N53" s="69">
        <v>743</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14" t="s">
        <v>24</v>
      </c>
      <c r="C41" s="1215"/>
      <c r="D41" s="81"/>
      <c r="E41" s="1216" t="s">
        <v>25</v>
      </c>
      <c r="F41" s="1216"/>
      <c r="G41" s="1216"/>
      <c r="H41" s="1217"/>
      <c r="I41" s="82">
        <v>18579</v>
      </c>
      <c r="J41" s="83">
        <v>18557</v>
      </c>
      <c r="K41" s="83">
        <v>18825</v>
      </c>
      <c r="L41" s="83">
        <v>18732</v>
      </c>
      <c r="M41" s="84">
        <v>18506</v>
      </c>
    </row>
    <row r="42" spans="2:13" ht="27.75" customHeight="1" x14ac:dyDescent="0.15">
      <c r="B42" s="1204"/>
      <c r="C42" s="1205"/>
      <c r="D42" s="85"/>
      <c r="E42" s="1208" t="s">
        <v>26</v>
      </c>
      <c r="F42" s="1208"/>
      <c r="G42" s="1208"/>
      <c r="H42" s="1209"/>
      <c r="I42" s="86">
        <v>29</v>
      </c>
      <c r="J42" s="87">
        <v>21</v>
      </c>
      <c r="K42" s="87">
        <v>18</v>
      </c>
      <c r="L42" s="87">
        <v>15</v>
      </c>
      <c r="M42" s="88">
        <v>12</v>
      </c>
    </row>
    <row r="43" spans="2:13" ht="27.75" customHeight="1" x14ac:dyDescent="0.15">
      <c r="B43" s="1204"/>
      <c r="C43" s="1205"/>
      <c r="D43" s="85"/>
      <c r="E43" s="1208" t="s">
        <v>27</v>
      </c>
      <c r="F43" s="1208"/>
      <c r="G43" s="1208"/>
      <c r="H43" s="1209"/>
      <c r="I43" s="86">
        <v>10101</v>
      </c>
      <c r="J43" s="87">
        <v>9440</v>
      </c>
      <c r="K43" s="87">
        <v>9191</v>
      </c>
      <c r="L43" s="87">
        <v>8910</v>
      </c>
      <c r="M43" s="88">
        <v>9299</v>
      </c>
    </row>
    <row r="44" spans="2:13" ht="27.75" customHeight="1" x14ac:dyDescent="0.15">
      <c r="B44" s="1204"/>
      <c r="C44" s="1205"/>
      <c r="D44" s="85"/>
      <c r="E44" s="1208" t="s">
        <v>28</v>
      </c>
      <c r="F44" s="1208"/>
      <c r="G44" s="1208"/>
      <c r="H44" s="1209"/>
      <c r="I44" s="86">
        <v>547</v>
      </c>
      <c r="J44" s="87">
        <v>633</v>
      </c>
      <c r="K44" s="87">
        <v>856</v>
      </c>
      <c r="L44" s="87">
        <v>862</v>
      </c>
      <c r="M44" s="88">
        <v>848</v>
      </c>
    </row>
    <row r="45" spans="2:13" ht="27.75" customHeight="1" x14ac:dyDescent="0.15">
      <c r="B45" s="1204"/>
      <c r="C45" s="1205"/>
      <c r="D45" s="85"/>
      <c r="E45" s="1208" t="s">
        <v>29</v>
      </c>
      <c r="F45" s="1208"/>
      <c r="G45" s="1208"/>
      <c r="H45" s="1209"/>
      <c r="I45" s="86">
        <v>3327</v>
      </c>
      <c r="J45" s="87">
        <v>3258</v>
      </c>
      <c r="K45" s="87">
        <v>2986</v>
      </c>
      <c r="L45" s="87">
        <v>2884</v>
      </c>
      <c r="M45" s="88">
        <v>2774</v>
      </c>
    </row>
    <row r="46" spans="2:13" ht="27.75" customHeight="1" x14ac:dyDescent="0.15">
      <c r="B46" s="1204"/>
      <c r="C46" s="1205"/>
      <c r="D46" s="89"/>
      <c r="E46" s="1208" t="s">
        <v>30</v>
      </c>
      <c r="F46" s="1208"/>
      <c r="G46" s="1208"/>
      <c r="H46" s="1209"/>
      <c r="I46" s="86">
        <v>175</v>
      </c>
      <c r="J46" s="87">
        <v>155</v>
      </c>
      <c r="K46" s="87">
        <v>145</v>
      </c>
      <c r="L46" s="87">
        <v>12</v>
      </c>
      <c r="M46" s="88">
        <v>14</v>
      </c>
    </row>
    <row r="47" spans="2:13" ht="27.75" customHeight="1" x14ac:dyDescent="0.15">
      <c r="B47" s="1204"/>
      <c r="C47" s="1205"/>
      <c r="D47" s="90"/>
      <c r="E47" s="1218" t="s">
        <v>31</v>
      </c>
      <c r="F47" s="1219"/>
      <c r="G47" s="1219"/>
      <c r="H47" s="1220"/>
      <c r="I47" s="86" t="s">
        <v>469</v>
      </c>
      <c r="J47" s="87" t="s">
        <v>469</v>
      </c>
      <c r="K47" s="87" t="s">
        <v>469</v>
      </c>
      <c r="L47" s="87" t="s">
        <v>469</v>
      </c>
      <c r="M47" s="88" t="s">
        <v>469</v>
      </c>
    </row>
    <row r="48" spans="2:13" ht="27.75" customHeight="1" x14ac:dyDescent="0.15">
      <c r="B48" s="1204"/>
      <c r="C48" s="1205"/>
      <c r="D48" s="85"/>
      <c r="E48" s="1208" t="s">
        <v>32</v>
      </c>
      <c r="F48" s="1208"/>
      <c r="G48" s="1208"/>
      <c r="H48" s="1209"/>
      <c r="I48" s="86" t="s">
        <v>469</v>
      </c>
      <c r="J48" s="87" t="s">
        <v>469</v>
      </c>
      <c r="K48" s="87" t="s">
        <v>469</v>
      </c>
      <c r="L48" s="87" t="s">
        <v>469</v>
      </c>
      <c r="M48" s="88" t="s">
        <v>469</v>
      </c>
    </row>
    <row r="49" spans="2:13" ht="27.75" customHeight="1" x14ac:dyDescent="0.15">
      <c r="B49" s="1206"/>
      <c r="C49" s="1207"/>
      <c r="D49" s="85"/>
      <c r="E49" s="1208" t="s">
        <v>33</v>
      </c>
      <c r="F49" s="1208"/>
      <c r="G49" s="1208"/>
      <c r="H49" s="1209"/>
      <c r="I49" s="86" t="s">
        <v>469</v>
      </c>
      <c r="J49" s="87" t="s">
        <v>469</v>
      </c>
      <c r="K49" s="87" t="s">
        <v>469</v>
      </c>
      <c r="L49" s="87" t="s">
        <v>469</v>
      </c>
      <c r="M49" s="88" t="s">
        <v>469</v>
      </c>
    </row>
    <row r="50" spans="2:13" ht="27.75" customHeight="1" x14ac:dyDescent="0.15">
      <c r="B50" s="1202" t="s">
        <v>34</v>
      </c>
      <c r="C50" s="1203"/>
      <c r="D50" s="91"/>
      <c r="E50" s="1208" t="s">
        <v>35</v>
      </c>
      <c r="F50" s="1208"/>
      <c r="G50" s="1208"/>
      <c r="H50" s="1209"/>
      <c r="I50" s="86">
        <v>3777</v>
      </c>
      <c r="J50" s="87">
        <v>3936</v>
      </c>
      <c r="K50" s="87">
        <v>3983</v>
      </c>
      <c r="L50" s="87">
        <v>4089</v>
      </c>
      <c r="M50" s="88">
        <v>4605</v>
      </c>
    </row>
    <row r="51" spans="2:13" ht="27.75" customHeight="1" x14ac:dyDescent="0.15">
      <c r="B51" s="1204"/>
      <c r="C51" s="1205"/>
      <c r="D51" s="85"/>
      <c r="E51" s="1208" t="s">
        <v>36</v>
      </c>
      <c r="F51" s="1208"/>
      <c r="G51" s="1208"/>
      <c r="H51" s="1209"/>
      <c r="I51" s="86">
        <v>4090</v>
      </c>
      <c r="J51" s="87">
        <v>3674</v>
      </c>
      <c r="K51" s="87">
        <v>3385</v>
      </c>
      <c r="L51" s="87">
        <v>3150</v>
      </c>
      <c r="M51" s="88">
        <v>3001</v>
      </c>
    </row>
    <row r="52" spans="2:13" ht="27.75" customHeight="1" x14ac:dyDescent="0.15">
      <c r="B52" s="1206"/>
      <c r="C52" s="1207"/>
      <c r="D52" s="85"/>
      <c r="E52" s="1208" t="s">
        <v>37</v>
      </c>
      <c r="F52" s="1208"/>
      <c r="G52" s="1208"/>
      <c r="H52" s="1209"/>
      <c r="I52" s="86">
        <v>18673</v>
      </c>
      <c r="J52" s="87">
        <v>18626</v>
      </c>
      <c r="K52" s="87">
        <v>18928</v>
      </c>
      <c r="L52" s="87">
        <v>19006</v>
      </c>
      <c r="M52" s="88">
        <v>18983</v>
      </c>
    </row>
    <row r="53" spans="2:13" ht="27.75" customHeight="1" thickBot="1" x14ac:dyDescent="0.2">
      <c r="B53" s="1210" t="s">
        <v>21</v>
      </c>
      <c r="C53" s="1211"/>
      <c r="D53" s="92"/>
      <c r="E53" s="1212" t="s">
        <v>38</v>
      </c>
      <c r="F53" s="1212"/>
      <c r="G53" s="1212"/>
      <c r="H53" s="1213"/>
      <c r="I53" s="93">
        <v>6218</v>
      </c>
      <c r="J53" s="94">
        <v>5828</v>
      </c>
      <c r="K53" s="94">
        <v>5725</v>
      </c>
      <c r="L53" s="94">
        <v>5169</v>
      </c>
      <c r="M53" s="95">
        <v>4864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508</v>
      </c>
      <c r="L50" s="356" t="s">
        <v>509</v>
      </c>
      <c r="M50" s="356" t="s">
        <v>510</v>
      </c>
      <c r="N50" s="356" t="s">
        <v>511</v>
      </c>
      <c r="O50" s="356" t="s">
        <v>512</v>
      </c>
    </row>
    <row r="51" spans="1:17" x14ac:dyDescent="0.15">
      <c r="B51" s="250"/>
      <c r="C51" s="246"/>
      <c r="D51" s="246"/>
      <c r="E51" s="246"/>
      <c r="F51" s="246"/>
      <c r="G51" s="1245" t="s">
        <v>553</v>
      </c>
      <c r="H51" s="1246"/>
      <c r="I51" s="1251" t="s">
        <v>554</v>
      </c>
      <c r="J51" s="1251"/>
      <c r="K51" s="1255"/>
      <c r="L51" s="1255"/>
      <c r="M51" s="1255"/>
      <c r="N51" s="1221">
        <v>62.9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559</v>
      </c>
      <c r="J53" s="1231"/>
      <c r="K53" s="1256"/>
      <c r="L53" s="1256"/>
      <c r="M53" s="1256"/>
      <c r="N53" s="1253">
        <v>57.1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555</v>
      </c>
      <c r="H55" s="1226"/>
      <c r="I55" s="1231" t="s">
        <v>554</v>
      </c>
      <c r="J55" s="1231"/>
      <c r="K55" s="1255"/>
      <c r="L55" s="1255"/>
      <c r="M55" s="1255"/>
      <c r="N55" s="1221">
        <v>41.5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559</v>
      </c>
      <c r="J57" s="1223"/>
      <c r="K57" s="1256"/>
      <c r="L57" s="1256"/>
      <c r="M57" s="1256"/>
      <c r="N57" s="1253">
        <v>56.4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2"/>
      <c r="H72" s="1243"/>
      <c r="I72" s="1243"/>
      <c r="J72" s="1244"/>
      <c r="K72" s="356" t="s">
        <v>508</v>
      </c>
      <c r="L72" s="356" t="s">
        <v>509</v>
      </c>
      <c r="M72" s="356" t="s">
        <v>510</v>
      </c>
      <c r="N72" s="356" t="s">
        <v>511</v>
      </c>
      <c r="O72" s="356" t="s">
        <v>512</v>
      </c>
    </row>
    <row r="73" spans="2:30" x14ac:dyDescent="0.15">
      <c r="B73" s="250"/>
      <c r="C73" s="246"/>
      <c r="D73" s="246"/>
      <c r="E73" s="246"/>
      <c r="F73" s="246"/>
      <c r="G73" s="1245" t="s">
        <v>553</v>
      </c>
      <c r="H73" s="1246"/>
      <c r="I73" s="1251" t="s">
        <v>554</v>
      </c>
      <c r="J73" s="1251"/>
      <c r="K73" s="1232">
        <v>75.400000000000006</v>
      </c>
      <c r="L73" s="1232">
        <v>70.599999999999994</v>
      </c>
      <c r="M73" s="1221">
        <v>70.599999999999994</v>
      </c>
      <c r="N73" s="1221">
        <v>62.9</v>
      </c>
      <c r="O73" s="1221">
        <v>60.3</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558</v>
      </c>
      <c r="J75" s="1231"/>
      <c r="K75" s="1253">
        <v>12.4</v>
      </c>
      <c r="L75" s="1253">
        <v>11.6</v>
      </c>
      <c r="M75" s="1253">
        <v>10.6</v>
      </c>
      <c r="N75" s="1253">
        <v>9.6999999999999993</v>
      </c>
      <c r="O75" s="1253">
        <v>9.9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555</v>
      </c>
      <c r="H77" s="1226"/>
      <c r="I77" s="1231" t="s">
        <v>554</v>
      </c>
      <c r="J77" s="1231"/>
      <c r="K77" s="1232">
        <v>76.2</v>
      </c>
      <c r="L77" s="1232">
        <v>65.3</v>
      </c>
      <c r="M77" s="1221">
        <v>60.8</v>
      </c>
      <c r="N77" s="1221">
        <v>41.5</v>
      </c>
      <c r="O77" s="1221">
        <v>36.6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558</v>
      </c>
      <c r="J79" s="1223"/>
      <c r="K79" s="1224">
        <v>12.8</v>
      </c>
      <c r="L79" s="1224">
        <v>12</v>
      </c>
      <c r="M79" s="1224">
        <v>11.1</v>
      </c>
      <c r="N79" s="1224">
        <v>9.6</v>
      </c>
      <c r="O79" s="1224">
        <v>9.1999999999999993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55175</v>
      </c>
      <c r="E3" s="118"/>
      <c r="F3" s="119">
        <v>75709</v>
      </c>
      <c r="G3" s="120"/>
      <c r="H3" s="121"/>
    </row>
    <row r="4" spans="1:8" x14ac:dyDescent="0.15">
      <c r="A4" s="122"/>
      <c r="B4" s="123"/>
      <c r="C4" s="124"/>
      <c r="D4" s="125">
        <v>34598</v>
      </c>
      <c r="E4" s="126"/>
      <c r="F4" s="127">
        <v>35212</v>
      </c>
      <c r="G4" s="128"/>
      <c r="H4" s="129"/>
    </row>
    <row r="5" spans="1:8" x14ac:dyDescent="0.15">
      <c r="A5" s="110" t="s">
        <v>502</v>
      </c>
      <c r="B5" s="115"/>
      <c r="C5" s="116"/>
      <c r="D5" s="117">
        <v>49367</v>
      </c>
      <c r="E5" s="118"/>
      <c r="F5" s="119">
        <v>90961</v>
      </c>
      <c r="G5" s="120"/>
      <c r="H5" s="121"/>
    </row>
    <row r="6" spans="1:8" x14ac:dyDescent="0.15">
      <c r="A6" s="122"/>
      <c r="B6" s="123"/>
      <c r="C6" s="124"/>
      <c r="D6" s="125">
        <v>27500</v>
      </c>
      <c r="E6" s="126"/>
      <c r="F6" s="127">
        <v>37720</v>
      </c>
      <c r="G6" s="128"/>
      <c r="H6" s="129"/>
    </row>
    <row r="7" spans="1:8" x14ac:dyDescent="0.15">
      <c r="A7" s="110" t="s">
        <v>503</v>
      </c>
      <c r="B7" s="115"/>
      <c r="C7" s="116"/>
      <c r="D7" s="117">
        <v>55883</v>
      </c>
      <c r="E7" s="118"/>
      <c r="F7" s="119">
        <v>106614</v>
      </c>
      <c r="G7" s="120"/>
      <c r="H7" s="121"/>
    </row>
    <row r="8" spans="1:8" x14ac:dyDescent="0.15">
      <c r="A8" s="122"/>
      <c r="B8" s="123"/>
      <c r="C8" s="124"/>
      <c r="D8" s="125">
        <v>30257</v>
      </c>
      <c r="E8" s="126"/>
      <c r="F8" s="127">
        <v>45545</v>
      </c>
      <c r="G8" s="128"/>
      <c r="H8" s="129"/>
    </row>
    <row r="9" spans="1:8" x14ac:dyDescent="0.15">
      <c r="A9" s="110" t="s">
        <v>504</v>
      </c>
      <c r="B9" s="115"/>
      <c r="C9" s="116"/>
      <c r="D9" s="117">
        <v>48682</v>
      </c>
      <c r="E9" s="118"/>
      <c r="F9" s="119">
        <v>63727</v>
      </c>
      <c r="G9" s="120"/>
      <c r="H9" s="121"/>
    </row>
    <row r="10" spans="1:8" x14ac:dyDescent="0.15">
      <c r="A10" s="122"/>
      <c r="B10" s="123"/>
      <c r="C10" s="124"/>
      <c r="D10" s="125">
        <v>11591</v>
      </c>
      <c r="E10" s="126"/>
      <c r="F10" s="127">
        <v>34577</v>
      </c>
      <c r="G10" s="128"/>
      <c r="H10" s="129"/>
    </row>
    <row r="11" spans="1:8" x14ac:dyDescent="0.15">
      <c r="A11" s="110" t="s">
        <v>505</v>
      </c>
      <c r="B11" s="115"/>
      <c r="C11" s="116"/>
      <c r="D11" s="117">
        <v>43603</v>
      </c>
      <c r="E11" s="118"/>
      <c r="F11" s="119">
        <v>66954</v>
      </c>
      <c r="G11" s="120"/>
      <c r="H11" s="121"/>
    </row>
    <row r="12" spans="1:8" x14ac:dyDescent="0.15">
      <c r="A12" s="122"/>
      <c r="B12" s="123"/>
      <c r="C12" s="130"/>
      <c r="D12" s="125">
        <v>20804</v>
      </c>
      <c r="E12" s="126"/>
      <c r="F12" s="127">
        <v>37305</v>
      </c>
      <c r="G12" s="128"/>
      <c r="H12" s="129"/>
    </row>
    <row r="13" spans="1:8" x14ac:dyDescent="0.15">
      <c r="A13" s="110"/>
      <c r="B13" s="115"/>
      <c r="C13" s="131"/>
      <c r="D13" s="132">
        <v>50542</v>
      </c>
      <c r="E13" s="133"/>
      <c r="F13" s="134">
        <v>80793</v>
      </c>
      <c r="G13" s="135"/>
      <c r="H13" s="121"/>
    </row>
    <row r="14" spans="1:8" x14ac:dyDescent="0.15">
      <c r="A14" s="122"/>
      <c r="B14" s="123"/>
      <c r="C14" s="124"/>
      <c r="D14" s="125">
        <v>24950</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2.62</v>
      </c>
      <c r="C19" s="136">
        <f>ROUND(VALUE(SUBSTITUTE(実質収支比率等に係る経年分析!G$48,"▲","-")),2)</f>
        <v>1.94</v>
      </c>
      <c r="D19" s="136">
        <f>ROUND(VALUE(SUBSTITUTE(実質収支比率等に係る経年分析!H$48,"▲","-")),2)</f>
        <v>2.57</v>
      </c>
      <c r="E19" s="136">
        <f>ROUND(VALUE(SUBSTITUTE(実質収支比率等に係る経年分析!I$48,"▲","-")),2)</f>
        <v>2.65</v>
      </c>
      <c r="F19" s="136">
        <f>ROUND(VALUE(SUBSTITUTE(実質収支比率等に係る経年分析!J$48,"▲","-")),2)</f>
        <v>2.2400000000000002</v>
      </c>
    </row>
    <row r="20" spans="1:11" x14ac:dyDescent="0.15">
      <c r="A20" s="136" t="s">
        <v>43</v>
      </c>
      <c r="B20" s="136">
        <f>ROUND(VALUE(SUBSTITUTE(実質収支比率等に係る経年分析!F$47,"▲","-")),2)</f>
        <v>20.78</v>
      </c>
      <c r="C20" s="136">
        <f>ROUND(VALUE(SUBSTITUTE(実質収支比率等に係る経年分析!G$47,"▲","-")),2)</f>
        <v>21.01</v>
      </c>
      <c r="D20" s="136">
        <f>ROUND(VALUE(SUBSTITUTE(実質収支比率等に係る経年分析!H$47,"▲","-")),2)</f>
        <v>22.26</v>
      </c>
      <c r="E20" s="136">
        <f>ROUND(VALUE(SUBSTITUTE(実質収支比率等に係る経年分析!I$47,"▲","-")),2)</f>
        <v>23.41</v>
      </c>
      <c r="F20" s="136">
        <f>ROUND(VALUE(SUBSTITUTE(実質収支比率等に係る経年分析!J$47,"▲","-")),2)</f>
        <v>23.54</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-0.41</v>
      </c>
      <c r="D21" s="136">
        <f>IF(ISNUMBER(VALUE(SUBSTITUTE(実質収支比率等に係る経年分析!H$49,"▲","-"))),ROUND(VALUE(SUBSTITUTE(実質収支比率等に係る経年分析!H$49,"▲","-")),2),NA())</f>
        <v>1.59</v>
      </c>
      <c r="E21" s="136">
        <f>IF(ISNUMBER(VALUE(SUBSTITUTE(実質収支比率等に係る経年分析!I$49,"▲","-"))),ROUND(VALUE(SUBSTITUTE(実質収支比率等に係る経年分析!I$49,"▲","-")),2),NA())</f>
        <v>1.44</v>
      </c>
      <c r="F21" s="136">
        <f>IF(ISNUMBER(VALUE(SUBSTITUTE(実質収支比率等に係る経年分析!J$49,"▲","-"))),ROUND(VALUE(SUBSTITUTE(実質収支比率等に係る経年分析!J$49,"▲","-")),2),NA())</f>
        <v>-0.7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市有林野区事業特別会計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市営駐車場事業特別会計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2148</v>
      </c>
      <c r="E42" s="138"/>
      <c r="F42" s="138"/>
      <c r="G42" s="138">
        <f>'実質公債費比率（分子）の構造'!L$52</f>
        <v>2134</v>
      </c>
      <c r="H42" s="138"/>
      <c r="I42" s="138"/>
      <c r="J42" s="138">
        <f>'実質公債費比率（分子）の構造'!M$52</f>
        <v>2142</v>
      </c>
      <c r="K42" s="138"/>
      <c r="L42" s="138"/>
      <c r="M42" s="138">
        <f>'実質公債費比率（分子）の構造'!N$52</f>
        <v>2108</v>
      </c>
      <c r="N42" s="138"/>
      <c r="O42" s="138"/>
      <c r="P42" s="138">
        <f>'実質公債費比率（分子）の構造'!O$52</f>
        <v>2113</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v>
      </c>
      <c r="C44" s="138"/>
      <c r="D44" s="138"/>
      <c r="E44" s="138">
        <f>'実質公債費比率（分子）の構造'!L$50</f>
        <v>10</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54</v>
      </c>
      <c r="B45" s="138">
        <f>'実質公債費比率（分子）の構造'!K$49</f>
        <v>83</v>
      </c>
      <c r="C45" s="138"/>
      <c r="D45" s="138"/>
      <c r="E45" s="138">
        <f>'実質公債費比率（分子）の構造'!L$49</f>
        <v>72</v>
      </c>
      <c r="F45" s="138"/>
      <c r="G45" s="138"/>
      <c r="H45" s="138">
        <f>'実質公債費比率（分子）の構造'!M$49</f>
        <v>57</v>
      </c>
      <c r="I45" s="138"/>
      <c r="J45" s="138"/>
      <c r="K45" s="138">
        <f>'実質公債費比率（分子）の構造'!N$49</f>
        <v>75</v>
      </c>
      <c r="L45" s="138"/>
      <c r="M45" s="138"/>
      <c r="N45" s="138">
        <f>'実質公債費比率（分子）の構造'!O$49</f>
        <v>102</v>
      </c>
      <c r="O45" s="138"/>
      <c r="P45" s="138"/>
    </row>
    <row r="46" spans="1:16" x14ac:dyDescent="0.15">
      <c r="A46" s="138" t="s">
        <v>55</v>
      </c>
      <c r="B46" s="138">
        <f>'実質公債費比率（分子）の構造'!K$48</f>
        <v>907</v>
      </c>
      <c r="C46" s="138"/>
      <c r="D46" s="138"/>
      <c r="E46" s="138">
        <f>'実質公債費比率（分子）の構造'!L$48</f>
        <v>873</v>
      </c>
      <c r="F46" s="138"/>
      <c r="G46" s="138"/>
      <c r="H46" s="138">
        <f>'実質公債費比率（分子）の構造'!M$48</f>
        <v>841</v>
      </c>
      <c r="I46" s="138"/>
      <c r="J46" s="138"/>
      <c r="K46" s="138">
        <f>'実質公債費比率（分子）の構造'!N$48</f>
        <v>838</v>
      </c>
      <c r="L46" s="138"/>
      <c r="M46" s="138"/>
      <c r="N46" s="138">
        <f>'実質公債費比率（分子）の構造'!O$48</f>
        <v>961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2110</v>
      </c>
      <c r="C49" s="138"/>
      <c r="D49" s="138"/>
      <c r="E49" s="138">
        <f>'実質公債費比率（分子）の構造'!L$45</f>
        <v>2071</v>
      </c>
      <c r="F49" s="138"/>
      <c r="G49" s="138"/>
      <c r="H49" s="138">
        <f>'実質公債費比率（分子）の構造'!M$45</f>
        <v>2005</v>
      </c>
      <c r="I49" s="138"/>
      <c r="J49" s="138"/>
      <c r="K49" s="138">
        <f>'実質公債費比率（分子）の構造'!N$45</f>
        <v>1933</v>
      </c>
      <c r="L49" s="138"/>
      <c r="M49" s="138"/>
      <c r="N49" s="138">
        <f>'実質公債費比率（分子）の構造'!O$45</f>
        <v>1949</v>
      </c>
      <c r="O49" s="138"/>
      <c r="P49" s="138"/>
    </row>
    <row r="50" spans="1:16" x14ac:dyDescent="0.15">
      <c r="A50" s="138" t="s">
        <v>59</v>
      </c>
      <c r="B50" s="138" t="e">
        <f>NA()</f>
        <v>#N/A</v>
      </c>
      <c r="C50" s="138">
        <f>IF(ISNUMBER('実質公債費比率（分子）の構造'!K$53),'実質公債費比率（分子）の構造'!K$53,NA())</f>
        <v>963</v>
      </c>
      <c r="D50" s="138" t="e">
        <f>NA()</f>
        <v>#N/A</v>
      </c>
      <c r="E50" s="138" t="e">
        <f>NA()</f>
        <v>#N/A</v>
      </c>
      <c r="F50" s="138">
        <f>IF(ISNUMBER('実質公債費比率（分子）の構造'!L$53),'実質公債費比率（分子）の構造'!L$53,NA())</f>
        <v>892</v>
      </c>
      <c r="G50" s="138" t="e">
        <f>NA()</f>
        <v>#N/A</v>
      </c>
      <c r="H50" s="138" t="e">
        <f>NA()</f>
        <v>#N/A</v>
      </c>
      <c r="I50" s="138">
        <f>IF(ISNUMBER('実質公債費比率（分子）の構造'!M$53),'実質公債費比率（分子）の構造'!M$53,NA())</f>
        <v>766</v>
      </c>
      <c r="J50" s="138" t="e">
        <f>NA()</f>
        <v>#N/A</v>
      </c>
      <c r="K50" s="138" t="e">
        <f>NA()</f>
        <v>#N/A</v>
      </c>
      <c r="L50" s="138">
        <f>IF(ISNUMBER('実質公債費比率（分子）の構造'!N$53),'実質公債費比率（分子）の構造'!N$53,NA())</f>
        <v>743</v>
      </c>
      <c r="M50" s="138" t="e">
        <f>NA()</f>
        <v>#N/A</v>
      </c>
      <c r="N50" s="138" t="e">
        <f>NA()</f>
        <v>#N/A</v>
      </c>
      <c r="O50" s="138">
        <f>IF(ISNUMBER('実質公債費比率（分子）の構造'!O$53),'実質公債費比率（分子）の構造'!O$53,NA())</f>
        <v>904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18673</v>
      </c>
      <c r="E56" s="137"/>
      <c r="F56" s="137"/>
      <c r="G56" s="137">
        <f>'将来負担比率（分子）の構造'!J$52</f>
        <v>18626</v>
      </c>
      <c r="H56" s="137"/>
      <c r="I56" s="137"/>
      <c r="J56" s="137">
        <f>'将来負担比率（分子）の構造'!K$52</f>
        <v>18928</v>
      </c>
      <c r="K56" s="137"/>
      <c r="L56" s="137"/>
      <c r="M56" s="137">
        <f>'将来負担比率（分子）の構造'!L$52</f>
        <v>19006</v>
      </c>
      <c r="N56" s="137"/>
      <c r="O56" s="137"/>
      <c r="P56" s="137">
        <f>'将来負担比率（分子）の構造'!M$52</f>
        <v>18983</v>
      </c>
    </row>
    <row r="57" spans="1:16" x14ac:dyDescent="0.15">
      <c r="A57" s="137" t="s">
        <v>36</v>
      </c>
      <c r="B57" s="137"/>
      <c r="C57" s="137"/>
      <c r="D57" s="137">
        <f>'将来負担比率（分子）の構造'!I$51</f>
        <v>4090</v>
      </c>
      <c r="E57" s="137"/>
      <c r="F57" s="137"/>
      <c r="G57" s="137">
        <f>'将来負担比率（分子）の構造'!J$51</f>
        <v>3674</v>
      </c>
      <c r="H57" s="137"/>
      <c r="I57" s="137"/>
      <c r="J57" s="137">
        <f>'将来負担比率（分子）の構造'!K$51</f>
        <v>3385</v>
      </c>
      <c r="K57" s="137"/>
      <c r="L57" s="137"/>
      <c r="M57" s="137">
        <f>'将来負担比率（分子）の構造'!L$51</f>
        <v>3150</v>
      </c>
      <c r="N57" s="137"/>
      <c r="O57" s="137"/>
      <c r="P57" s="137">
        <f>'将来負担比率（分子）の構造'!M$51</f>
        <v>3001</v>
      </c>
    </row>
    <row r="58" spans="1:16" x14ac:dyDescent="0.15">
      <c r="A58" s="137" t="s">
        <v>35</v>
      </c>
      <c r="B58" s="137"/>
      <c r="C58" s="137"/>
      <c r="D58" s="137">
        <f>'将来負担比率（分子）の構造'!I$50</f>
        <v>3777</v>
      </c>
      <c r="E58" s="137"/>
      <c r="F58" s="137"/>
      <c r="G58" s="137">
        <f>'将来負担比率（分子）の構造'!J$50</f>
        <v>3936</v>
      </c>
      <c r="H58" s="137"/>
      <c r="I58" s="137"/>
      <c r="J58" s="137">
        <f>'将来負担比率（分子）の構造'!K$50</f>
        <v>3983</v>
      </c>
      <c r="K58" s="137"/>
      <c r="L58" s="137"/>
      <c r="M58" s="137">
        <f>'将来負担比率（分子）の構造'!L$50</f>
        <v>4089</v>
      </c>
      <c r="N58" s="137"/>
      <c r="O58" s="137"/>
      <c r="P58" s="137">
        <f>'将来負担比率（分子）の構造'!M$50</f>
        <v>4605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175</v>
      </c>
      <c r="C61" s="137"/>
      <c r="D61" s="137"/>
      <c r="E61" s="137">
        <f>'将来負担比率（分子）の構造'!J$46</f>
        <v>155</v>
      </c>
      <c r="F61" s="137"/>
      <c r="G61" s="137"/>
      <c r="H61" s="137">
        <f>'将来負担比率（分子）の構造'!K$46</f>
        <v>145</v>
      </c>
      <c r="I61" s="137"/>
      <c r="J61" s="137"/>
      <c r="K61" s="137">
        <f>'将来負担比率（分子）の構造'!L$46</f>
        <v>12</v>
      </c>
      <c r="L61" s="137"/>
      <c r="M61" s="137"/>
      <c r="N61" s="137">
        <f>'将来負担比率（分子）の構造'!M$46</f>
        <v>14</v>
      </c>
      <c r="O61" s="137"/>
      <c r="P61" s="137"/>
    </row>
    <row r="62" spans="1:16" x14ac:dyDescent="0.15">
      <c r="A62" s="137" t="s">
        <v>29</v>
      </c>
      <c r="B62" s="137">
        <f>'将来負担比率（分子）の構造'!I$45</f>
        <v>3327</v>
      </c>
      <c r="C62" s="137"/>
      <c r="D62" s="137"/>
      <c r="E62" s="137">
        <f>'将来負担比率（分子）の構造'!J$45</f>
        <v>3258</v>
      </c>
      <c r="F62" s="137"/>
      <c r="G62" s="137"/>
      <c r="H62" s="137">
        <f>'将来負担比率（分子）の構造'!K$45</f>
        <v>2986</v>
      </c>
      <c r="I62" s="137"/>
      <c r="J62" s="137"/>
      <c r="K62" s="137">
        <f>'将来負担比率（分子）の構造'!L$45</f>
        <v>2884</v>
      </c>
      <c r="L62" s="137"/>
      <c r="M62" s="137"/>
      <c r="N62" s="137">
        <f>'将来負担比率（分子）の構造'!M$45</f>
        <v>2774</v>
      </c>
      <c r="O62" s="137"/>
      <c r="P62" s="137"/>
    </row>
    <row r="63" spans="1:16" x14ac:dyDescent="0.15">
      <c r="A63" s="137" t="s">
        <v>28</v>
      </c>
      <c r="B63" s="137">
        <f>'将来負担比率（分子）の構造'!I$44</f>
        <v>547</v>
      </c>
      <c r="C63" s="137"/>
      <c r="D63" s="137"/>
      <c r="E63" s="137">
        <f>'将来負担比率（分子）の構造'!J$44</f>
        <v>633</v>
      </c>
      <c r="F63" s="137"/>
      <c r="G63" s="137"/>
      <c r="H63" s="137">
        <f>'将来負担比率（分子）の構造'!K$44</f>
        <v>856</v>
      </c>
      <c r="I63" s="137"/>
      <c r="J63" s="137"/>
      <c r="K63" s="137">
        <f>'将来負担比率（分子）の構造'!L$44</f>
        <v>862</v>
      </c>
      <c r="L63" s="137"/>
      <c r="M63" s="137"/>
      <c r="N63" s="137">
        <f>'将来負担比率（分子）の構造'!M$44</f>
        <v>848</v>
      </c>
      <c r="O63" s="137"/>
      <c r="P63" s="137"/>
    </row>
    <row r="64" spans="1:16" x14ac:dyDescent="0.15">
      <c r="A64" s="137" t="s">
        <v>27</v>
      </c>
      <c r="B64" s="137">
        <f>'将来負担比率（分子）の構造'!I$43</f>
        <v>10101</v>
      </c>
      <c r="C64" s="137"/>
      <c r="D64" s="137"/>
      <c r="E64" s="137">
        <f>'将来負担比率（分子）の構造'!J$43</f>
        <v>9440</v>
      </c>
      <c r="F64" s="137"/>
      <c r="G64" s="137"/>
      <c r="H64" s="137">
        <f>'将来負担比率（分子）の構造'!K$43</f>
        <v>9191</v>
      </c>
      <c r="I64" s="137"/>
      <c r="J64" s="137"/>
      <c r="K64" s="137">
        <f>'将来負担比率（分子）の構造'!L$43</f>
        <v>8910</v>
      </c>
      <c r="L64" s="137"/>
      <c r="M64" s="137"/>
      <c r="N64" s="137">
        <f>'将来負担比率（分子）の構造'!M$43</f>
        <v>9299</v>
      </c>
      <c r="O64" s="137"/>
      <c r="P64" s="137"/>
    </row>
    <row r="65" spans="1:16" x14ac:dyDescent="0.15">
      <c r="A65" s="137" t="s">
        <v>26</v>
      </c>
      <c r="B65" s="137">
        <f>'将来負担比率（分子）の構造'!I$42</f>
        <v>29</v>
      </c>
      <c r="C65" s="137"/>
      <c r="D65" s="137"/>
      <c r="E65" s="137">
        <f>'将来負担比率（分子）の構造'!J$42</f>
        <v>21</v>
      </c>
      <c r="F65" s="137"/>
      <c r="G65" s="137"/>
      <c r="H65" s="137">
        <f>'将来負担比率（分子）の構造'!K$42</f>
        <v>18</v>
      </c>
      <c r="I65" s="137"/>
      <c r="J65" s="137"/>
      <c r="K65" s="137">
        <f>'将来負担比率（分子）の構造'!L$42</f>
        <v>15</v>
      </c>
      <c r="L65" s="137"/>
      <c r="M65" s="137"/>
      <c r="N65" s="137">
        <f>'将来負担比率（分子）の構造'!M$42</f>
        <v>12</v>
      </c>
      <c r="O65" s="137"/>
      <c r="P65" s="137"/>
    </row>
    <row r="66" spans="1:16" x14ac:dyDescent="0.15">
      <c r="A66" s="137" t="s">
        <v>25</v>
      </c>
      <c r="B66" s="137">
        <f>'将来負担比率（分子）の構造'!I$41</f>
        <v>18579</v>
      </c>
      <c r="C66" s="137"/>
      <c r="D66" s="137"/>
      <c r="E66" s="137">
        <f>'将来負担比率（分子）の構造'!J$41</f>
        <v>18557</v>
      </c>
      <c r="F66" s="137"/>
      <c r="G66" s="137"/>
      <c r="H66" s="137">
        <f>'将来負担比率（分子）の構造'!K$41</f>
        <v>18825</v>
      </c>
      <c r="I66" s="137"/>
      <c r="J66" s="137"/>
      <c r="K66" s="137">
        <f>'将来負担比率（分子）の構造'!L$41</f>
        <v>18732</v>
      </c>
      <c r="L66" s="137"/>
      <c r="M66" s="137"/>
      <c r="N66" s="137">
        <f>'将来負担比率（分子）の構造'!M$41</f>
        <v>18506</v>
      </c>
      <c r="O66" s="137"/>
      <c r="P66" s="137"/>
    </row>
    <row r="67" spans="1:16" x14ac:dyDescent="0.15">
      <c r="A67" s="137" t="s">
        <v>63</v>
      </c>
      <c r="B67" s="137" t="e">
        <f>NA()</f>
        <v>#N/A</v>
      </c>
      <c r="C67" s="137">
        <f>IF(ISNUMBER('将来負担比率（分子）の構造'!I$53), IF('将来負担比率（分子）の構造'!I$53 &lt; 0, 0, '将来負担比率（分子）の構造'!I$53), NA())</f>
        <v>6218</v>
      </c>
      <c r="D67" s="137" t="e">
        <f>NA()</f>
        <v>#N/A</v>
      </c>
      <c r="E67" s="137" t="e">
        <f>NA()</f>
        <v>#N/A</v>
      </c>
      <c r="F67" s="137">
        <f>IF(ISNUMBER('将来負担比率（分子）の構造'!J$53), IF('将来負担比率（分子）の構造'!J$53 &lt; 0, 0, '将来負担比率（分子）の構造'!J$53), NA())</f>
        <v>5828</v>
      </c>
      <c r="G67" s="137" t="e">
        <f>NA()</f>
        <v>#N/A</v>
      </c>
      <c r="H67" s="137" t="e">
        <f>NA()</f>
        <v>#N/A</v>
      </c>
      <c r="I67" s="137">
        <f>IF(ISNUMBER('将来負担比率（分子）の構造'!K$53), IF('将来負担比率（分子）の構造'!K$53 &lt; 0, 0, '将来負担比率（分子）の構造'!K$53), NA())</f>
        <v>5725</v>
      </c>
      <c r="J67" s="137" t="e">
        <f>NA()</f>
        <v>#N/A</v>
      </c>
      <c r="K67" s="137" t="e">
        <f>NA()</f>
        <v>#N/A</v>
      </c>
      <c r="L67" s="137">
        <f>IF(ISNUMBER('将来負担比率（分子）の構造'!L$53), IF('将来負担比率（分子）の構造'!L$53 &lt; 0, 0, '将来負担比率（分子）の構造'!L$53), NA())</f>
        <v>5169</v>
      </c>
      <c r="M67" s="137" t="e">
        <f>NA()</f>
        <v>#N/A</v>
      </c>
      <c r="N67" s="137" t="e">
        <f>NA()</f>
        <v>#N/A</v>
      </c>
      <c r="O67" s="137">
        <f>IF(ISNUMBER('将来負担比率（分子）の構造'!M$53), IF('将来負担比率（分子）の構造'!M$53 &lt; 0, 0, '将来負担比率（分子）の構造'!M$53), NA())</f>
        <v>4864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4859309</v>
      </c>
      <c r="S5" s="671"/>
      <c r="T5" s="671"/>
      <c r="U5" s="671"/>
      <c r="V5" s="671"/>
      <c r="W5" s="671"/>
      <c r="X5" s="671"/>
      <c r="Y5" s="718"/>
      <c r="Z5" s="731">
        <v>28.4</v>
      </c>
      <c r="AA5" s="731"/>
      <c r="AB5" s="731"/>
      <c r="AC5" s="731"/>
      <c r="AD5" s="732">
        <v>4590913</v>
      </c>
      <c r="AE5" s="732"/>
      <c r="AF5" s="732"/>
      <c r="AG5" s="732"/>
      <c r="AH5" s="732"/>
      <c r="AI5" s="732"/>
      <c r="AJ5" s="732"/>
      <c r="AK5" s="732"/>
      <c r="AL5" s="719">
        <v>49.3</v>
      </c>
      <c r="AM5" s="688"/>
      <c r="AN5" s="688"/>
      <c r="AO5" s="720"/>
      <c r="AP5" s="707" t="s">
        <v>209</v>
      </c>
      <c r="AQ5" s="708"/>
      <c r="AR5" s="708"/>
      <c r="AS5" s="708"/>
      <c r="AT5" s="708"/>
      <c r="AU5" s="708"/>
      <c r="AV5" s="708"/>
      <c r="AW5" s="708"/>
      <c r="AX5" s="708"/>
      <c r="AY5" s="708"/>
      <c r="AZ5" s="708"/>
      <c r="BA5" s="708"/>
      <c r="BB5" s="708"/>
      <c r="BC5" s="708"/>
      <c r="BD5" s="708"/>
      <c r="BE5" s="708"/>
      <c r="BF5" s="709"/>
      <c r="BG5" s="620">
        <v>4590913</v>
      </c>
      <c r="BH5" s="621"/>
      <c r="BI5" s="621"/>
      <c r="BJ5" s="621"/>
      <c r="BK5" s="621"/>
      <c r="BL5" s="621"/>
      <c r="BM5" s="621"/>
      <c r="BN5" s="622"/>
      <c r="BO5" s="673">
        <v>94.5</v>
      </c>
      <c r="BP5" s="673"/>
      <c r="BQ5" s="673"/>
      <c r="BR5" s="673"/>
      <c r="BS5" s="674">
        <v>40146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121317</v>
      </c>
      <c r="S6" s="621"/>
      <c r="T6" s="621"/>
      <c r="U6" s="621"/>
      <c r="V6" s="621"/>
      <c r="W6" s="621"/>
      <c r="X6" s="621"/>
      <c r="Y6" s="622"/>
      <c r="Z6" s="673">
        <v>0.7</v>
      </c>
      <c r="AA6" s="673"/>
      <c r="AB6" s="673"/>
      <c r="AC6" s="673"/>
      <c r="AD6" s="674">
        <v>121317</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4590913</v>
      </c>
      <c r="BH6" s="621"/>
      <c r="BI6" s="621"/>
      <c r="BJ6" s="621"/>
      <c r="BK6" s="621"/>
      <c r="BL6" s="621"/>
      <c r="BM6" s="621"/>
      <c r="BN6" s="622"/>
      <c r="BO6" s="673">
        <v>94.5</v>
      </c>
      <c r="BP6" s="673"/>
      <c r="BQ6" s="673"/>
      <c r="BR6" s="673"/>
      <c r="BS6" s="674">
        <v>40146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172937</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172937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5562</v>
      </c>
      <c r="S7" s="621"/>
      <c r="T7" s="621"/>
      <c r="U7" s="621"/>
      <c r="V7" s="621"/>
      <c r="W7" s="621"/>
      <c r="X7" s="621"/>
      <c r="Y7" s="622"/>
      <c r="Z7" s="673">
        <v>0</v>
      </c>
      <c r="AA7" s="673"/>
      <c r="AB7" s="673"/>
      <c r="AC7" s="673"/>
      <c r="AD7" s="674">
        <v>5562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1688359</v>
      </c>
      <c r="BH7" s="621"/>
      <c r="BI7" s="621"/>
      <c r="BJ7" s="621"/>
      <c r="BK7" s="621"/>
      <c r="BL7" s="621"/>
      <c r="BM7" s="621"/>
      <c r="BN7" s="622"/>
      <c r="BO7" s="673">
        <v>34.700000000000003</v>
      </c>
      <c r="BP7" s="673"/>
      <c r="BQ7" s="673"/>
      <c r="BR7" s="673"/>
      <c r="BS7" s="674">
        <v>40146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2711651</v>
      </c>
      <c r="CS7" s="621"/>
      <c r="CT7" s="621"/>
      <c r="CU7" s="621"/>
      <c r="CV7" s="621"/>
      <c r="CW7" s="621"/>
      <c r="CX7" s="621"/>
      <c r="CY7" s="622"/>
      <c r="CZ7" s="673">
        <v>16.100000000000001</v>
      </c>
      <c r="DA7" s="673"/>
      <c r="DB7" s="673"/>
      <c r="DC7" s="673"/>
      <c r="DD7" s="626">
        <v>1846</v>
      </c>
      <c r="DE7" s="621"/>
      <c r="DF7" s="621"/>
      <c r="DG7" s="621"/>
      <c r="DH7" s="621"/>
      <c r="DI7" s="621"/>
      <c r="DJ7" s="621"/>
      <c r="DK7" s="621"/>
      <c r="DL7" s="621"/>
      <c r="DM7" s="621"/>
      <c r="DN7" s="621"/>
      <c r="DO7" s="621"/>
      <c r="DP7" s="622"/>
      <c r="DQ7" s="626">
        <v>2206205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12518</v>
      </c>
      <c r="S8" s="621"/>
      <c r="T8" s="621"/>
      <c r="U8" s="621"/>
      <c r="V8" s="621"/>
      <c r="W8" s="621"/>
      <c r="X8" s="621"/>
      <c r="Y8" s="622"/>
      <c r="Z8" s="673">
        <v>0.1</v>
      </c>
      <c r="AA8" s="673"/>
      <c r="AB8" s="673"/>
      <c r="AC8" s="673"/>
      <c r="AD8" s="674">
        <v>12518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53043</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5265628</v>
      </c>
      <c r="CS8" s="621"/>
      <c r="CT8" s="621"/>
      <c r="CU8" s="621"/>
      <c r="CV8" s="621"/>
      <c r="CW8" s="621"/>
      <c r="CX8" s="621"/>
      <c r="CY8" s="622"/>
      <c r="CZ8" s="673">
        <v>31.3</v>
      </c>
      <c r="DA8" s="673"/>
      <c r="DB8" s="673"/>
      <c r="DC8" s="673"/>
      <c r="DD8" s="626">
        <v>127270</v>
      </c>
      <c r="DE8" s="621"/>
      <c r="DF8" s="621"/>
      <c r="DG8" s="621"/>
      <c r="DH8" s="621"/>
      <c r="DI8" s="621"/>
      <c r="DJ8" s="621"/>
      <c r="DK8" s="621"/>
      <c r="DL8" s="621"/>
      <c r="DM8" s="621"/>
      <c r="DN8" s="621"/>
      <c r="DO8" s="621"/>
      <c r="DP8" s="622"/>
      <c r="DQ8" s="626">
        <v>2595828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7490</v>
      </c>
      <c r="S9" s="621"/>
      <c r="T9" s="621"/>
      <c r="U9" s="621"/>
      <c r="V9" s="621"/>
      <c r="W9" s="621"/>
      <c r="X9" s="621"/>
      <c r="Y9" s="622"/>
      <c r="Z9" s="673">
        <v>0</v>
      </c>
      <c r="AA9" s="673"/>
      <c r="AB9" s="673"/>
      <c r="AC9" s="673"/>
      <c r="AD9" s="674">
        <v>7490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1326986</v>
      </c>
      <c r="BH9" s="621"/>
      <c r="BI9" s="621"/>
      <c r="BJ9" s="621"/>
      <c r="BK9" s="621"/>
      <c r="BL9" s="621"/>
      <c r="BM9" s="621"/>
      <c r="BN9" s="622"/>
      <c r="BO9" s="673">
        <v>27.3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1402223</v>
      </c>
      <c r="CS9" s="621"/>
      <c r="CT9" s="621"/>
      <c r="CU9" s="621"/>
      <c r="CV9" s="621"/>
      <c r="CW9" s="621"/>
      <c r="CX9" s="621"/>
      <c r="CY9" s="622"/>
      <c r="CZ9" s="673">
        <v>8.3000000000000007</v>
      </c>
      <c r="DA9" s="673"/>
      <c r="DB9" s="673"/>
      <c r="DC9" s="673"/>
      <c r="DD9" s="626">
        <v>95648</v>
      </c>
      <c r="DE9" s="621"/>
      <c r="DF9" s="621"/>
      <c r="DG9" s="621"/>
      <c r="DH9" s="621"/>
      <c r="DI9" s="621"/>
      <c r="DJ9" s="621"/>
      <c r="DK9" s="621"/>
      <c r="DL9" s="621"/>
      <c r="DM9" s="621"/>
      <c r="DN9" s="621"/>
      <c r="DO9" s="621"/>
      <c r="DP9" s="622"/>
      <c r="DQ9" s="626">
        <v>1159313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565522</v>
      </c>
      <c r="S10" s="621"/>
      <c r="T10" s="621"/>
      <c r="U10" s="621"/>
      <c r="V10" s="621"/>
      <c r="W10" s="621"/>
      <c r="X10" s="621"/>
      <c r="Y10" s="622"/>
      <c r="Z10" s="673">
        <v>3.3</v>
      </c>
      <c r="AA10" s="673"/>
      <c r="AB10" s="673"/>
      <c r="AC10" s="673"/>
      <c r="AD10" s="674">
        <v>565522</v>
      </c>
      <c r="AE10" s="674"/>
      <c r="AF10" s="674"/>
      <c r="AG10" s="674"/>
      <c r="AH10" s="674"/>
      <c r="AI10" s="674"/>
      <c r="AJ10" s="674"/>
      <c r="AK10" s="674"/>
      <c r="AL10" s="643">
        <v>6.1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105220</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38730</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33094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15405</v>
      </c>
      <c r="S11" s="621"/>
      <c r="T11" s="621"/>
      <c r="U11" s="621"/>
      <c r="V11" s="621"/>
      <c r="W11" s="621"/>
      <c r="X11" s="621"/>
      <c r="Y11" s="622"/>
      <c r="Z11" s="673">
        <v>0.1</v>
      </c>
      <c r="AA11" s="673"/>
      <c r="AB11" s="673"/>
      <c r="AC11" s="673"/>
      <c r="AD11" s="674">
        <v>15405</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203110</v>
      </c>
      <c r="BH11" s="621"/>
      <c r="BI11" s="621"/>
      <c r="BJ11" s="621"/>
      <c r="BK11" s="621"/>
      <c r="BL11" s="621"/>
      <c r="BM11" s="621"/>
      <c r="BN11" s="622"/>
      <c r="BO11" s="673">
        <v>4.2</v>
      </c>
      <c r="BP11" s="673"/>
      <c r="BQ11" s="673"/>
      <c r="BR11" s="673"/>
      <c r="BS11" s="626">
        <v>40146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878537</v>
      </c>
      <c r="CS11" s="621"/>
      <c r="CT11" s="621"/>
      <c r="CU11" s="621"/>
      <c r="CV11" s="621"/>
      <c r="CW11" s="621"/>
      <c r="CX11" s="621"/>
      <c r="CY11" s="622"/>
      <c r="CZ11" s="673">
        <v>5.2</v>
      </c>
      <c r="DA11" s="673"/>
      <c r="DB11" s="673"/>
      <c r="DC11" s="673"/>
      <c r="DD11" s="626">
        <v>141047</v>
      </c>
      <c r="DE11" s="621"/>
      <c r="DF11" s="621"/>
      <c r="DG11" s="621"/>
      <c r="DH11" s="621"/>
      <c r="DI11" s="621"/>
      <c r="DJ11" s="621"/>
      <c r="DK11" s="621"/>
      <c r="DL11" s="621"/>
      <c r="DM11" s="621"/>
      <c r="DN11" s="621"/>
      <c r="DO11" s="621"/>
      <c r="DP11" s="622"/>
      <c r="DQ11" s="626">
        <v>623689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2583552</v>
      </c>
      <c r="BH12" s="621"/>
      <c r="BI12" s="621"/>
      <c r="BJ12" s="621"/>
      <c r="BK12" s="621"/>
      <c r="BL12" s="621"/>
      <c r="BM12" s="621"/>
      <c r="BN12" s="622"/>
      <c r="BO12" s="673">
        <v>53.2</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575914</v>
      </c>
      <c r="CS12" s="621"/>
      <c r="CT12" s="621"/>
      <c r="CU12" s="621"/>
      <c r="CV12" s="621"/>
      <c r="CW12" s="621"/>
      <c r="CX12" s="621"/>
      <c r="CY12" s="622"/>
      <c r="CZ12" s="673">
        <v>3.4</v>
      </c>
      <c r="DA12" s="673"/>
      <c r="DB12" s="673"/>
      <c r="DC12" s="673"/>
      <c r="DD12" s="626">
        <v>8943</v>
      </c>
      <c r="DE12" s="621"/>
      <c r="DF12" s="621"/>
      <c r="DG12" s="621"/>
      <c r="DH12" s="621"/>
      <c r="DI12" s="621"/>
      <c r="DJ12" s="621"/>
      <c r="DK12" s="621"/>
      <c r="DL12" s="621"/>
      <c r="DM12" s="621"/>
      <c r="DN12" s="621"/>
      <c r="DO12" s="621"/>
      <c r="DP12" s="622"/>
      <c r="DQ12" s="626">
        <v>150929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28157</v>
      </c>
      <c r="S13" s="621"/>
      <c r="T13" s="621"/>
      <c r="U13" s="621"/>
      <c r="V13" s="621"/>
      <c r="W13" s="621"/>
      <c r="X13" s="621"/>
      <c r="Y13" s="622"/>
      <c r="Z13" s="673">
        <v>0.2</v>
      </c>
      <c r="AA13" s="673"/>
      <c r="AB13" s="673"/>
      <c r="AC13" s="673"/>
      <c r="AD13" s="674">
        <v>28157</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2563248</v>
      </c>
      <c r="BH13" s="621"/>
      <c r="BI13" s="621"/>
      <c r="BJ13" s="621"/>
      <c r="BK13" s="621"/>
      <c r="BL13" s="621"/>
      <c r="BM13" s="621"/>
      <c r="BN13" s="622"/>
      <c r="BO13" s="673">
        <v>52.7</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1601468</v>
      </c>
      <c r="CS13" s="621"/>
      <c r="CT13" s="621"/>
      <c r="CU13" s="621"/>
      <c r="CV13" s="621"/>
      <c r="CW13" s="621"/>
      <c r="CX13" s="621"/>
      <c r="CY13" s="622"/>
      <c r="CZ13" s="673">
        <v>9.5</v>
      </c>
      <c r="DA13" s="673"/>
      <c r="DB13" s="673"/>
      <c r="DC13" s="673"/>
      <c r="DD13" s="626">
        <v>482939</v>
      </c>
      <c r="DE13" s="621"/>
      <c r="DF13" s="621"/>
      <c r="DG13" s="621"/>
      <c r="DH13" s="621"/>
      <c r="DI13" s="621"/>
      <c r="DJ13" s="621"/>
      <c r="DK13" s="621"/>
      <c r="DL13" s="621"/>
      <c r="DM13" s="621"/>
      <c r="DN13" s="621"/>
      <c r="DO13" s="621"/>
      <c r="DP13" s="622"/>
      <c r="DQ13" s="626">
        <v>1192334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91871</v>
      </c>
      <c r="BH14" s="621"/>
      <c r="BI14" s="621"/>
      <c r="BJ14" s="621"/>
      <c r="BK14" s="621"/>
      <c r="BL14" s="621"/>
      <c r="BM14" s="621"/>
      <c r="BN14" s="622"/>
      <c r="BO14" s="673">
        <v>1.9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780727</v>
      </c>
      <c r="CS14" s="621"/>
      <c r="CT14" s="621"/>
      <c r="CU14" s="621"/>
      <c r="CV14" s="621"/>
      <c r="CW14" s="621"/>
      <c r="CX14" s="621"/>
      <c r="CY14" s="622"/>
      <c r="CZ14" s="673">
        <v>4.5999999999999996</v>
      </c>
      <c r="DA14" s="673"/>
      <c r="DB14" s="673"/>
      <c r="DC14" s="673"/>
      <c r="DD14" s="626">
        <v>91804</v>
      </c>
      <c r="DE14" s="621"/>
      <c r="DF14" s="621"/>
      <c r="DG14" s="621"/>
      <c r="DH14" s="621"/>
      <c r="DI14" s="621"/>
      <c r="DJ14" s="621"/>
      <c r="DK14" s="621"/>
      <c r="DL14" s="621"/>
      <c r="DM14" s="621"/>
      <c r="DN14" s="621"/>
      <c r="DO14" s="621"/>
      <c r="DP14" s="622"/>
      <c r="DQ14" s="626">
        <v>695552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14088</v>
      </c>
      <c r="S15" s="621"/>
      <c r="T15" s="621"/>
      <c r="U15" s="621"/>
      <c r="V15" s="621"/>
      <c r="W15" s="621"/>
      <c r="X15" s="621"/>
      <c r="Y15" s="622"/>
      <c r="Z15" s="673">
        <v>0.1</v>
      </c>
      <c r="AA15" s="673"/>
      <c r="AB15" s="673"/>
      <c r="AC15" s="673"/>
      <c r="AD15" s="674">
        <v>14088</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227131</v>
      </c>
      <c r="BH15" s="621"/>
      <c r="BI15" s="621"/>
      <c r="BJ15" s="621"/>
      <c r="BK15" s="621"/>
      <c r="BL15" s="621"/>
      <c r="BM15" s="621"/>
      <c r="BN15" s="622"/>
      <c r="BO15" s="673">
        <v>4.7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1394630</v>
      </c>
      <c r="CS15" s="621"/>
      <c r="CT15" s="621"/>
      <c r="CU15" s="621"/>
      <c r="CV15" s="621"/>
      <c r="CW15" s="621"/>
      <c r="CX15" s="621"/>
      <c r="CY15" s="622"/>
      <c r="CZ15" s="673">
        <v>8.3000000000000007</v>
      </c>
      <c r="DA15" s="673"/>
      <c r="DB15" s="673"/>
      <c r="DC15" s="673"/>
      <c r="DD15" s="626">
        <v>483518</v>
      </c>
      <c r="DE15" s="621"/>
      <c r="DF15" s="621"/>
      <c r="DG15" s="621"/>
      <c r="DH15" s="621"/>
      <c r="DI15" s="621"/>
      <c r="DJ15" s="621"/>
      <c r="DK15" s="621"/>
      <c r="DL15" s="621"/>
      <c r="DM15" s="621"/>
      <c r="DN15" s="621"/>
      <c r="DO15" s="621"/>
      <c r="DP15" s="622"/>
      <c r="DQ15" s="626">
        <v>966496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4687011</v>
      </c>
      <c r="S16" s="621"/>
      <c r="T16" s="621"/>
      <c r="U16" s="621"/>
      <c r="V16" s="621"/>
      <c r="W16" s="621"/>
      <c r="X16" s="621"/>
      <c r="Y16" s="622"/>
      <c r="Z16" s="673">
        <v>27.4</v>
      </c>
      <c r="AA16" s="673"/>
      <c r="AB16" s="673"/>
      <c r="AC16" s="673"/>
      <c r="AD16" s="674">
        <v>3924859</v>
      </c>
      <c r="AE16" s="674"/>
      <c r="AF16" s="674"/>
      <c r="AG16" s="674"/>
      <c r="AH16" s="674"/>
      <c r="AI16" s="674"/>
      <c r="AJ16" s="674"/>
      <c r="AK16" s="674"/>
      <c r="AL16" s="643">
        <v>42.1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65495</v>
      </c>
      <c r="CS16" s="621"/>
      <c r="CT16" s="621"/>
      <c r="CU16" s="621"/>
      <c r="CV16" s="621"/>
      <c r="CW16" s="621"/>
      <c r="CX16" s="621"/>
      <c r="CY16" s="622"/>
      <c r="CZ16" s="673">
        <v>0.4</v>
      </c>
      <c r="DA16" s="673"/>
      <c r="DB16" s="673"/>
      <c r="DC16" s="673"/>
      <c r="DD16" s="626" t="s">
        <v>111</v>
      </c>
      <c r="DE16" s="621"/>
      <c r="DF16" s="621"/>
      <c r="DG16" s="621"/>
      <c r="DH16" s="621"/>
      <c r="DI16" s="621"/>
      <c r="DJ16" s="621"/>
      <c r="DK16" s="621"/>
      <c r="DL16" s="621"/>
      <c r="DM16" s="621"/>
      <c r="DN16" s="621"/>
      <c r="DO16" s="621"/>
      <c r="DP16" s="622"/>
      <c r="DQ16" s="626">
        <v>18568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3924859</v>
      </c>
      <c r="S17" s="621"/>
      <c r="T17" s="621"/>
      <c r="U17" s="621"/>
      <c r="V17" s="621"/>
      <c r="W17" s="621"/>
      <c r="X17" s="621"/>
      <c r="Y17" s="622"/>
      <c r="Z17" s="673">
        <v>22.9</v>
      </c>
      <c r="AA17" s="673"/>
      <c r="AB17" s="673"/>
      <c r="AC17" s="673"/>
      <c r="AD17" s="674">
        <v>3924859</v>
      </c>
      <c r="AE17" s="674"/>
      <c r="AF17" s="674"/>
      <c r="AG17" s="674"/>
      <c r="AH17" s="674"/>
      <c r="AI17" s="674"/>
      <c r="AJ17" s="674"/>
      <c r="AK17" s="674"/>
      <c r="AL17" s="643">
        <v>42.1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1949098</v>
      </c>
      <c r="CS17" s="621"/>
      <c r="CT17" s="621"/>
      <c r="CU17" s="621"/>
      <c r="CV17" s="621"/>
      <c r="CW17" s="621"/>
      <c r="CX17" s="621"/>
      <c r="CY17" s="622"/>
      <c r="CZ17" s="673">
        <v>11.6</v>
      </c>
      <c r="DA17" s="673"/>
      <c r="DB17" s="673"/>
      <c r="DC17" s="673"/>
      <c r="DD17" s="626" t="s">
        <v>111</v>
      </c>
      <c r="DE17" s="621"/>
      <c r="DF17" s="621"/>
      <c r="DG17" s="621"/>
      <c r="DH17" s="621"/>
      <c r="DI17" s="621"/>
      <c r="DJ17" s="621"/>
      <c r="DK17" s="621"/>
      <c r="DL17" s="621"/>
      <c r="DM17" s="621"/>
      <c r="DN17" s="621"/>
      <c r="DO17" s="621"/>
      <c r="DP17" s="622"/>
      <c r="DQ17" s="626">
        <v>1850810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762152</v>
      </c>
      <c r="S18" s="621"/>
      <c r="T18" s="621"/>
      <c r="U18" s="621"/>
      <c r="V18" s="621"/>
      <c r="W18" s="621"/>
      <c r="X18" s="621"/>
      <c r="Y18" s="622"/>
      <c r="Z18" s="673">
        <v>4.5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268396</v>
      </c>
      <c r="BH19" s="621"/>
      <c r="BI19" s="621"/>
      <c r="BJ19" s="621"/>
      <c r="BK19" s="621"/>
      <c r="BL19" s="621"/>
      <c r="BM19" s="621"/>
      <c r="BN19" s="622"/>
      <c r="BO19" s="673">
        <v>5.5</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10316379</v>
      </c>
      <c r="S20" s="621"/>
      <c r="T20" s="621"/>
      <c r="U20" s="621"/>
      <c r="V20" s="621"/>
      <c r="W20" s="621"/>
      <c r="X20" s="621"/>
      <c r="Y20" s="622"/>
      <c r="Z20" s="673">
        <v>60.3</v>
      </c>
      <c r="AA20" s="673"/>
      <c r="AB20" s="673"/>
      <c r="AC20" s="673"/>
      <c r="AD20" s="674">
        <v>9285831</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268396</v>
      </c>
      <c r="BH20" s="621"/>
      <c r="BI20" s="621"/>
      <c r="BJ20" s="621"/>
      <c r="BK20" s="621"/>
      <c r="BL20" s="621"/>
      <c r="BM20" s="621"/>
      <c r="BN20" s="622"/>
      <c r="BO20" s="673">
        <v>5.5</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16837038</v>
      </c>
      <c r="CS20" s="621"/>
      <c r="CT20" s="621"/>
      <c r="CU20" s="621"/>
      <c r="CV20" s="621"/>
      <c r="CW20" s="621"/>
      <c r="CX20" s="621"/>
      <c r="CY20" s="622"/>
      <c r="CZ20" s="673">
        <v>100</v>
      </c>
      <c r="DA20" s="673"/>
      <c r="DB20" s="673"/>
      <c r="DC20" s="673"/>
      <c r="DD20" s="626">
        <v>1433015</v>
      </c>
      <c r="DE20" s="621"/>
      <c r="DF20" s="621"/>
      <c r="DG20" s="621"/>
      <c r="DH20" s="621"/>
      <c r="DI20" s="621"/>
      <c r="DJ20" s="621"/>
      <c r="DK20" s="621"/>
      <c r="DL20" s="621"/>
      <c r="DM20" s="621"/>
      <c r="DN20" s="621"/>
      <c r="DO20" s="621"/>
      <c r="DP20" s="622"/>
      <c r="DQ20" s="626">
        <v>11665755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4640</v>
      </c>
      <c r="S21" s="621"/>
      <c r="T21" s="621"/>
      <c r="U21" s="621"/>
      <c r="V21" s="621"/>
      <c r="W21" s="621"/>
      <c r="X21" s="621"/>
      <c r="Y21" s="622"/>
      <c r="Z21" s="673">
        <v>0</v>
      </c>
      <c r="AA21" s="673"/>
      <c r="AB21" s="673"/>
      <c r="AC21" s="673"/>
      <c r="AD21" s="674">
        <v>4640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250056</v>
      </c>
      <c r="S22" s="621"/>
      <c r="T22" s="621"/>
      <c r="U22" s="621"/>
      <c r="V22" s="621"/>
      <c r="W22" s="621"/>
      <c r="X22" s="621"/>
      <c r="Y22" s="622"/>
      <c r="Z22" s="673">
        <v>1.5</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206647</v>
      </c>
      <c r="S23" s="621"/>
      <c r="T23" s="621"/>
      <c r="U23" s="621"/>
      <c r="V23" s="621"/>
      <c r="W23" s="621"/>
      <c r="X23" s="621"/>
      <c r="Y23" s="622"/>
      <c r="Z23" s="673">
        <v>1.2</v>
      </c>
      <c r="AA23" s="673"/>
      <c r="AB23" s="673"/>
      <c r="AC23" s="673"/>
      <c r="AD23" s="674">
        <v>13460</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268396</v>
      </c>
      <c r="BH23" s="621"/>
      <c r="BI23" s="621"/>
      <c r="BJ23" s="621"/>
      <c r="BK23" s="621"/>
      <c r="BL23" s="621"/>
      <c r="BM23" s="621"/>
      <c r="BN23" s="622"/>
      <c r="BO23" s="673">
        <v>5.5</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66399</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7658670</v>
      </c>
      <c r="CS24" s="671"/>
      <c r="CT24" s="671"/>
      <c r="CU24" s="671"/>
      <c r="CV24" s="671"/>
      <c r="CW24" s="671"/>
      <c r="CX24" s="671"/>
      <c r="CY24" s="718"/>
      <c r="CZ24" s="722">
        <v>45.5</v>
      </c>
      <c r="DA24" s="723"/>
      <c r="DB24" s="723"/>
      <c r="DC24" s="724"/>
      <c r="DD24" s="717">
        <v>5218982</v>
      </c>
      <c r="DE24" s="671"/>
      <c r="DF24" s="671"/>
      <c r="DG24" s="671"/>
      <c r="DH24" s="671"/>
      <c r="DI24" s="671"/>
      <c r="DJ24" s="671"/>
      <c r="DK24" s="718"/>
      <c r="DL24" s="717">
        <v>5124128</v>
      </c>
      <c r="DM24" s="671"/>
      <c r="DN24" s="671"/>
      <c r="DO24" s="671"/>
      <c r="DP24" s="671"/>
      <c r="DQ24" s="671"/>
      <c r="DR24" s="671"/>
      <c r="DS24" s="671"/>
      <c r="DT24" s="671"/>
      <c r="DU24" s="671"/>
      <c r="DV24" s="718"/>
      <c r="DW24" s="719">
        <v>51.9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1871975</v>
      </c>
      <c r="S25" s="621"/>
      <c r="T25" s="621"/>
      <c r="U25" s="621"/>
      <c r="V25" s="621"/>
      <c r="W25" s="621"/>
      <c r="X25" s="621"/>
      <c r="Y25" s="622"/>
      <c r="Z25" s="673">
        <v>10.9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2623141</v>
      </c>
      <c r="CS25" s="639"/>
      <c r="CT25" s="639"/>
      <c r="CU25" s="639"/>
      <c r="CV25" s="639"/>
      <c r="CW25" s="639"/>
      <c r="CX25" s="639"/>
      <c r="CY25" s="640"/>
      <c r="CZ25" s="623">
        <v>15.6</v>
      </c>
      <c r="DA25" s="641"/>
      <c r="DB25" s="641"/>
      <c r="DC25" s="642"/>
      <c r="DD25" s="626">
        <v>2442452</v>
      </c>
      <c r="DE25" s="639"/>
      <c r="DF25" s="639"/>
      <c r="DG25" s="639"/>
      <c r="DH25" s="639"/>
      <c r="DI25" s="639"/>
      <c r="DJ25" s="639"/>
      <c r="DK25" s="640"/>
      <c r="DL25" s="626">
        <v>2347741</v>
      </c>
      <c r="DM25" s="639"/>
      <c r="DN25" s="639"/>
      <c r="DO25" s="639"/>
      <c r="DP25" s="639"/>
      <c r="DQ25" s="639"/>
      <c r="DR25" s="639"/>
      <c r="DS25" s="639"/>
      <c r="DT25" s="639"/>
      <c r="DU25" s="639"/>
      <c r="DV25" s="640"/>
      <c r="DW25" s="643">
        <v>23.8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1660461</v>
      </c>
      <c r="CS26" s="621"/>
      <c r="CT26" s="621"/>
      <c r="CU26" s="621"/>
      <c r="CV26" s="621"/>
      <c r="CW26" s="621"/>
      <c r="CX26" s="621"/>
      <c r="CY26" s="622"/>
      <c r="CZ26" s="623">
        <v>9.9</v>
      </c>
      <c r="DA26" s="641"/>
      <c r="DB26" s="641"/>
      <c r="DC26" s="642"/>
      <c r="DD26" s="626">
        <v>1534895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1230298</v>
      </c>
      <c r="S27" s="621"/>
      <c r="T27" s="621"/>
      <c r="U27" s="621"/>
      <c r="V27" s="621"/>
      <c r="W27" s="621"/>
      <c r="X27" s="621"/>
      <c r="Y27" s="622"/>
      <c r="Z27" s="673">
        <v>7.2</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4859309</v>
      </c>
      <c r="BH27" s="621"/>
      <c r="BI27" s="621"/>
      <c r="BJ27" s="621"/>
      <c r="BK27" s="621"/>
      <c r="BL27" s="621"/>
      <c r="BM27" s="621"/>
      <c r="BN27" s="622"/>
      <c r="BO27" s="673">
        <v>100</v>
      </c>
      <c r="BP27" s="673"/>
      <c r="BQ27" s="673"/>
      <c r="BR27" s="673"/>
      <c r="BS27" s="626">
        <v>40146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3086431</v>
      </c>
      <c r="CS27" s="639"/>
      <c r="CT27" s="639"/>
      <c r="CU27" s="639"/>
      <c r="CV27" s="639"/>
      <c r="CW27" s="639"/>
      <c r="CX27" s="639"/>
      <c r="CY27" s="640"/>
      <c r="CZ27" s="623">
        <v>18.3</v>
      </c>
      <c r="DA27" s="641"/>
      <c r="DB27" s="641"/>
      <c r="DC27" s="642"/>
      <c r="DD27" s="626">
        <v>925720</v>
      </c>
      <c r="DE27" s="639"/>
      <c r="DF27" s="639"/>
      <c r="DG27" s="639"/>
      <c r="DH27" s="639"/>
      <c r="DI27" s="639"/>
      <c r="DJ27" s="639"/>
      <c r="DK27" s="640"/>
      <c r="DL27" s="626">
        <v>925577</v>
      </c>
      <c r="DM27" s="639"/>
      <c r="DN27" s="639"/>
      <c r="DO27" s="639"/>
      <c r="DP27" s="639"/>
      <c r="DQ27" s="639"/>
      <c r="DR27" s="639"/>
      <c r="DS27" s="639"/>
      <c r="DT27" s="639"/>
      <c r="DU27" s="639"/>
      <c r="DV27" s="640"/>
      <c r="DW27" s="643">
        <v>9.4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35029</v>
      </c>
      <c r="S28" s="621"/>
      <c r="T28" s="621"/>
      <c r="U28" s="621"/>
      <c r="V28" s="621"/>
      <c r="W28" s="621"/>
      <c r="X28" s="621"/>
      <c r="Y28" s="622"/>
      <c r="Z28" s="673">
        <v>0.2</v>
      </c>
      <c r="AA28" s="673"/>
      <c r="AB28" s="673"/>
      <c r="AC28" s="673"/>
      <c r="AD28" s="674">
        <v>9664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1949098</v>
      </c>
      <c r="CS28" s="621"/>
      <c r="CT28" s="621"/>
      <c r="CU28" s="621"/>
      <c r="CV28" s="621"/>
      <c r="CW28" s="621"/>
      <c r="CX28" s="621"/>
      <c r="CY28" s="622"/>
      <c r="CZ28" s="623">
        <v>11.6</v>
      </c>
      <c r="DA28" s="641"/>
      <c r="DB28" s="641"/>
      <c r="DC28" s="642"/>
      <c r="DD28" s="626">
        <v>1850810</v>
      </c>
      <c r="DE28" s="621"/>
      <c r="DF28" s="621"/>
      <c r="DG28" s="621"/>
      <c r="DH28" s="621"/>
      <c r="DI28" s="621"/>
      <c r="DJ28" s="621"/>
      <c r="DK28" s="622"/>
      <c r="DL28" s="626">
        <v>1850810</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73512</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1949080</v>
      </c>
      <c r="CS29" s="639"/>
      <c r="CT29" s="639"/>
      <c r="CU29" s="639"/>
      <c r="CV29" s="639"/>
      <c r="CW29" s="639"/>
      <c r="CX29" s="639"/>
      <c r="CY29" s="640"/>
      <c r="CZ29" s="623">
        <v>11.6</v>
      </c>
      <c r="DA29" s="641"/>
      <c r="DB29" s="641"/>
      <c r="DC29" s="642"/>
      <c r="DD29" s="626">
        <v>1850792</v>
      </c>
      <c r="DE29" s="639"/>
      <c r="DF29" s="639"/>
      <c r="DG29" s="639"/>
      <c r="DH29" s="639"/>
      <c r="DI29" s="639"/>
      <c r="DJ29" s="639"/>
      <c r="DK29" s="640"/>
      <c r="DL29" s="626">
        <v>1850792</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713468</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95.1</v>
      </c>
      <c r="BN30" s="687"/>
      <c r="BO30" s="687"/>
      <c r="BP30" s="687"/>
      <c r="BQ30" s="689"/>
      <c r="BR30" s="686">
        <v>98.7</v>
      </c>
      <c r="BS30" s="687"/>
      <c r="BT30" s="687"/>
      <c r="BU30" s="687"/>
      <c r="BV30" s="687"/>
      <c r="BW30" s="687"/>
      <c r="BX30" s="688">
        <v>93.2</v>
      </c>
      <c r="BY30" s="687"/>
      <c r="BZ30" s="687"/>
      <c r="CA30" s="687"/>
      <c r="CB30" s="689"/>
      <c r="CD30" s="692"/>
      <c r="CE30" s="693"/>
      <c r="CF30" s="657" t="s">
        <v>292</v>
      </c>
      <c r="CG30" s="654"/>
      <c r="CH30" s="654"/>
      <c r="CI30" s="654"/>
      <c r="CJ30" s="654"/>
      <c r="CK30" s="654"/>
      <c r="CL30" s="654"/>
      <c r="CM30" s="654"/>
      <c r="CN30" s="654"/>
      <c r="CO30" s="654"/>
      <c r="CP30" s="654"/>
      <c r="CQ30" s="655"/>
      <c r="CR30" s="620">
        <v>1715513</v>
      </c>
      <c r="CS30" s="621"/>
      <c r="CT30" s="621"/>
      <c r="CU30" s="621"/>
      <c r="CV30" s="621"/>
      <c r="CW30" s="621"/>
      <c r="CX30" s="621"/>
      <c r="CY30" s="622"/>
      <c r="CZ30" s="623">
        <v>10.199999999999999</v>
      </c>
      <c r="DA30" s="641"/>
      <c r="DB30" s="641"/>
      <c r="DC30" s="642"/>
      <c r="DD30" s="626">
        <v>1635520</v>
      </c>
      <c r="DE30" s="621"/>
      <c r="DF30" s="621"/>
      <c r="DG30" s="621"/>
      <c r="DH30" s="621"/>
      <c r="DI30" s="621"/>
      <c r="DJ30" s="621"/>
      <c r="DK30" s="622"/>
      <c r="DL30" s="626">
        <v>1635520</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330617</v>
      </c>
      <c r="S31" s="621"/>
      <c r="T31" s="621"/>
      <c r="U31" s="621"/>
      <c r="V31" s="621"/>
      <c r="W31" s="621"/>
      <c r="X31" s="621"/>
      <c r="Y31" s="622"/>
      <c r="Z31" s="673">
        <v>1.9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96</v>
      </c>
      <c r="BN31" s="685"/>
      <c r="BO31" s="685"/>
      <c r="BP31" s="685"/>
      <c r="BQ31" s="649"/>
      <c r="BR31" s="684">
        <v>98.6</v>
      </c>
      <c r="BS31" s="639"/>
      <c r="BT31" s="639"/>
      <c r="BU31" s="639"/>
      <c r="BV31" s="639"/>
      <c r="BW31" s="639"/>
      <c r="BX31" s="675">
        <v>96.2</v>
      </c>
      <c r="BY31" s="685"/>
      <c r="BZ31" s="685"/>
      <c r="CA31" s="685"/>
      <c r="CB31" s="649"/>
      <c r="CD31" s="692"/>
      <c r="CE31" s="693"/>
      <c r="CF31" s="657" t="s">
        <v>296</v>
      </c>
      <c r="CG31" s="654"/>
      <c r="CH31" s="654"/>
      <c r="CI31" s="654"/>
      <c r="CJ31" s="654"/>
      <c r="CK31" s="654"/>
      <c r="CL31" s="654"/>
      <c r="CM31" s="654"/>
      <c r="CN31" s="654"/>
      <c r="CO31" s="654"/>
      <c r="CP31" s="654"/>
      <c r="CQ31" s="655"/>
      <c r="CR31" s="620">
        <v>233567</v>
      </c>
      <c r="CS31" s="639"/>
      <c r="CT31" s="639"/>
      <c r="CU31" s="639"/>
      <c r="CV31" s="639"/>
      <c r="CW31" s="639"/>
      <c r="CX31" s="639"/>
      <c r="CY31" s="640"/>
      <c r="CZ31" s="623">
        <v>1.4</v>
      </c>
      <c r="DA31" s="641"/>
      <c r="DB31" s="641"/>
      <c r="DC31" s="642"/>
      <c r="DD31" s="626">
        <v>215272</v>
      </c>
      <c r="DE31" s="639"/>
      <c r="DF31" s="639"/>
      <c r="DG31" s="639"/>
      <c r="DH31" s="639"/>
      <c r="DI31" s="639"/>
      <c r="DJ31" s="639"/>
      <c r="DK31" s="640"/>
      <c r="DL31" s="626">
        <v>215272</v>
      </c>
      <c r="DM31" s="639"/>
      <c r="DN31" s="639"/>
      <c r="DO31" s="639"/>
      <c r="DP31" s="639"/>
      <c r="DQ31" s="639"/>
      <c r="DR31" s="639"/>
      <c r="DS31" s="639"/>
      <c r="DT31" s="639"/>
      <c r="DU31" s="639"/>
      <c r="DV31" s="640"/>
      <c r="DW31" s="643">
        <v>2.2000000000000002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534018</v>
      </c>
      <c r="S32" s="621"/>
      <c r="T32" s="621"/>
      <c r="U32" s="621"/>
      <c r="V32" s="621"/>
      <c r="W32" s="621"/>
      <c r="X32" s="621"/>
      <c r="Y32" s="622"/>
      <c r="Z32" s="673">
        <v>3.1</v>
      </c>
      <c r="AA32" s="673"/>
      <c r="AB32" s="673"/>
      <c r="AC32" s="673"/>
      <c r="AD32" s="674">
        <v>2149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94.9</v>
      </c>
      <c r="BN32" s="605"/>
      <c r="BO32" s="605"/>
      <c r="BP32" s="605"/>
      <c r="BQ32" s="662"/>
      <c r="BR32" s="683">
        <v>98.7</v>
      </c>
      <c r="BS32" s="605"/>
      <c r="BT32" s="605"/>
      <c r="BU32" s="605"/>
      <c r="BV32" s="605"/>
      <c r="BW32" s="605"/>
      <c r="BX32" s="668">
        <v>91.6</v>
      </c>
      <c r="BY32" s="605"/>
      <c r="BZ32" s="605"/>
      <c r="CA32" s="605"/>
      <c r="CB32" s="662"/>
      <c r="CD32" s="694"/>
      <c r="CE32" s="695"/>
      <c r="CF32" s="657" t="s">
        <v>299</v>
      </c>
      <c r="CG32" s="654"/>
      <c r="CH32" s="654"/>
      <c r="CI32" s="654"/>
      <c r="CJ32" s="654"/>
      <c r="CK32" s="654"/>
      <c r="CL32" s="654"/>
      <c r="CM32" s="654"/>
      <c r="CN32" s="654"/>
      <c r="CO32" s="654"/>
      <c r="CP32" s="654"/>
      <c r="CQ32" s="655"/>
      <c r="CR32" s="620">
        <v>18</v>
      </c>
      <c r="CS32" s="621"/>
      <c r="CT32" s="621"/>
      <c r="CU32" s="621"/>
      <c r="CV32" s="621"/>
      <c r="CW32" s="621"/>
      <c r="CX32" s="621"/>
      <c r="CY32" s="622"/>
      <c r="CZ32" s="623">
        <v>0</v>
      </c>
      <c r="DA32" s="641"/>
      <c r="DB32" s="641"/>
      <c r="DC32" s="642"/>
      <c r="DD32" s="626">
        <v>18</v>
      </c>
      <c r="DE32" s="621"/>
      <c r="DF32" s="621"/>
      <c r="DG32" s="621"/>
      <c r="DH32" s="621"/>
      <c r="DI32" s="621"/>
      <c r="DJ32" s="621"/>
      <c r="DK32" s="622"/>
      <c r="DL32" s="626">
        <v>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1489056</v>
      </c>
      <c r="S33" s="621"/>
      <c r="T33" s="621"/>
      <c r="U33" s="621"/>
      <c r="V33" s="621"/>
      <c r="W33" s="621"/>
      <c r="X33" s="621"/>
      <c r="Y33" s="622"/>
      <c r="Z33" s="673">
        <v>8.6999999999999993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7679858</v>
      </c>
      <c r="CS33" s="639"/>
      <c r="CT33" s="639"/>
      <c r="CU33" s="639"/>
      <c r="CV33" s="639"/>
      <c r="CW33" s="639"/>
      <c r="CX33" s="639"/>
      <c r="CY33" s="640"/>
      <c r="CZ33" s="623">
        <v>45.6</v>
      </c>
      <c r="DA33" s="641"/>
      <c r="DB33" s="641"/>
      <c r="DC33" s="642"/>
      <c r="DD33" s="626">
        <v>6026476</v>
      </c>
      <c r="DE33" s="639"/>
      <c r="DF33" s="639"/>
      <c r="DG33" s="639"/>
      <c r="DH33" s="639"/>
      <c r="DI33" s="639"/>
      <c r="DJ33" s="639"/>
      <c r="DK33" s="640"/>
      <c r="DL33" s="626">
        <v>4478852</v>
      </c>
      <c r="DM33" s="639"/>
      <c r="DN33" s="639"/>
      <c r="DO33" s="639"/>
      <c r="DP33" s="639"/>
      <c r="DQ33" s="639"/>
      <c r="DR33" s="639"/>
      <c r="DS33" s="639"/>
      <c r="DT33" s="639"/>
      <c r="DU33" s="639"/>
      <c r="DV33" s="640"/>
      <c r="DW33" s="643">
        <v>45.4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1799680</v>
      </c>
      <c r="CS34" s="621"/>
      <c r="CT34" s="621"/>
      <c r="CU34" s="621"/>
      <c r="CV34" s="621"/>
      <c r="CW34" s="621"/>
      <c r="CX34" s="621"/>
      <c r="CY34" s="622"/>
      <c r="CZ34" s="623">
        <v>10.7</v>
      </c>
      <c r="DA34" s="641"/>
      <c r="DB34" s="641"/>
      <c r="DC34" s="642"/>
      <c r="DD34" s="626">
        <v>1417015</v>
      </c>
      <c r="DE34" s="621"/>
      <c r="DF34" s="621"/>
      <c r="DG34" s="621"/>
      <c r="DH34" s="621"/>
      <c r="DI34" s="621"/>
      <c r="DJ34" s="621"/>
      <c r="DK34" s="622"/>
      <c r="DL34" s="626">
        <v>1212088</v>
      </c>
      <c r="DM34" s="621"/>
      <c r="DN34" s="621"/>
      <c r="DO34" s="621"/>
      <c r="DP34" s="621"/>
      <c r="DQ34" s="621"/>
      <c r="DR34" s="621"/>
      <c r="DS34" s="621"/>
      <c r="DT34" s="621"/>
      <c r="DU34" s="621"/>
      <c r="DV34" s="622"/>
      <c r="DW34" s="643">
        <v>12.3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559956</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2836851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281062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87630</v>
      </c>
      <c r="CS35" s="639"/>
      <c r="CT35" s="639"/>
      <c r="CU35" s="639"/>
      <c r="CV35" s="639"/>
      <c r="CW35" s="639"/>
      <c r="CX35" s="639"/>
      <c r="CY35" s="640"/>
      <c r="CZ35" s="623">
        <v>0.5</v>
      </c>
      <c r="DA35" s="641"/>
      <c r="DB35" s="641"/>
      <c r="DC35" s="642"/>
      <c r="DD35" s="626">
        <v>67426</v>
      </c>
      <c r="DE35" s="639"/>
      <c r="DF35" s="639"/>
      <c r="DG35" s="639"/>
      <c r="DH35" s="639"/>
      <c r="DI35" s="639"/>
      <c r="DJ35" s="639"/>
      <c r="DK35" s="640"/>
      <c r="DL35" s="626">
        <v>67426</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17122094</v>
      </c>
      <c r="S36" s="661"/>
      <c r="T36" s="661"/>
      <c r="U36" s="661"/>
      <c r="V36" s="661"/>
      <c r="W36" s="661"/>
      <c r="X36" s="661"/>
      <c r="Y36" s="664"/>
      <c r="Z36" s="665">
        <v>100</v>
      </c>
      <c r="AA36" s="665"/>
      <c r="AB36" s="665"/>
      <c r="AC36" s="665"/>
      <c r="AD36" s="666">
        <v>9315744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956336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178776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1836190</v>
      </c>
      <c r="CS36" s="621"/>
      <c r="CT36" s="621"/>
      <c r="CU36" s="621"/>
      <c r="CV36" s="621"/>
      <c r="CW36" s="621"/>
      <c r="CX36" s="621"/>
      <c r="CY36" s="622"/>
      <c r="CZ36" s="623">
        <v>10.9</v>
      </c>
      <c r="DA36" s="641"/>
      <c r="DB36" s="641"/>
      <c r="DC36" s="642"/>
      <c r="DD36" s="626">
        <v>1599849</v>
      </c>
      <c r="DE36" s="621"/>
      <c r="DF36" s="621"/>
      <c r="DG36" s="621"/>
      <c r="DH36" s="621"/>
      <c r="DI36" s="621"/>
      <c r="DJ36" s="621"/>
      <c r="DK36" s="622"/>
      <c r="DL36" s="626">
        <v>1339201</v>
      </c>
      <c r="DM36" s="621"/>
      <c r="DN36" s="621"/>
      <c r="DO36" s="621"/>
      <c r="DP36" s="621"/>
      <c r="DQ36" s="621"/>
      <c r="DR36" s="621"/>
      <c r="DS36" s="621"/>
      <c r="DT36" s="621"/>
      <c r="DU36" s="621"/>
      <c r="DV36" s="622"/>
      <c r="DW36" s="643">
        <v>13.6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260983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5371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895421</v>
      </c>
      <c r="CS37" s="639"/>
      <c r="CT37" s="639"/>
      <c r="CU37" s="639"/>
      <c r="CV37" s="639"/>
      <c r="CW37" s="639"/>
      <c r="CX37" s="639"/>
      <c r="CY37" s="640"/>
      <c r="CZ37" s="623">
        <v>5.3</v>
      </c>
      <c r="DA37" s="641"/>
      <c r="DB37" s="641"/>
      <c r="DC37" s="642"/>
      <c r="DD37" s="626">
        <v>895418</v>
      </c>
      <c r="DE37" s="639"/>
      <c r="DF37" s="639"/>
      <c r="DG37" s="639"/>
      <c r="DH37" s="639"/>
      <c r="DI37" s="639"/>
      <c r="DJ37" s="639"/>
      <c r="DK37" s="640"/>
      <c r="DL37" s="626">
        <v>858478</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81244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8288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2575868</v>
      </c>
      <c r="CS38" s="621"/>
      <c r="CT38" s="621"/>
      <c r="CU38" s="621"/>
      <c r="CV38" s="621"/>
      <c r="CW38" s="621"/>
      <c r="CX38" s="621"/>
      <c r="CY38" s="622"/>
      <c r="CZ38" s="623">
        <v>15.3</v>
      </c>
      <c r="DA38" s="641"/>
      <c r="DB38" s="641"/>
      <c r="DC38" s="642"/>
      <c r="DD38" s="626">
        <v>2259842</v>
      </c>
      <c r="DE38" s="621"/>
      <c r="DF38" s="621"/>
      <c r="DG38" s="621"/>
      <c r="DH38" s="621"/>
      <c r="DI38" s="621"/>
      <c r="DJ38" s="621"/>
      <c r="DK38" s="622"/>
      <c r="DL38" s="626">
        <v>1860137</v>
      </c>
      <c r="DM38" s="621"/>
      <c r="DN38" s="621"/>
      <c r="DO38" s="621"/>
      <c r="DP38" s="621"/>
      <c r="DQ38" s="621"/>
      <c r="DR38" s="621"/>
      <c r="DS38" s="621"/>
      <c r="DT38" s="621"/>
      <c r="DU38" s="621"/>
      <c r="DV38" s="622"/>
      <c r="DW38" s="643">
        <v>18.8</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929494</v>
      </c>
      <c r="CS39" s="639"/>
      <c r="CT39" s="639"/>
      <c r="CU39" s="639"/>
      <c r="CV39" s="639"/>
      <c r="CW39" s="639"/>
      <c r="CX39" s="639"/>
      <c r="CY39" s="640"/>
      <c r="CZ39" s="623">
        <v>5.5</v>
      </c>
      <c r="DA39" s="641"/>
      <c r="DB39" s="641"/>
      <c r="DC39" s="642"/>
      <c r="DD39" s="626">
        <v>632890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396635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450996</v>
      </c>
      <c r="CS40" s="621"/>
      <c r="CT40" s="621"/>
      <c r="CU40" s="621"/>
      <c r="CV40" s="621"/>
      <c r="CW40" s="621"/>
      <c r="CX40" s="621"/>
      <c r="CY40" s="622"/>
      <c r="CZ40" s="623">
        <v>2.7</v>
      </c>
      <c r="DA40" s="641"/>
      <c r="DB40" s="641"/>
      <c r="DC40" s="642"/>
      <c r="DD40" s="626">
        <v>49454</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1141653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1498510</v>
      </c>
      <c r="CS42" s="621"/>
      <c r="CT42" s="621"/>
      <c r="CU42" s="621"/>
      <c r="CV42" s="621"/>
      <c r="CW42" s="621"/>
      <c r="CX42" s="621"/>
      <c r="CY42" s="622"/>
      <c r="CZ42" s="623">
        <v>8.9</v>
      </c>
      <c r="DA42" s="624"/>
      <c r="DB42" s="624"/>
      <c r="DC42" s="625"/>
      <c r="DD42" s="626">
        <v>420297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46700</v>
      </c>
      <c r="CS43" s="639"/>
      <c r="CT43" s="639"/>
      <c r="CU43" s="639"/>
      <c r="CV43" s="639"/>
      <c r="CW43" s="639"/>
      <c r="CX43" s="639"/>
      <c r="CY43" s="640"/>
      <c r="CZ43" s="623">
        <v>0.3</v>
      </c>
      <c r="DA43" s="641"/>
      <c r="DB43" s="641"/>
      <c r="DC43" s="642"/>
      <c r="DD43" s="626">
        <v>41100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1433015</v>
      </c>
      <c r="CS44" s="621"/>
      <c r="CT44" s="621"/>
      <c r="CU44" s="621"/>
      <c r="CV44" s="621"/>
      <c r="CW44" s="621"/>
      <c r="CX44" s="621"/>
      <c r="CY44" s="622"/>
      <c r="CZ44" s="623">
        <v>8.5</v>
      </c>
      <c r="DA44" s="624"/>
      <c r="DB44" s="624"/>
      <c r="DC44" s="625"/>
      <c r="DD44" s="626">
        <v>401729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592695</v>
      </c>
      <c r="CS45" s="639"/>
      <c r="CT45" s="639"/>
      <c r="CU45" s="639"/>
      <c r="CV45" s="639"/>
      <c r="CW45" s="639"/>
      <c r="CX45" s="639"/>
      <c r="CY45" s="640"/>
      <c r="CZ45" s="623">
        <v>3.5</v>
      </c>
      <c r="DA45" s="641"/>
      <c r="DB45" s="641"/>
      <c r="DC45" s="642"/>
      <c r="DD45" s="626">
        <v>76843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683715</v>
      </c>
      <c r="CS46" s="621"/>
      <c r="CT46" s="621"/>
      <c r="CU46" s="621"/>
      <c r="CV46" s="621"/>
      <c r="CW46" s="621"/>
      <c r="CX46" s="621"/>
      <c r="CY46" s="622"/>
      <c r="CZ46" s="623">
        <v>4.0999999999999996</v>
      </c>
      <c r="DA46" s="624"/>
      <c r="DB46" s="624"/>
      <c r="DC46" s="625"/>
      <c r="DD46" s="626">
        <v>312361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65495</v>
      </c>
      <c r="CS47" s="639"/>
      <c r="CT47" s="639"/>
      <c r="CU47" s="639"/>
      <c r="CV47" s="639"/>
      <c r="CW47" s="639"/>
      <c r="CX47" s="639"/>
      <c r="CY47" s="640"/>
      <c r="CZ47" s="623">
        <v>0.4</v>
      </c>
      <c r="DA47" s="641"/>
      <c r="DB47" s="641"/>
      <c r="DC47" s="642"/>
      <c r="DD47" s="626">
        <v>18568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16837038</v>
      </c>
      <c r="CS49" s="605"/>
      <c r="CT49" s="605"/>
      <c r="CU49" s="605"/>
      <c r="CV49" s="605"/>
      <c r="CW49" s="605"/>
      <c r="CX49" s="605"/>
      <c r="CY49" s="606"/>
      <c r="CZ49" s="607">
        <v>100</v>
      </c>
      <c r="DA49" s="608"/>
      <c r="DB49" s="608"/>
      <c r="DC49" s="609"/>
      <c r="DD49" s="610">
        <v>11665755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517</v>
      </c>
      <c r="C7" s="1080"/>
      <c r="D7" s="1080"/>
      <c r="E7" s="1080"/>
      <c r="F7" s="1080"/>
      <c r="G7" s="1080"/>
      <c r="H7" s="1080"/>
      <c r="I7" s="1080"/>
      <c r="J7" s="1080"/>
      <c r="K7" s="1080"/>
      <c r="L7" s="1080"/>
      <c r="M7" s="1080"/>
      <c r="N7" s="1080"/>
      <c r="O7" s="1080"/>
      <c r="P7" s="1081"/>
      <c r="Q7" s="1133">
        <v>17136</v>
      </c>
      <c r="R7" s="1134"/>
      <c r="S7" s="1134"/>
      <c r="T7" s="1134"/>
      <c r="U7" s="1134"/>
      <c r="V7" s="1134">
        <v>16851</v>
      </c>
      <c r="W7" s="1134"/>
      <c r="X7" s="1134"/>
      <c r="Y7" s="1134"/>
      <c r="Z7" s="1134"/>
      <c r="AA7" s="1134">
        <v>285</v>
      </c>
      <c r="AB7" s="1134"/>
      <c r="AC7" s="1134"/>
      <c r="AD7" s="1134"/>
      <c r="AE7" s="1135"/>
      <c r="AF7" s="1136">
        <v>219</v>
      </c>
      <c r="AG7" s="1137"/>
      <c r="AH7" s="1137"/>
      <c r="AI7" s="1137"/>
      <c r="AJ7" s="1138"/>
      <c r="AK7" s="1120">
        <v>716</v>
      </c>
      <c r="AL7" s="1121"/>
      <c r="AM7" s="1121"/>
      <c r="AN7" s="1121"/>
      <c r="AO7" s="1121"/>
      <c r="AP7" s="1121">
        <v>18506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525</v>
      </c>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-1</v>
      </c>
      <c r="CN7" s="1118"/>
      <c r="CO7" s="1118"/>
      <c r="CP7" s="1118"/>
      <c r="CQ7" s="1119"/>
      <c r="CR7" s="1117">
        <v>10</v>
      </c>
      <c r="CS7" s="1118"/>
      <c r="CT7" s="1118"/>
      <c r="CU7" s="1118"/>
      <c r="CV7" s="1119"/>
      <c r="CW7" s="1117">
        <v>10</v>
      </c>
      <c r="CX7" s="1118"/>
      <c r="CY7" s="1118"/>
      <c r="CZ7" s="1118"/>
      <c r="DA7" s="1119"/>
      <c r="DB7" s="1117">
        <v>262</v>
      </c>
      <c r="DC7" s="1118"/>
      <c r="DD7" s="1118"/>
      <c r="DE7" s="1118"/>
      <c r="DF7" s="1119"/>
      <c r="DG7" s="1117" t="s">
        <v>469</v>
      </c>
      <c r="DH7" s="1118"/>
      <c r="DI7" s="1118"/>
      <c r="DJ7" s="1118"/>
      <c r="DK7" s="1119"/>
      <c r="DL7" s="1117" t="s">
        <v>469</v>
      </c>
      <c r="DM7" s="1118"/>
      <c r="DN7" s="1118"/>
      <c r="DO7" s="1118"/>
      <c r="DP7" s="1119"/>
      <c r="DQ7" s="1117" t="s">
        <v>469</v>
      </c>
      <c r="DR7" s="1118"/>
      <c r="DS7" s="1118"/>
      <c r="DT7" s="1118"/>
      <c r="DU7" s="1119"/>
      <c r="DV7" s="1144"/>
      <c r="DW7" s="1145"/>
      <c r="DX7" s="1145"/>
      <c r="DY7" s="1145"/>
      <c r="DZ7" s="1146"/>
      <c r="EA7" s="207"/>
    </row>
    <row r="8" spans="1:131" s="208" customFormat="1" ht="26.25" customHeight="1" x14ac:dyDescent="0.15">
      <c r="A8" s="214">
        <v>2</v>
      </c>
      <c r="B8" s="1066" t="s">
        <v>521</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v>0</v>
      </c>
      <c r="AB8" s="1073"/>
      <c r="AC8" s="1073"/>
      <c r="AD8" s="1073"/>
      <c r="AE8" s="1074"/>
      <c r="AF8" s="1048">
        <v>0</v>
      </c>
      <c r="AG8" s="1049"/>
      <c r="AH8" s="1049"/>
      <c r="AI8" s="1049"/>
      <c r="AJ8" s="1050"/>
      <c r="AK8" s="1115">
        <v>0</v>
      </c>
      <c r="AL8" s="1116"/>
      <c r="AM8" s="1116"/>
      <c r="AN8" s="1116"/>
      <c r="AO8" s="1116"/>
      <c r="AP8" s="1116" t="s">
        <v>469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525</v>
      </c>
      <c r="BS8" s="1043" t="s">
        <v>546</v>
      </c>
      <c r="BT8" s="1044"/>
      <c r="BU8" s="1044"/>
      <c r="BV8" s="1044"/>
      <c r="BW8" s="1044"/>
      <c r="BX8" s="1044"/>
      <c r="BY8" s="1044"/>
      <c r="BZ8" s="1044"/>
      <c r="CA8" s="1044"/>
      <c r="CB8" s="1044"/>
      <c r="CC8" s="1044"/>
      <c r="CD8" s="1044"/>
      <c r="CE8" s="1044"/>
      <c r="CF8" s="1044"/>
      <c r="CG8" s="1045"/>
      <c r="CH8" s="1018">
        <v>0</v>
      </c>
      <c r="CI8" s="1019"/>
      <c r="CJ8" s="1019"/>
      <c r="CK8" s="1019"/>
      <c r="CL8" s="1020"/>
      <c r="CM8" s="1018">
        <v>16</v>
      </c>
      <c r="CN8" s="1019"/>
      <c r="CO8" s="1019"/>
      <c r="CP8" s="1019"/>
      <c r="CQ8" s="1020"/>
      <c r="CR8" s="1018">
        <v>10</v>
      </c>
      <c r="CS8" s="1019"/>
      <c r="CT8" s="1019"/>
      <c r="CU8" s="1019"/>
      <c r="CV8" s="1020"/>
      <c r="CW8" s="1018">
        <v>1</v>
      </c>
      <c r="CX8" s="1019"/>
      <c r="CY8" s="1019"/>
      <c r="CZ8" s="1019"/>
      <c r="DA8" s="1020"/>
      <c r="DB8" s="1018" t="s">
        <v>469</v>
      </c>
      <c r="DC8" s="1019"/>
      <c r="DD8" s="1019"/>
      <c r="DE8" s="1019"/>
      <c r="DF8" s="1020"/>
      <c r="DG8" s="1018" t="s">
        <v>469</v>
      </c>
      <c r="DH8" s="1019"/>
      <c r="DI8" s="1019"/>
      <c r="DJ8" s="1019"/>
      <c r="DK8" s="1020"/>
      <c r="DL8" s="1018">
        <v>16</v>
      </c>
      <c r="DM8" s="1019"/>
      <c r="DN8" s="1019"/>
      <c r="DO8" s="1019"/>
      <c r="DP8" s="1020"/>
      <c r="DQ8" s="1018">
        <v>14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1</v>
      </c>
      <c r="CI9" s="1019"/>
      <c r="CJ9" s="1019"/>
      <c r="CK9" s="1019"/>
      <c r="CL9" s="1020"/>
      <c r="CM9" s="1018">
        <v>32</v>
      </c>
      <c r="CN9" s="1019"/>
      <c r="CO9" s="1019"/>
      <c r="CP9" s="1019"/>
      <c r="CQ9" s="1020"/>
      <c r="CR9" s="1018">
        <v>10</v>
      </c>
      <c r="CS9" s="1019"/>
      <c r="CT9" s="1019"/>
      <c r="CU9" s="1019"/>
      <c r="CV9" s="1020"/>
      <c r="CW9" s="1018">
        <v>65</v>
      </c>
      <c r="CX9" s="1019"/>
      <c r="CY9" s="1019"/>
      <c r="CZ9" s="1019"/>
      <c r="DA9" s="1020"/>
      <c r="DB9" s="1018" t="s">
        <v>469</v>
      </c>
      <c r="DC9" s="1019"/>
      <c r="DD9" s="1019"/>
      <c r="DE9" s="1019"/>
      <c r="DF9" s="1020"/>
      <c r="DG9" s="1018" t="s">
        <v>469</v>
      </c>
      <c r="DH9" s="1019"/>
      <c r="DI9" s="1019"/>
      <c r="DJ9" s="1019"/>
      <c r="DK9" s="1020"/>
      <c r="DL9" s="1018" t="s">
        <v>469</v>
      </c>
      <c r="DM9" s="1019"/>
      <c r="DN9" s="1019"/>
      <c r="DO9" s="1019"/>
      <c r="DP9" s="1020"/>
      <c r="DQ9" s="1018" t="s">
        <v>469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527</v>
      </c>
      <c r="C23" s="974"/>
      <c r="D23" s="974"/>
      <c r="E23" s="974"/>
      <c r="F23" s="974"/>
      <c r="G23" s="974"/>
      <c r="H23" s="974"/>
      <c r="I23" s="974"/>
      <c r="J23" s="974"/>
      <c r="K23" s="974"/>
      <c r="L23" s="974"/>
      <c r="M23" s="974"/>
      <c r="N23" s="974"/>
      <c r="O23" s="974"/>
      <c r="P23" s="975"/>
      <c r="Q23" s="1097">
        <v>17137</v>
      </c>
      <c r="R23" s="1098"/>
      <c r="S23" s="1098"/>
      <c r="T23" s="1098"/>
      <c r="U23" s="1098"/>
      <c r="V23" s="1098">
        <v>16852</v>
      </c>
      <c r="W23" s="1098"/>
      <c r="X23" s="1098"/>
      <c r="Y23" s="1098"/>
      <c r="Z23" s="1098"/>
      <c r="AA23" s="1098">
        <v>285</v>
      </c>
      <c r="AB23" s="1098"/>
      <c r="AC23" s="1098"/>
      <c r="AD23" s="1098"/>
      <c r="AE23" s="1099"/>
      <c r="AF23" s="1100">
        <v>219</v>
      </c>
      <c r="AG23" s="1098"/>
      <c r="AH23" s="1098"/>
      <c r="AI23" s="1098"/>
      <c r="AJ23" s="1101"/>
      <c r="AK23" s="1102"/>
      <c r="AL23" s="1103"/>
      <c r="AM23" s="1103"/>
      <c r="AN23" s="1103"/>
      <c r="AO23" s="1103"/>
      <c r="AP23" s="1098">
        <v>18506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516</v>
      </c>
      <c r="C28" s="1080"/>
      <c r="D28" s="1080"/>
      <c r="E28" s="1080"/>
      <c r="F28" s="1080"/>
      <c r="G28" s="1080"/>
      <c r="H28" s="1080"/>
      <c r="I28" s="1080"/>
      <c r="J28" s="1080"/>
      <c r="K28" s="1080"/>
      <c r="L28" s="1080"/>
      <c r="M28" s="1080"/>
      <c r="N28" s="1080"/>
      <c r="O28" s="1080"/>
      <c r="P28" s="1081"/>
      <c r="Q28" s="1082">
        <v>5095</v>
      </c>
      <c r="R28" s="1083"/>
      <c r="S28" s="1083"/>
      <c r="T28" s="1083"/>
      <c r="U28" s="1083"/>
      <c r="V28" s="1083">
        <v>4814</v>
      </c>
      <c r="W28" s="1083"/>
      <c r="X28" s="1083"/>
      <c r="Y28" s="1083"/>
      <c r="Z28" s="1083"/>
      <c r="AA28" s="1083">
        <v>281</v>
      </c>
      <c r="AB28" s="1083"/>
      <c r="AC28" s="1083"/>
      <c r="AD28" s="1083"/>
      <c r="AE28" s="1084"/>
      <c r="AF28" s="1085">
        <v>281</v>
      </c>
      <c r="AG28" s="1083"/>
      <c r="AH28" s="1083"/>
      <c r="AI28" s="1083"/>
      <c r="AJ28" s="1086"/>
      <c r="AK28" s="1087">
        <v>397</v>
      </c>
      <c r="AL28" s="1075"/>
      <c r="AM28" s="1075"/>
      <c r="AN28" s="1075"/>
      <c r="AO28" s="1075"/>
      <c r="AP28" s="1075" t="s">
        <v>469</v>
      </c>
      <c r="AQ28" s="1075"/>
      <c r="AR28" s="1075"/>
      <c r="AS28" s="1075"/>
      <c r="AT28" s="1075"/>
      <c r="AU28" s="1075" t="s">
        <v>469</v>
      </c>
      <c r="AV28" s="1075"/>
      <c r="AW28" s="1075"/>
      <c r="AX28" s="1075"/>
      <c r="AY28" s="1075"/>
      <c r="AZ28" s="1076" t="s">
        <v>469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518</v>
      </c>
      <c r="C29" s="1067"/>
      <c r="D29" s="1067"/>
      <c r="E29" s="1067"/>
      <c r="F29" s="1067"/>
      <c r="G29" s="1067"/>
      <c r="H29" s="1067"/>
      <c r="I29" s="1067"/>
      <c r="J29" s="1067"/>
      <c r="K29" s="1067"/>
      <c r="L29" s="1067"/>
      <c r="M29" s="1067"/>
      <c r="N29" s="1067"/>
      <c r="O29" s="1067"/>
      <c r="P29" s="1068"/>
      <c r="Q29" s="1072">
        <v>3573</v>
      </c>
      <c r="R29" s="1073"/>
      <c r="S29" s="1073"/>
      <c r="T29" s="1073"/>
      <c r="U29" s="1073"/>
      <c r="V29" s="1073">
        <v>3510</v>
      </c>
      <c r="W29" s="1073"/>
      <c r="X29" s="1073"/>
      <c r="Y29" s="1073"/>
      <c r="Z29" s="1073"/>
      <c r="AA29" s="1073">
        <v>64</v>
      </c>
      <c r="AB29" s="1073"/>
      <c r="AC29" s="1073"/>
      <c r="AD29" s="1073"/>
      <c r="AE29" s="1074"/>
      <c r="AF29" s="1048">
        <v>64</v>
      </c>
      <c r="AG29" s="1049"/>
      <c r="AH29" s="1049"/>
      <c r="AI29" s="1049"/>
      <c r="AJ29" s="1050"/>
      <c r="AK29" s="1009">
        <v>495</v>
      </c>
      <c r="AL29" s="1000"/>
      <c r="AM29" s="1000"/>
      <c r="AN29" s="1000"/>
      <c r="AO29" s="1000"/>
      <c r="AP29" s="1000" t="s">
        <v>469</v>
      </c>
      <c r="AQ29" s="1000"/>
      <c r="AR29" s="1000"/>
      <c r="AS29" s="1000"/>
      <c r="AT29" s="1000"/>
      <c r="AU29" s="1000" t="s">
        <v>469</v>
      </c>
      <c r="AV29" s="1000"/>
      <c r="AW29" s="1000"/>
      <c r="AX29" s="1000"/>
      <c r="AY29" s="1000"/>
      <c r="AZ29" s="1071" t="s">
        <v>469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519</v>
      </c>
      <c r="C30" s="1067"/>
      <c r="D30" s="1067"/>
      <c r="E30" s="1067"/>
      <c r="F30" s="1067"/>
      <c r="G30" s="1067"/>
      <c r="H30" s="1067"/>
      <c r="I30" s="1067"/>
      <c r="J30" s="1067"/>
      <c r="K30" s="1067"/>
      <c r="L30" s="1067"/>
      <c r="M30" s="1067"/>
      <c r="N30" s="1067"/>
      <c r="O30" s="1067"/>
      <c r="P30" s="1068"/>
      <c r="Q30" s="1072">
        <v>591</v>
      </c>
      <c r="R30" s="1073"/>
      <c r="S30" s="1073"/>
      <c r="T30" s="1073"/>
      <c r="U30" s="1073"/>
      <c r="V30" s="1073">
        <v>588</v>
      </c>
      <c r="W30" s="1073"/>
      <c r="X30" s="1073"/>
      <c r="Y30" s="1073"/>
      <c r="Z30" s="1073"/>
      <c r="AA30" s="1073">
        <v>3</v>
      </c>
      <c r="AB30" s="1073"/>
      <c r="AC30" s="1073"/>
      <c r="AD30" s="1073"/>
      <c r="AE30" s="1074"/>
      <c r="AF30" s="1048">
        <v>3</v>
      </c>
      <c r="AG30" s="1049"/>
      <c r="AH30" s="1049"/>
      <c r="AI30" s="1049"/>
      <c r="AJ30" s="1050"/>
      <c r="AK30" s="1009">
        <v>170</v>
      </c>
      <c r="AL30" s="1000"/>
      <c r="AM30" s="1000"/>
      <c r="AN30" s="1000"/>
      <c r="AO30" s="1000"/>
      <c r="AP30" s="1000" t="s">
        <v>469</v>
      </c>
      <c r="AQ30" s="1000"/>
      <c r="AR30" s="1000"/>
      <c r="AS30" s="1000"/>
      <c r="AT30" s="1000"/>
      <c r="AU30" s="1000" t="s">
        <v>469</v>
      </c>
      <c r="AV30" s="1000"/>
      <c r="AW30" s="1000"/>
      <c r="AX30" s="1000"/>
      <c r="AY30" s="1000"/>
      <c r="AZ30" s="1071" t="s">
        <v>469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520</v>
      </c>
      <c r="C31" s="1067"/>
      <c r="D31" s="1067"/>
      <c r="E31" s="1067"/>
      <c r="F31" s="1067"/>
      <c r="G31" s="1067"/>
      <c r="H31" s="1067"/>
      <c r="I31" s="1067"/>
      <c r="J31" s="1067"/>
      <c r="K31" s="1067"/>
      <c r="L31" s="1067"/>
      <c r="M31" s="1067"/>
      <c r="N31" s="1067"/>
      <c r="O31" s="1067"/>
      <c r="P31" s="1068"/>
      <c r="Q31" s="1072">
        <v>9</v>
      </c>
      <c r="R31" s="1073"/>
      <c r="S31" s="1073"/>
      <c r="T31" s="1073"/>
      <c r="U31" s="1073"/>
      <c r="V31" s="1073">
        <v>9</v>
      </c>
      <c r="W31" s="1073"/>
      <c r="X31" s="1073"/>
      <c r="Y31" s="1073"/>
      <c r="Z31" s="1073"/>
      <c r="AA31" s="1073">
        <v>0</v>
      </c>
      <c r="AB31" s="1073"/>
      <c r="AC31" s="1073"/>
      <c r="AD31" s="1073"/>
      <c r="AE31" s="1074"/>
      <c r="AF31" s="1048">
        <v>0</v>
      </c>
      <c r="AG31" s="1049"/>
      <c r="AH31" s="1049"/>
      <c r="AI31" s="1049"/>
      <c r="AJ31" s="1050"/>
      <c r="AK31" s="1009" t="s">
        <v>469</v>
      </c>
      <c r="AL31" s="1000"/>
      <c r="AM31" s="1000"/>
      <c r="AN31" s="1000"/>
      <c r="AO31" s="1000"/>
      <c r="AP31" s="1000" t="s">
        <v>469</v>
      </c>
      <c r="AQ31" s="1000"/>
      <c r="AR31" s="1000"/>
      <c r="AS31" s="1000"/>
      <c r="AT31" s="1000"/>
      <c r="AU31" s="1000" t="s">
        <v>469</v>
      </c>
      <c r="AV31" s="1000"/>
      <c r="AW31" s="1000"/>
      <c r="AX31" s="1000"/>
      <c r="AY31" s="1000"/>
      <c r="AZ31" s="1071" t="s">
        <v>469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515</v>
      </c>
      <c r="C32" s="1067"/>
      <c r="D32" s="1067"/>
      <c r="E32" s="1067"/>
      <c r="F32" s="1067"/>
      <c r="G32" s="1067"/>
      <c r="H32" s="1067"/>
      <c r="I32" s="1067"/>
      <c r="J32" s="1067"/>
      <c r="K32" s="1067"/>
      <c r="L32" s="1067"/>
      <c r="M32" s="1067"/>
      <c r="N32" s="1067"/>
      <c r="O32" s="1067"/>
      <c r="P32" s="1068"/>
      <c r="Q32" s="1072">
        <v>974</v>
      </c>
      <c r="R32" s="1073"/>
      <c r="S32" s="1073"/>
      <c r="T32" s="1073"/>
      <c r="U32" s="1073"/>
      <c r="V32" s="1073">
        <v>864</v>
      </c>
      <c r="W32" s="1073"/>
      <c r="X32" s="1073"/>
      <c r="Y32" s="1073"/>
      <c r="Z32" s="1073"/>
      <c r="AA32" s="1073">
        <v>111</v>
      </c>
      <c r="AB32" s="1073"/>
      <c r="AC32" s="1073"/>
      <c r="AD32" s="1073"/>
      <c r="AE32" s="1074"/>
      <c r="AF32" s="1048">
        <v>982</v>
      </c>
      <c r="AG32" s="1049"/>
      <c r="AH32" s="1049"/>
      <c r="AI32" s="1049"/>
      <c r="AJ32" s="1050"/>
      <c r="AK32" s="1009">
        <v>283</v>
      </c>
      <c r="AL32" s="1000"/>
      <c r="AM32" s="1000"/>
      <c r="AN32" s="1000"/>
      <c r="AO32" s="1000"/>
      <c r="AP32" s="1000">
        <v>2032</v>
      </c>
      <c r="AQ32" s="1000"/>
      <c r="AR32" s="1000"/>
      <c r="AS32" s="1000"/>
      <c r="AT32" s="1000"/>
      <c r="AU32" s="1000">
        <v>1179</v>
      </c>
      <c r="AV32" s="1000"/>
      <c r="AW32" s="1000"/>
      <c r="AX32" s="1000"/>
      <c r="AY32" s="1000"/>
      <c r="AZ32" s="1071" t="s">
        <v>469</v>
      </c>
      <c r="BA32" s="1071"/>
      <c r="BB32" s="1071"/>
      <c r="BC32" s="1071"/>
      <c r="BD32" s="1071"/>
      <c r="BE32" s="1061" t="s">
        <v>526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522</v>
      </c>
      <c r="C33" s="1067"/>
      <c r="D33" s="1067"/>
      <c r="E33" s="1067"/>
      <c r="F33" s="1067"/>
      <c r="G33" s="1067"/>
      <c r="H33" s="1067"/>
      <c r="I33" s="1067"/>
      <c r="J33" s="1067"/>
      <c r="K33" s="1067"/>
      <c r="L33" s="1067"/>
      <c r="M33" s="1067"/>
      <c r="N33" s="1067"/>
      <c r="O33" s="1067"/>
      <c r="P33" s="1068"/>
      <c r="Q33" s="1072">
        <v>617</v>
      </c>
      <c r="R33" s="1073"/>
      <c r="S33" s="1073"/>
      <c r="T33" s="1073"/>
      <c r="U33" s="1073"/>
      <c r="V33" s="1073">
        <v>617</v>
      </c>
      <c r="W33" s="1073"/>
      <c r="X33" s="1073"/>
      <c r="Y33" s="1073"/>
      <c r="Z33" s="1073"/>
      <c r="AA33" s="1073" t="s">
        <v>469</v>
      </c>
      <c r="AB33" s="1073"/>
      <c r="AC33" s="1073"/>
      <c r="AD33" s="1073"/>
      <c r="AE33" s="1074"/>
      <c r="AF33" s="1048" t="s">
        <v>469</v>
      </c>
      <c r="AG33" s="1049"/>
      <c r="AH33" s="1049"/>
      <c r="AI33" s="1049"/>
      <c r="AJ33" s="1050"/>
      <c r="AK33" s="1009">
        <v>81</v>
      </c>
      <c r="AL33" s="1000"/>
      <c r="AM33" s="1000"/>
      <c r="AN33" s="1000"/>
      <c r="AO33" s="1000"/>
      <c r="AP33" s="1000">
        <v>1196</v>
      </c>
      <c r="AQ33" s="1000"/>
      <c r="AR33" s="1000"/>
      <c r="AS33" s="1000"/>
      <c r="AT33" s="1000"/>
      <c r="AU33" s="1000">
        <v>834</v>
      </c>
      <c r="AV33" s="1000"/>
      <c r="AW33" s="1000"/>
      <c r="AX33" s="1000"/>
      <c r="AY33" s="1000"/>
      <c r="AZ33" s="1071" t="s">
        <v>469</v>
      </c>
      <c r="BA33" s="1071"/>
      <c r="BB33" s="1071"/>
      <c r="BC33" s="1071"/>
      <c r="BD33" s="1071"/>
      <c r="BE33" s="1061" t="s">
        <v>528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529</v>
      </c>
      <c r="C34" s="1067"/>
      <c r="D34" s="1067"/>
      <c r="E34" s="1067"/>
      <c r="F34" s="1067"/>
      <c r="G34" s="1067"/>
      <c r="H34" s="1067"/>
      <c r="I34" s="1067"/>
      <c r="J34" s="1067"/>
      <c r="K34" s="1067"/>
      <c r="L34" s="1067"/>
      <c r="M34" s="1067"/>
      <c r="N34" s="1067"/>
      <c r="O34" s="1067"/>
      <c r="P34" s="1068"/>
      <c r="Q34" s="1072">
        <v>1457</v>
      </c>
      <c r="R34" s="1073"/>
      <c r="S34" s="1073"/>
      <c r="T34" s="1073"/>
      <c r="U34" s="1073"/>
      <c r="V34" s="1073">
        <v>1451</v>
      </c>
      <c r="W34" s="1073"/>
      <c r="X34" s="1073"/>
      <c r="Y34" s="1073"/>
      <c r="Z34" s="1073"/>
      <c r="AA34" s="1073">
        <v>5</v>
      </c>
      <c r="AB34" s="1073"/>
      <c r="AC34" s="1073"/>
      <c r="AD34" s="1073"/>
      <c r="AE34" s="1074"/>
      <c r="AF34" s="1048" t="s">
        <v>469</v>
      </c>
      <c r="AG34" s="1049"/>
      <c r="AH34" s="1049"/>
      <c r="AI34" s="1049"/>
      <c r="AJ34" s="1050"/>
      <c r="AK34" s="1009">
        <v>748</v>
      </c>
      <c r="AL34" s="1000"/>
      <c r="AM34" s="1000"/>
      <c r="AN34" s="1000"/>
      <c r="AO34" s="1000"/>
      <c r="AP34" s="1000">
        <v>7883</v>
      </c>
      <c r="AQ34" s="1000"/>
      <c r="AR34" s="1000"/>
      <c r="AS34" s="1000"/>
      <c r="AT34" s="1000"/>
      <c r="AU34" s="1000">
        <v>6417</v>
      </c>
      <c r="AV34" s="1000"/>
      <c r="AW34" s="1000"/>
      <c r="AX34" s="1000"/>
      <c r="AY34" s="1000"/>
      <c r="AZ34" s="1071" t="s">
        <v>469</v>
      </c>
      <c r="BA34" s="1071"/>
      <c r="BB34" s="1071"/>
      <c r="BC34" s="1071"/>
      <c r="BD34" s="1071"/>
      <c r="BE34" s="1061" t="s">
        <v>528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530</v>
      </c>
      <c r="C35" s="1067"/>
      <c r="D35" s="1067"/>
      <c r="E35" s="1067"/>
      <c r="F35" s="1067"/>
      <c r="G35" s="1067"/>
      <c r="H35" s="1067"/>
      <c r="I35" s="1067"/>
      <c r="J35" s="1067"/>
      <c r="K35" s="1067"/>
      <c r="L35" s="1067"/>
      <c r="M35" s="1067"/>
      <c r="N35" s="1067"/>
      <c r="O35" s="1067"/>
      <c r="P35" s="1068"/>
      <c r="Q35" s="1072">
        <v>270</v>
      </c>
      <c r="R35" s="1073"/>
      <c r="S35" s="1073"/>
      <c r="T35" s="1073"/>
      <c r="U35" s="1073"/>
      <c r="V35" s="1073">
        <v>270</v>
      </c>
      <c r="W35" s="1073"/>
      <c r="X35" s="1073"/>
      <c r="Y35" s="1073"/>
      <c r="Z35" s="1073"/>
      <c r="AA35" s="1073" t="s">
        <v>469</v>
      </c>
      <c r="AB35" s="1073"/>
      <c r="AC35" s="1073"/>
      <c r="AD35" s="1073"/>
      <c r="AE35" s="1074"/>
      <c r="AF35" s="1048" t="s">
        <v>469</v>
      </c>
      <c r="AG35" s="1049"/>
      <c r="AH35" s="1049"/>
      <c r="AI35" s="1049"/>
      <c r="AJ35" s="1050"/>
      <c r="AK35" s="1009">
        <v>208</v>
      </c>
      <c r="AL35" s="1000"/>
      <c r="AM35" s="1000"/>
      <c r="AN35" s="1000"/>
      <c r="AO35" s="1000"/>
      <c r="AP35" s="1000">
        <v>870</v>
      </c>
      <c r="AQ35" s="1000"/>
      <c r="AR35" s="1000"/>
      <c r="AS35" s="1000"/>
      <c r="AT35" s="1000"/>
      <c r="AU35" s="1000">
        <v>870</v>
      </c>
      <c r="AV35" s="1000"/>
      <c r="AW35" s="1000"/>
      <c r="AX35" s="1000"/>
      <c r="AY35" s="1000"/>
      <c r="AZ35" s="1071" t="s">
        <v>469</v>
      </c>
      <c r="BA35" s="1071"/>
      <c r="BB35" s="1071"/>
      <c r="BC35" s="1071"/>
      <c r="BD35" s="1071"/>
      <c r="BE35" s="1061" t="s">
        <v>528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531</v>
      </c>
      <c r="C36" s="1067"/>
      <c r="D36" s="1067"/>
      <c r="E36" s="1067"/>
      <c r="F36" s="1067"/>
      <c r="G36" s="1067"/>
      <c r="H36" s="1067"/>
      <c r="I36" s="1067"/>
      <c r="J36" s="1067"/>
      <c r="K36" s="1067"/>
      <c r="L36" s="1067"/>
      <c r="M36" s="1067"/>
      <c r="N36" s="1067"/>
      <c r="O36" s="1067"/>
      <c r="P36" s="1068"/>
      <c r="Q36" s="1072">
        <v>533</v>
      </c>
      <c r="R36" s="1073"/>
      <c r="S36" s="1073"/>
      <c r="T36" s="1073"/>
      <c r="U36" s="1073"/>
      <c r="V36" s="1073">
        <v>533</v>
      </c>
      <c r="W36" s="1073"/>
      <c r="X36" s="1073"/>
      <c r="Y36" s="1073"/>
      <c r="Z36" s="1073"/>
      <c r="AA36" s="1073" t="s">
        <v>469</v>
      </c>
      <c r="AB36" s="1073"/>
      <c r="AC36" s="1073"/>
      <c r="AD36" s="1073"/>
      <c r="AE36" s="1074"/>
      <c r="AF36" s="1048" t="s">
        <v>469</v>
      </c>
      <c r="AG36" s="1049"/>
      <c r="AH36" s="1049"/>
      <c r="AI36" s="1049"/>
      <c r="AJ36" s="1050"/>
      <c r="AK36" s="1009">
        <v>484</v>
      </c>
      <c r="AL36" s="1000"/>
      <c r="AM36" s="1000"/>
      <c r="AN36" s="1000"/>
      <c r="AO36" s="1000"/>
      <c r="AP36" s="1000" t="s">
        <v>469</v>
      </c>
      <c r="AQ36" s="1000"/>
      <c r="AR36" s="1000"/>
      <c r="AS36" s="1000"/>
      <c r="AT36" s="1000"/>
      <c r="AU36" s="1000" t="s">
        <v>469</v>
      </c>
      <c r="AV36" s="1000"/>
      <c r="AW36" s="1000"/>
      <c r="AX36" s="1000"/>
      <c r="AY36" s="1000"/>
      <c r="AZ36" s="1071" t="s">
        <v>469</v>
      </c>
      <c r="BA36" s="1071"/>
      <c r="BB36" s="1071"/>
      <c r="BC36" s="1071"/>
      <c r="BD36" s="1071"/>
      <c r="BE36" s="1061" t="s">
        <v>528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532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1330</v>
      </c>
      <c r="AG63" s="988"/>
      <c r="AH63" s="988"/>
      <c r="AI63" s="988"/>
      <c r="AJ63" s="1059"/>
      <c r="AK63" s="1060"/>
      <c r="AL63" s="992"/>
      <c r="AM63" s="992"/>
      <c r="AN63" s="992"/>
      <c r="AO63" s="992"/>
      <c r="AP63" s="988">
        <v>11982</v>
      </c>
      <c r="AQ63" s="988"/>
      <c r="AR63" s="988"/>
      <c r="AS63" s="988"/>
      <c r="AT63" s="988"/>
      <c r="AU63" s="988">
        <v>9299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383</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1306</v>
      </c>
      <c r="R68" s="1011"/>
      <c r="S68" s="1011"/>
      <c r="T68" s="1011"/>
      <c r="U68" s="1011"/>
      <c r="V68" s="1011">
        <v>1281</v>
      </c>
      <c r="W68" s="1011"/>
      <c r="X68" s="1011"/>
      <c r="Y68" s="1011"/>
      <c r="Z68" s="1011"/>
      <c r="AA68" s="1011">
        <v>25</v>
      </c>
      <c r="AB68" s="1011"/>
      <c r="AC68" s="1011"/>
      <c r="AD68" s="1011"/>
      <c r="AE68" s="1011"/>
      <c r="AF68" s="1011">
        <v>25</v>
      </c>
      <c r="AG68" s="1011"/>
      <c r="AH68" s="1011"/>
      <c r="AI68" s="1011"/>
      <c r="AJ68" s="1011"/>
      <c r="AK68" s="1011">
        <v>11</v>
      </c>
      <c r="AL68" s="1011"/>
      <c r="AM68" s="1011"/>
      <c r="AN68" s="1011"/>
      <c r="AO68" s="1011"/>
      <c r="AP68" s="1011">
        <v>826</v>
      </c>
      <c r="AQ68" s="1011"/>
      <c r="AR68" s="1011"/>
      <c r="AS68" s="1011"/>
      <c r="AT68" s="1011"/>
      <c r="AU68" s="1011">
        <v>396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814</v>
      </c>
      <c r="R69" s="1000"/>
      <c r="S69" s="1000"/>
      <c r="T69" s="1000"/>
      <c r="U69" s="1000"/>
      <c r="V69" s="1000">
        <v>795</v>
      </c>
      <c r="W69" s="1000"/>
      <c r="X69" s="1000"/>
      <c r="Y69" s="1000"/>
      <c r="Z69" s="1000"/>
      <c r="AA69" s="1000">
        <v>19</v>
      </c>
      <c r="AB69" s="1000"/>
      <c r="AC69" s="1000"/>
      <c r="AD69" s="1000"/>
      <c r="AE69" s="1000"/>
      <c r="AF69" s="1000">
        <v>19</v>
      </c>
      <c r="AG69" s="1000"/>
      <c r="AH69" s="1000"/>
      <c r="AI69" s="1000"/>
      <c r="AJ69" s="1000"/>
      <c r="AK69" s="1000">
        <v>5</v>
      </c>
      <c r="AL69" s="1000"/>
      <c r="AM69" s="1000"/>
      <c r="AN69" s="1000"/>
      <c r="AO69" s="1000"/>
      <c r="AP69" s="1000">
        <v>811</v>
      </c>
      <c r="AQ69" s="1000"/>
      <c r="AR69" s="1000"/>
      <c r="AS69" s="1000"/>
      <c r="AT69" s="1000"/>
      <c r="AU69" s="1000">
        <v>440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1659</v>
      </c>
      <c r="R70" s="1000"/>
      <c r="S70" s="1000"/>
      <c r="T70" s="1000"/>
      <c r="U70" s="1000"/>
      <c r="V70" s="1000">
        <v>1686</v>
      </c>
      <c r="W70" s="1000"/>
      <c r="X70" s="1000"/>
      <c r="Y70" s="1000"/>
      <c r="Z70" s="1000"/>
      <c r="AA70" s="1000">
        <v>-26</v>
      </c>
      <c r="AB70" s="1000"/>
      <c r="AC70" s="1000"/>
      <c r="AD70" s="1000"/>
      <c r="AE70" s="1000"/>
      <c r="AF70" s="1000">
        <v>2169</v>
      </c>
      <c r="AG70" s="1000"/>
      <c r="AH70" s="1000"/>
      <c r="AI70" s="1000"/>
      <c r="AJ70" s="1000"/>
      <c r="AK70" s="1000" t="s">
        <v>469</v>
      </c>
      <c r="AL70" s="1000"/>
      <c r="AM70" s="1000"/>
      <c r="AN70" s="1000"/>
      <c r="AO70" s="1000"/>
      <c r="AP70" s="1000">
        <v>7217</v>
      </c>
      <c r="AQ70" s="1000"/>
      <c r="AR70" s="1000"/>
      <c r="AS70" s="1000"/>
      <c r="AT70" s="1000"/>
      <c r="AU70" s="1000">
        <v>11</v>
      </c>
      <c r="AV70" s="1000"/>
      <c r="AW70" s="1000"/>
      <c r="AX70" s="1000"/>
      <c r="AY70" s="1000"/>
      <c r="AZ70" s="1001" t="s">
        <v>526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781</v>
      </c>
      <c r="R71" s="1000"/>
      <c r="S71" s="1000"/>
      <c r="T71" s="1000"/>
      <c r="U71" s="1000"/>
      <c r="V71" s="1000">
        <v>775</v>
      </c>
      <c r="W71" s="1000"/>
      <c r="X71" s="1000"/>
      <c r="Y71" s="1000"/>
      <c r="Z71" s="1000"/>
      <c r="AA71" s="1000">
        <v>7</v>
      </c>
      <c r="AB71" s="1000"/>
      <c r="AC71" s="1000"/>
      <c r="AD71" s="1000"/>
      <c r="AE71" s="1000"/>
      <c r="AF71" s="1000">
        <v>7</v>
      </c>
      <c r="AG71" s="1000"/>
      <c r="AH71" s="1000"/>
      <c r="AI71" s="1000"/>
      <c r="AJ71" s="1000"/>
      <c r="AK71" s="1000">
        <v>307</v>
      </c>
      <c r="AL71" s="1000"/>
      <c r="AM71" s="1000"/>
      <c r="AN71" s="1000"/>
      <c r="AO71" s="1000"/>
      <c r="AP71" s="1000" t="s">
        <v>469</v>
      </c>
      <c r="AQ71" s="1000"/>
      <c r="AR71" s="1000"/>
      <c r="AS71" s="1000"/>
      <c r="AT71" s="1000"/>
      <c r="AU71" s="1000" t="s">
        <v>469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192</v>
      </c>
      <c r="R72" s="1000"/>
      <c r="S72" s="1000"/>
      <c r="T72" s="1000"/>
      <c r="U72" s="1000"/>
      <c r="V72" s="1000">
        <v>191</v>
      </c>
      <c r="W72" s="1000"/>
      <c r="X72" s="1000"/>
      <c r="Y72" s="1000"/>
      <c r="Z72" s="1000"/>
      <c r="AA72" s="1000">
        <v>2</v>
      </c>
      <c r="AB72" s="1000"/>
      <c r="AC72" s="1000"/>
      <c r="AD72" s="1000"/>
      <c r="AE72" s="1000"/>
      <c r="AF72" s="1000">
        <v>2</v>
      </c>
      <c r="AG72" s="1000"/>
      <c r="AH72" s="1000"/>
      <c r="AI72" s="1000"/>
      <c r="AJ72" s="1000"/>
      <c r="AK72" s="1000" t="s">
        <v>469</v>
      </c>
      <c r="AL72" s="1000"/>
      <c r="AM72" s="1000"/>
      <c r="AN72" s="1000"/>
      <c r="AO72" s="1000"/>
      <c r="AP72" s="1000" t="s">
        <v>469</v>
      </c>
      <c r="AQ72" s="1000"/>
      <c r="AR72" s="1000"/>
      <c r="AS72" s="1000"/>
      <c r="AT72" s="1000"/>
      <c r="AU72" s="1000" t="s">
        <v>469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538</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v>2</v>
      </c>
      <c r="AL73" s="1000"/>
      <c r="AM73" s="1000"/>
      <c r="AN73" s="1000"/>
      <c r="AO73" s="1000"/>
      <c r="AP73" s="1000" t="s">
        <v>469</v>
      </c>
      <c r="AQ73" s="1000"/>
      <c r="AR73" s="1000"/>
      <c r="AS73" s="1000"/>
      <c r="AT73" s="1000"/>
      <c r="AU73" s="1000" t="s">
        <v>469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539</v>
      </c>
      <c r="C74" s="1004"/>
      <c r="D74" s="1004"/>
      <c r="E74" s="1004"/>
      <c r="F74" s="1004"/>
      <c r="G74" s="1004"/>
      <c r="H74" s="1004"/>
      <c r="I74" s="1004"/>
      <c r="J74" s="1004"/>
      <c r="K74" s="1004"/>
      <c r="L74" s="1004"/>
      <c r="M74" s="1004"/>
      <c r="N74" s="1004"/>
      <c r="O74" s="1004"/>
      <c r="P74" s="1005"/>
      <c r="Q74" s="1006">
        <v>14</v>
      </c>
      <c r="R74" s="1000"/>
      <c r="S74" s="1000"/>
      <c r="T74" s="1000"/>
      <c r="U74" s="1000"/>
      <c r="V74" s="1000">
        <v>10</v>
      </c>
      <c r="W74" s="1000"/>
      <c r="X74" s="1000"/>
      <c r="Y74" s="1000"/>
      <c r="Z74" s="1000"/>
      <c r="AA74" s="1000">
        <v>4</v>
      </c>
      <c r="AB74" s="1000"/>
      <c r="AC74" s="1000"/>
      <c r="AD74" s="1000"/>
      <c r="AE74" s="1000"/>
      <c r="AF74" s="1000">
        <v>4</v>
      </c>
      <c r="AG74" s="1000"/>
      <c r="AH74" s="1000"/>
      <c r="AI74" s="1000"/>
      <c r="AJ74" s="1000"/>
      <c r="AK74" s="1000" t="s">
        <v>469</v>
      </c>
      <c r="AL74" s="1000"/>
      <c r="AM74" s="1000"/>
      <c r="AN74" s="1000"/>
      <c r="AO74" s="1000"/>
      <c r="AP74" s="1000" t="s">
        <v>469</v>
      </c>
      <c r="AQ74" s="1000"/>
      <c r="AR74" s="1000"/>
      <c r="AS74" s="1000"/>
      <c r="AT74" s="1000"/>
      <c r="AU74" s="1000" t="s">
        <v>469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44</v>
      </c>
      <c r="R75" s="1008"/>
      <c r="S75" s="1008"/>
      <c r="T75" s="1008"/>
      <c r="U75" s="1009"/>
      <c r="V75" s="1010">
        <v>42</v>
      </c>
      <c r="W75" s="1008"/>
      <c r="X75" s="1008"/>
      <c r="Y75" s="1008"/>
      <c r="Z75" s="1009"/>
      <c r="AA75" s="1010">
        <v>1</v>
      </c>
      <c r="AB75" s="1008"/>
      <c r="AC75" s="1008"/>
      <c r="AD75" s="1008"/>
      <c r="AE75" s="1009"/>
      <c r="AF75" s="1010">
        <v>1</v>
      </c>
      <c r="AG75" s="1008"/>
      <c r="AH75" s="1008"/>
      <c r="AI75" s="1008"/>
      <c r="AJ75" s="1009"/>
      <c r="AK75" s="1010">
        <v>3</v>
      </c>
      <c r="AL75" s="1008"/>
      <c r="AM75" s="1008"/>
      <c r="AN75" s="1008"/>
      <c r="AO75" s="1009"/>
      <c r="AP75" s="1010" t="s">
        <v>469</v>
      </c>
      <c r="AQ75" s="1008"/>
      <c r="AR75" s="1008"/>
      <c r="AS75" s="1008"/>
      <c r="AT75" s="1009"/>
      <c r="AU75" s="1010" t="s">
        <v>469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v>36</v>
      </c>
      <c r="R76" s="1008"/>
      <c r="S76" s="1008"/>
      <c r="T76" s="1008"/>
      <c r="U76" s="1009"/>
      <c r="V76" s="1010">
        <v>30</v>
      </c>
      <c r="W76" s="1008"/>
      <c r="X76" s="1008"/>
      <c r="Y76" s="1008"/>
      <c r="Z76" s="1009"/>
      <c r="AA76" s="1010">
        <v>6</v>
      </c>
      <c r="AB76" s="1008"/>
      <c r="AC76" s="1008"/>
      <c r="AD76" s="1008"/>
      <c r="AE76" s="1009"/>
      <c r="AF76" s="1010">
        <v>6</v>
      </c>
      <c r="AG76" s="1008"/>
      <c r="AH76" s="1008"/>
      <c r="AI76" s="1008"/>
      <c r="AJ76" s="1009"/>
      <c r="AK76" s="1010" t="s">
        <v>469</v>
      </c>
      <c r="AL76" s="1008"/>
      <c r="AM76" s="1008"/>
      <c r="AN76" s="1008"/>
      <c r="AO76" s="1009"/>
      <c r="AP76" s="1010" t="s">
        <v>469</v>
      </c>
      <c r="AQ76" s="1008"/>
      <c r="AR76" s="1008"/>
      <c r="AS76" s="1008"/>
      <c r="AT76" s="1009"/>
      <c r="AU76" s="1010" t="s">
        <v>469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542</v>
      </c>
      <c r="C77" s="1004"/>
      <c r="D77" s="1004"/>
      <c r="E77" s="1004"/>
      <c r="F77" s="1004"/>
      <c r="G77" s="1004"/>
      <c r="H77" s="1004"/>
      <c r="I77" s="1004"/>
      <c r="J77" s="1004"/>
      <c r="K77" s="1004"/>
      <c r="L77" s="1004"/>
      <c r="M77" s="1004"/>
      <c r="N77" s="1004"/>
      <c r="O77" s="1004"/>
      <c r="P77" s="1005"/>
      <c r="Q77" s="1007">
        <v>82</v>
      </c>
      <c r="R77" s="1008"/>
      <c r="S77" s="1008"/>
      <c r="T77" s="1008"/>
      <c r="U77" s="1009"/>
      <c r="V77" s="1010">
        <v>80</v>
      </c>
      <c r="W77" s="1008"/>
      <c r="X77" s="1008"/>
      <c r="Y77" s="1008"/>
      <c r="Z77" s="1009"/>
      <c r="AA77" s="1010">
        <v>2</v>
      </c>
      <c r="AB77" s="1008"/>
      <c r="AC77" s="1008"/>
      <c r="AD77" s="1008"/>
      <c r="AE77" s="1009"/>
      <c r="AF77" s="1010">
        <v>2</v>
      </c>
      <c r="AG77" s="1008"/>
      <c r="AH77" s="1008"/>
      <c r="AI77" s="1008"/>
      <c r="AJ77" s="1009"/>
      <c r="AK77" s="1010" t="s">
        <v>469</v>
      </c>
      <c r="AL77" s="1008"/>
      <c r="AM77" s="1008"/>
      <c r="AN77" s="1008"/>
      <c r="AO77" s="1009"/>
      <c r="AP77" s="1010" t="s">
        <v>469</v>
      </c>
      <c r="AQ77" s="1008"/>
      <c r="AR77" s="1008"/>
      <c r="AS77" s="1008"/>
      <c r="AT77" s="1009"/>
      <c r="AU77" s="1010" t="s">
        <v>469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543</v>
      </c>
      <c r="C78" s="1004"/>
      <c r="D78" s="1004"/>
      <c r="E78" s="1004"/>
      <c r="F78" s="1004"/>
      <c r="G78" s="1004"/>
      <c r="H78" s="1004"/>
      <c r="I78" s="1004"/>
      <c r="J78" s="1004"/>
      <c r="K78" s="1004"/>
      <c r="L78" s="1004"/>
      <c r="M78" s="1004"/>
      <c r="N78" s="1004"/>
      <c r="O78" s="1004"/>
      <c r="P78" s="1005"/>
      <c r="Q78" s="1006">
        <v>232896</v>
      </c>
      <c r="R78" s="1000"/>
      <c r="S78" s="1000"/>
      <c r="T78" s="1000"/>
      <c r="U78" s="1000"/>
      <c r="V78" s="1000">
        <v>226370</v>
      </c>
      <c r="W78" s="1000"/>
      <c r="X78" s="1000"/>
      <c r="Y78" s="1000"/>
      <c r="Z78" s="1000"/>
      <c r="AA78" s="1000">
        <v>6526</v>
      </c>
      <c r="AB78" s="1000"/>
      <c r="AC78" s="1000"/>
      <c r="AD78" s="1000"/>
      <c r="AE78" s="1000"/>
      <c r="AF78" s="1000">
        <v>6526</v>
      </c>
      <c r="AG78" s="1000"/>
      <c r="AH78" s="1000"/>
      <c r="AI78" s="1000"/>
      <c r="AJ78" s="1000"/>
      <c r="AK78" s="1000" t="s">
        <v>469</v>
      </c>
      <c r="AL78" s="1000"/>
      <c r="AM78" s="1000"/>
      <c r="AN78" s="1000"/>
      <c r="AO78" s="1000"/>
      <c r="AP78" s="1000" t="s">
        <v>469</v>
      </c>
      <c r="AQ78" s="1000"/>
      <c r="AR78" s="1000"/>
      <c r="AS78" s="1000"/>
      <c r="AT78" s="1000"/>
      <c r="AU78" s="1000" t="s">
        <v>469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544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8762</v>
      </c>
      <c r="AG88" s="988"/>
      <c r="AH88" s="988"/>
      <c r="AI88" s="988"/>
      <c r="AJ88" s="988"/>
      <c r="AK88" s="992"/>
      <c r="AL88" s="992"/>
      <c r="AM88" s="992"/>
      <c r="AN88" s="992"/>
      <c r="AO88" s="992"/>
      <c r="AP88" s="988">
        <v>8854</v>
      </c>
      <c r="AQ88" s="988"/>
      <c r="AR88" s="988"/>
      <c r="AS88" s="988"/>
      <c r="AT88" s="988"/>
      <c r="AU88" s="988">
        <v>848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548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76</v>
      </c>
      <c r="CX102" s="980"/>
      <c r="CY102" s="980"/>
      <c r="CZ102" s="980"/>
      <c r="DA102" s="981"/>
      <c r="DB102" s="979">
        <v>262</v>
      </c>
      <c r="DC102" s="980"/>
      <c r="DD102" s="980"/>
      <c r="DE102" s="980"/>
      <c r="DF102" s="981"/>
      <c r="DG102" s="979" t="s">
        <v>469</v>
      </c>
      <c r="DH102" s="980"/>
      <c r="DI102" s="980"/>
      <c r="DJ102" s="980"/>
      <c r="DK102" s="981"/>
      <c r="DL102" s="979">
        <v>16</v>
      </c>
      <c r="DM102" s="980"/>
      <c r="DN102" s="980"/>
      <c r="DO102" s="980"/>
      <c r="DP102" s="981"/>
      <c r="DQ102" s="979">
        <v>14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392</v>
      </c>
      <c r="AB109" s="923"/>
      <c r="AC109" s="923"/>
      <c r="AD109" s="923"/>
      <c r="AE109" s="924"/>
      <c r="AF109" s="925" t="s">
        <v>287</v>
      </c>
      <c r="AG109" s="923"/>
      <c r="AH109" s="923"/>
      <c r="AI109" s="923"/>
      <c r="AJ109" s="924"/>
      <c r="AK109" s="925" t="s">
        <v>286</v>
      </c>
      <c r="AL109" s="923"/>
      <c r="AM109" s="923"/>
      <c r="AN109" s="923"/>
      <c r="AO109" s="924"/>
      <c r="AP109" s="925" t="s">
        <v>393</v>
      </c>
      <c r="AQ109" s="923"/>
      <c r="AR109" s="923"/>
      <c r="AS109" s="923"/>
      <c r="AT109" s="954"/>
      <c r="AU109" s="922" t="s">
        <v>391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392</v>
      </c>
      <c r="BR109" s="923"/>
      <c r="BS109" s="923"/>
      <c r="BT109" s="923"/>
      <c r="BU109" s="924"/>
      <c r="BV109" s="925" t="s">
        <v>287</v>
      </c>
      <c r="BW109" s="923"/>
      <c r="BX109" s="923"/>
      <c r="BY109" s="923"/>
      <c r="BZ109" s="924"/>
      <c r="CA109" s="925" t="s">
        <v>286</v>
      </c>
      <c r="CB109" s="923"/>
      <c r="CC109" s="923"/>
      <c r="CD109" s="923"/>
      <c r="CE109" s="924"/>
      <c r="CF109" s="961" t="s">
        <v>393</v>
      </c>
      <c r="CG109" s="961"/>
      <c r="CH109" s="961"/>
      <c r="CI109" s="961"/>
      <c r="CJ109" s="961"/>
      <c r="CK109" s="925" t="s">
        <v>394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392</v>
      </c>
      <c r="DH109" s="923"/>
      <c r="DI109" s="923"/>
      <c r="DJ109" s="923"/>
      <c r="DK109" s="924"/>
      <c r="DL109" s="925" t="s">
        <v>287</v>
      </c>
      <c r="DM109" s="923"/>
      <c r="DN109" s="923"/>
      <c r="DO109" s="923"/>
      <c r="DP109" s="924"/>
      <c r="DQ109" s="925" t="s">
        <v>286</v>
      </c>
      <c r="DR109" s="923"/>
      <c r="DS109" s="923"/>
      <c r="DT109" s="923"/>
      <c r="DU109" s="924"/>
      <c r="DV109" s="925" t="s">
        <v>393</v>
      </c>
      <c r="DW109" s="923"/>
      <c r="DX109" s="923"/>
      <c r="DY109" s="923"/>
      <c r="DZ109" s="954"/>
    </row>
    <row r="110" spans="1:131" s="199" customFormat="1" ht="26.25" customHeight="1" x14ac:dyDescent="0.15">
      <c r="A110" s="825" t="s">
        <v>395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2005056</v>
      </c>
      <c r="AB110" s="916"/>
      <c r="AC110" s="916"/>
      <c r="AD110" s="916"/>
      <c r="AE110" s="917"/>
      <c r="AF110" s="918">
        <v>1933351</v>
      </c>
      <c r="AG110" s="916"/>
      <c r="AH110" s="916"/>
      <c r="AI110" s="916"/>
      <c r="AJ110" s="917"/>
      <c r="AK110" s="918">
        <v>1949080</v>
      </c>
      <c r="AL110" s="916"/>
      <c r="AM110" s="916"/>
      <c r="AN110" s="916"/>
      <c r="AO110" s="917"/>
      <c r="AP110" s="919">
        <v>24.2</v>
      </c>
      <c r="AQ110" s="920"/>
      <c r="AR110" s="920"/>
      <c r="AS110" s="920"/>
      <c r="AT110" s="921"/>
      <c r="AU110" s="955" t="s">
        <v>61</v>
      </c>
      <c r="AV110" s="956"/>
      <c r="AW110" s="956"/>
      <c r="AX110" s="956"/>
      <c r="AY110" s="956"/>
      <c r="AZ110" s="881" t="s">
        <v>396</v>
      </c>
      <c r="BA110" s="826"/>
      <c r="BB110" s="826"/>
      <c r="BC110" s="826"/>
      <c r="BD110" s="826"/>
      <c r="BE110" s="826"/>
      <c r="BF110" s="826"/>
      <c r="BG110" s="826"/>
      <c r="BH110" s="826"/>
      <c r="BI110" s="826"/>
      <c r="BJ110" s="826"/>
      <c r="BK110" s="826"/>
      <c r="BL110" s="826"/>
      <c r="BM110" s="826"/>
      <c r="BN110" s="826"/>
      <c r="BO110" s="826"/>
      <c r="BP110" s="827"/>
      <c r="BQ110" s="882">
        <v>18824928</v>
      </c>
      <c r="BR110" s="863"/>
      <c r="BS110" s="863"/>
      <c r="BT110" s="863"/>
      <c r="BU110" s="863"/>
      <c r="BV110" s="863">
        <v>18732121</v>
      </c>
      <c r="BW110" s="863"/>
      <c r="BX110" s="863"/>
      <c r="BY110" s="863"/>
      <c r="BZ110" s="863"/>
      <c r="CA110" s="863">
        <v>18505664</v>
      </c>
      <c r="CB110" s="863"/>
      <c r="CC110" s="863"/>
      <c r="CD110" s="863"/>
      <c r="CE110" s="863"/>
      <c r="CF110" s="887">
        <v>229.8</v>
      </c>
      <c r="CG110" s="888"/>
      <c r="CH110" s="888"/>
      <c r="CI110" s="888"/>
      <c r="CJ110" s="888"/>
      <c r="CK110" s="951" t="s">
        <v>397</v>
      </c>
      <c r="CL110" s="837"/>
      <c r="CM110" s="912" t="s">
        <v>398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399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400</v>
      </c>
      <c r="BA111" s="768"/>
      <c r="BB111" s="768"/>
      <c r="BC111" s="768"/>
      <c r="BD111" s="768"/>
      <c r="BE111" s="768"/>
      <c r="BF111" s="768"/>
      <c r="BG111" s="768"/>
      <c r="BH111" s="768"/>
      <c r="BI111" s="768"/>
      <c r="BJ111" s="768"/>
      <c r="BK111" s="768"/>
      <c r="BL111" s="768"/>
      <c r="BM111" s="768"/>
      <c r="BN111" s="768"/>
      <c r="BO111" s="768"/>
      <c r="BP111" s="769"/>
      <c r="BQ111" s="834">
        <v>17766</v>
      </c>
      <c r="BR111" s="835"/>
      <c r="BS111" s="835"/>
      <c r="BT111" s="835"/>
      <c r="BU111" s="835"/>
      <c r="BV111" s="835">
        <v>14658</v>
      </c>
      <c r="BW111" s="835"/>
      <c r="BX111" s="835"/>
      <c r="BY111" s="835"/>
      <c r="BZ111" s="835"/>
      <c r="CA111" s="835">
        <v>11909</v>
      </c>
      <c r="CB111" s="835"/>
      <c r="CC111" s="835"/>
      <c r="CD111" s="835"/>
      <c r="CE111" s="835"/>
      <c r="CF111" s="896">
        <v>0.1</v>
      </c>
      <c r="CG111" s="897"/>
      <c r="CH111" s="897"/>
      <c r="CI111" s="897"/>
      <c r="CJ111" s="897"/>
      <c r="CK111" s="952"/>
      <c r="CL111" s="839"/>
      <c r="CM111" s="842" t="s">
        <v>401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402</v>
      </c>
      <c r="B112" s="938"/>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404</v>
      </c>
      <c r="BA112" s="768"/>
      <c r="BB112" s="768"/>
      <c r="BC112" s="768"/>
      <c r="BD112" s="768"/>
      <c r="BE112" s="768"/>
      <c r="BF112" s="768"/>
      <c r="BG112" s="768"/>
      <c r="BH112" s="768"/>
      <c r="BI112" s="768"/>
      <c r="BJ112" s="768"/>
      <c r="BK112" s="768"/>
      <c r="BL112" s="768"/>
      <c r="BM112" s="768"/>
      <c r="BN112" s="768"/>
      <c r="BO112" s="768"/>
      <c r="BP112" s="769"/>
      <c r="BQ112" s="834">
        <v>9191477</v>
      </c>
      <c r="BR112" s="835"/>
      <c r="BS112" s="835"/>
      <c r="BT112" s="835"/>
      <c r="BU112" s="835"/>
      <c r="BV112" s="835">
        <v>8910479</v>
      </c>
      <c r="BW112" s="835"/>
      <c r="BX112" s="835"/>
      <c r="BY112" s="835"/>
      <c r="BZ112" s="835"/>
      <c r="CA112" s="835">
        <v>9299123</v>
      </c>
      <c r="CB112" s="835"/>
      <c r="CC112" s="835"/>
      <c r="CD112" s="835"/>
      <c r="CE112" s="835"/>
      <c r="CF112" s="896">
        <v>115.5</v>
      </c>
      <c r="CG112" s="897"/>
      <c r="CH112" s="897"/>
      <c r="CI112" s="897"/>
      <c r="CJ112" s="897"/>
      <c r="CK112" s="952"/>
      <c r="CL112" s="839"/>
      <c r="CM112" s="842" t="s">
        <v>405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840520</v>
      </c>
      <c r="AB113" s="944"/>
      <c r="AC113" s="944"/>
      <c r="AD113" s="944"/>
      <c r="AE113" s="945"/>
      <c r="AF113" s="946">
        <v>837905</v>
      </c>
      <c r="AG113" s="944"/>
      <c r="AH113" s="944"/>
      <c r="AI113" s="944"/>
      <c r="AJ113" s="945"/>
      <c r="AK113" s="946">
        <v>961048</v>
      </c>
      <c r="AL113" s="944"/>
      <c r="AM113" s="944"/>
      <c r="AN113" s="944"/>
      <c r="AO113" s="945"/>
      <c r="AP113" s="947">
        <v>11.9</v>
      </c>
      <c r="AQ113" s="948"/>
      <c r="AR113" s="948"/>
      <c r="AS113" s="948"/>
      <c r="AT113" s="949"/>
      <c r="AU113" s="957"/>
      <c r="AV113" s="958"/>
      <c r="AW113" s="958"/>
      <c r="AX113" s="958"/>
      <c r="AY113" s="958"/>
      <c r="AZ113" s="833" t="s">
        <v>407</v>
      </c>
      <c r="BA113" s="768"/>
      <c r="BB113" s="768"/>
      <c r="BC113" s="768"/>
      <c r="BD113" s="768"/>
      <c r="BE113" s="768"/>
      <c r="BF113" s="768"/>
      <c r="BG113" s="768"/>
      <c r="BH113" s="768"/>
      <c r="BI113" s="768"/>
      <c r="BJ113" s="768"/>
      <c r="BK113" s="768"/>
      <c r="BL113" s="768"/>
      <c r="BM113" s="768"/>
      <c r="BN113" s="768"/>
      <c r="BO113" s="768"/>
      <c r="BP113" s="769"/>
      <c r="BQ113" s="834">
        <v>855650</v>
      </c>
      <c r="BR113" s="835"/>
      <c r="BS113" s="835"/>
      <c r="BT113" s="835"/>
      <c r="BU113" s="835"/>
      <c r="BV113" s="835">
        <v>861666</v>
      </c>
      <c r="BW113" s="835"/>
      <c r="BX113" s="835"/>
      <c r="BY113" s="835"/>
      <c r="BZ113" s="835"/>
      <c r="CA113" s="835">
        <v>848047</v>
      </c>
      <c r="CB113" s="835"/>
      <c r="CC113" s="835"/>
      <c r="CD113" s="835"/>
      <c r="CE113" s="835"/>
      <c r="CF113" s="896">
        <v>10.5</v>
      </c>
      <c r="CG113" s="897"/>
      <c r="CH113" s="897"/>
      <c r="CI113" s="897"/>
      <c r="CJ113" s="897"/>
      <c r="CK113" s="952"/>
      <c r="CL113" s="839"/>
      <c r="CM113" s="842" t="s">
        <v>408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56881</v>
      </c>
      <c r="AB114" s="798"/>
      <c r="AC114" s="798"/>
      <c r="AD114" s="798"/>
      <c r="AE114" s="799"/>
      <c r="AF114" s="800">
        <v>75435</v>
      </c>
      <c r="AG114" s="798"/>
      <c r="AH114" s="798"/>
      <c r="AI114" s="798"/>
      <c r="AJ114" s="799"/>
      <c r="AK114" s="800">
        <v>102173</v>
      </c>
      <c r="AL114" s="798"/>
      <c r="AM114" s="798"/>
      <c r="AN114" s="798"/>
      <c r="AO114" s="799"/>
      <c r="AP114" s="845">
        <v>1.3</v>
      </c>
      <c r="AQ114" s="846"/>
      <c r="AR114" s="846"/>
      <c r="AS114" s="846"/>
      <c r="AT114" s="847"/>
      <c r="AU114" s="957"/>
      <c r="AV114" s="958"/>
      <c r="AW114" s="958"/>
      <c r="AX114" s="958"/>
      <c r="AY114" s="958"/>
      <c r="AZ114" s="833" t="s">
        <v>410</v>
      </c>
      <c r="BA114" s="768"/>
      <c r="BB114" s="768"/>
      <c r="BC114" s="768"/>
      <c r="BD114" s="768"/>
      <c r="BE114" s="768"/>
      <c r="BF114" s="768"/>
      <c r="BG114" s="768"/>
      <c r="BH114" s="768"/>
      <c r="BI114" s="768"/>
      <c r="BJ114" s="768"/>
      <c r="BK114" s="768"/>
      <c r="BL114" s="768"/>
      <c r="BM114" s="768"/>
      <c r="BN114" s="768"/>
      <c r="BO114" s="768"/>
      <c r="BP114" s="769"/>
      <c r="BQ114" s="834">
        <v>2985608</v>
      </c>
      <c r="BR114" s="835"/>
      <c r="BS114" s="835"/>
      <c r="BT114" s="835"/>
      <c r="BU114" s="835"/>
      <c r="BV114" s="835">
        <v>2883617</v>
      </c>
      <c r="BW114" s="835"/>
      <c r="BX114" s="835"/>
      <c r="BY114" s="835"/>
      <c r="BZ114" s="835"/>
      <c r="CA114" s="835">
        <v>2774122</v>
      </c>
      <c r="CB114" s="835"/>
      <c r="CC114" s="835"/>
      <c r="CD114" s="835"/>
      <c r="CE114" s="835"/>
      <c r="CF114" s="896">
        <v>34.4</v>
      </c>
      <c r="CG114" s="897"/>
      <c r="CH114" s="897"/>
      <c r="CI114" s="897"/>
      <c r="CJ114" s="897"/>
      <c r="CK114" s="952"/>
      <c r="CL114" s="839"/>
      <c r="CM114" s="842" t="s">
        <v>411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5497</v>
      </c>
      <c r="AB115" s="944"/>
      <c r="AC115" s="944"/>
      <c r="AD115" s="944"/>
      <c r="AE115" s="945"/>
      <c r="AF115" s="946">
        <v>5231</v>
      </c>
      <c r="AG115" s="944"/>
      <c r="AH115" s="944"/>
      <c r="AI115" s="944"/>
      <c r="AJ115" s="945"/>
      <c r="AK115" s="946">
        <v>4509</v>
      </c>
      <c r="AL115" s="944"/>
      <c r="AM115" s="944"/>
      <c r="AN115" s="944"/>
      <c r="AO115" s="945"/>
      <c r="AP115" s="947">
        <v>0.1</v>
      </c>
      <c r="AQ115" s="948"/>
      <c r="AR115" s="948"/>
      <c r="AS115" s="948"/>
      <c r="AT115" s="949"/>
      <c r="AU115" s="957"/>
      <c r="AV115" s="958"/>
      <c r="AW115" s="958"/>
      <c r="AX115" s="958"/>
      <c r="AY115" s="958"/>
      <c r="AZ115" s="833" t="s">
        <v>413</v>
      </c>
      <c r="BA115" s="768"/>
      <c r="BB115" s="768"/>
      <c r="BC115" s="768"/>
      <c r="BD115" s="768"/>
      <c r="BE115" s="768"/>
      <c r="BF115" s="768"/>
      <c r="BG115" s="768"/>
      <c r="BH115" s="768"/>
      <c r="BI115" s="768"/>
      <c r="BJ115" s="768"/>
      <c r="BK115" s="768"/>
      <c r="BL115" s="768"/>
      <c r="BM115" s="768"/>
      <c r="BN115" s="768"/>
      <c r="BO115" s="768"/>
      <c r="BP115" s="769"/>
      <c r="BQ115" s="834">
        <v>144843</v>
      </c>
      <c r="BR115" s="835"/>
      <c r="BS115" s="835"/>
      <c r="BT115" s="835"/>
      <c r="BU115" s="835"/>
      <c r="BV115" s="835">
        <v>11700</v>
      </c>
      <c r="BW115" s="835"/>
      <c r="BX115" s="835"/>
      <c r="BY115" s="835"/>
      <c r="BZ115" s="835"/>
      <c r="CA115" s="835">
        <v>14400</v>
      </c>
      <c r="CB115" s="835"/>
      <c r="CC115" s="835"/>
      <c r="CD115" s="835"/>
      <c r="CE115" s="835"/>
      <c r="CF115" s="896">
        <v>0.2</v>
      </c>
      <c r="CG115" s="897"/>
      <c r="CH115" s="897"/>
      <c r="CI115" s="897"/>
      <c r="CJ115" s="897"/>
      <c r="CK115" s="952"/>
      <c r="CL115" s="839"/>
      <c r="CM115" s="833" t="s">
        <v>414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415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v>19</v>
      </c>
      <c r="AG116" s="798"/>
      <c r="AH116" s="798"/>
      <c r="AI116" s="798"/>
      <c r="AJ116" s="799"/>
      <c r="AK116" s="800">
        <v>18</v>
      </c>
      <c r="AL116" s="798"/>
      <c r="AM116" s="798"/>
      <c r="AN116" s="798"/>
      <c r="AO116" s="799"/>
      <c r="AP116" s="845">
        <v>0</v>
      </c>
      <c r="AQ116" s="846"/>
      <c r="AR116" s="846"/>
      <c r="AS116" s="846"/>
      <c r="AT116" s="847"/>
      <c r="AU116" s="957"/>
      <c r="AV116" s="958"/>
      <c r="AW116" s="958"/>
      <c r="AX116" s="958"/>
      <c r="AY116" s="958"/>
      <c r="AZ116" s="884" t="s">
        <v>416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417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17766</v>
      </c>
      <c r="DH116" s="798"/>
      <c r="DI116" s="798"/>
      <c r="DJ116" s="798"/>
      <c r="DK116" s="799"/>
      <c r="DL116" s="800">
        <v>14658</v>
      </c>
      <c r="DM116" s="798"/>
      <c r="DN116" s="798"/>
      <c r="DO116" s="798"/>
      <c r="DP116" s="799"/>
      <c r="DQ116" s="800">
        <v>11909</v>
      </c>
      <c r="DR116" s="798"/>
      <c r="DS116" s="798"/>
      <c r="DT116" s="798"/>
      <c r="DU116" s="799"/>
      <c r="DV116" s="845">
        <v>0.1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418</v>
      </c>
      <c r="Z117" s="924"/>
      <c r="AA117" s="929">
        <v>2907954</v>
      </c>
      <c r="AB117" s="930"/>
      <c r="AC117" s="930"/>
      <c r="AD117" s="930"/>
      <c r="AE117" s="931"/>
      <c r="AF117" s="932">
        <v>2851941</v>
      </c>
      <c r="AG117" s="930"/>
      <c r="AH117" s="930"/>
      <c r="AI117" s="930"/>
      <c r="AJ117" s="931"/>
      <c r="AK117" s="932">
        <v>3016828</v>
      </c>
      <c r="AL117" s="930"/>
      <c r="AM117" s="930"/>
      <c r="AN117" s="930"/>
      <c r="AO117" s="931"/>
      <c r="AP117" s="933"/>
      <c r="AQ117" s="934"/>
      <c r="AR117" s="934"/>
      <c r="AS117" s="934"/>
      <c r="AT117" s="935"/>
      <c r="AU117" s="957"/>
      <c r="AV117" s="958"/>
      <c r="AW117" s="958"/>
      <c r="AX117" s="958"/>
      <c r="AY117" s="958"/>
      <c r="AZ117" s="884" t="s">
        <v>419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394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392</v>
      </c>
      <c r="AB118" s="923"/>
      <c r="AC118" s="923"/>
      <c r="AD118" s="923"/>
      <c r="AE118" s="924"/>
      <c r="AF118" s="925" t="s">
        <v>287</v>
      </c>
      <c r="AG118" s="923"/>
      <c r="AH118" s="923"/>
      <c r="AI118" s="923"/>
      <c r="AJ118" s="924"/>
      <c r="AK118" s="925" t="s">
        <v>286</v>
      </c>
      <c r="AL118" s="923"/>
      <c r="AM118" s="923"/>
      <c r="AN118" s="923"/>
      <c r="AO118" s="924"/>
      <c r="AP118" s="926" t="s">
        <v>393</v>
      </c>
      <c r="AQ118" s="927"/>
      <c r="AR118" s="927"/>
      <c r="AS118" s="927"/>
      <c r="AT118" s="928"/>
      <c r="AU118" s="957"/>
      <c r="AV118" s="958"/>
      <c r="AW118" s="958"/>
      <c r="AX118" s="958"/>
      <c r="AY118" s="958"/>
      <c r="AZ118" s="900" t="s">
        <v>421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397</v>
      </c>
      <c r="B119" s="837"/>
      <c r="C119" s="912" t="s">
        <v>398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423</v>
      </c>
      <c r="BP119" s="899"/>
      <c r="BQ119" s="903">
        <v>32020272</v>
      </c>
      <c r="BR119" s="866"/>
      <c r="BS119" s="866"/>
      <c r="BT119" s="866"/>
      <c r="BU119" s="866"/>
      <c r="BV119" s="866">
        <v>31414241</v>
      </c>
      <c r="BW119" s="866"/>
      <c r="BX119" s="866"/>
      <c r="BY119" s="866"/>
      <c r="BZ119" s="866"/>
      <c r="CA119" s="866">
        <v>31453265</v>
      </c>
      <c r="CB119" s="866"/>
      <c r="CC119" s="866"/>
      <c r="CD119" s="866"/>
      <c r="CE119" s="866"/>
      <c r="CF119" s="764"/>
      <c r="CG119" s="765"/>
      <c r="CH119" s="765"/>
      <c r="CI119" s="765"/>
      <c r="CJ119" s="855"/>
      <c r="CK119" s="953"/>
      <c r="CL119" s="841"/>
      <c r="CM119" s="859" t="s">
        <v>424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425</v>
      </c>
      <c r="AV120" s="905"/>
      <c r="AW120" s="905"/>
      <c r="AX120" s="905"/>
      <c r="AY120" s="906"/>
      <c r="AZ120" s="881" t="s">
        <v>426</v>
      </c>
      <c r="BA120" s="826"/>
      <c r="BB120" s="826"/>
      <c r="BC120" s="826"/>
      <c r="BD120" s="826"/>
      <c r="BE120" s="826"/>
      <c r="BF120" s="826"/>
      <c r="BG120" s="826"/>
      <c r="BH120" s="826"/>
      <c r="BI120" s="826"/>
      <c r="BJ120" s="826"/>
      <c r="BK120" s="826"/>
      <c r="BL120" s="826"/>
      <c r="BM120" s="826"/>
      <c r="BN120" s="826"/>
      <c r="BO120" s="826"/>
      <c r="BP120" s="827"/>
      <c r="BQ120" s="882">
        <v>3982625</v>
      </c>
      <c r="BR120" s="863"/>
      <c r="BS120" s="863"/>
      <c r="BT120" s="863"/>
      <c r="BU120" s="863"/>
      <c r="BV120" s="863">
        <v>4089119</v>
      </c>
      <c r="BW120" s="863"/>
      <c r="BX120" s="863"/>
      <c r="BY120" s="863"/>
      <c r="BZ120" s="863"/>
      <c r="CA120" s="863">
        <v>4605232</v>
      </c>
      <c r="CB120" s="863"/>
      <c r="CC120" s="863"/>
      <c r="CD120" s="863"/>
      <c r="CE120" s="863"/>
      <c r="CF120" s="887">
        <v>57.2</v>
      </c>
      <c r="CG120" s="888"/>
      <c r="CH120" s="888"/>
      <c r="CI120" s="888"/>
      <c r="CJ120" s="888"/>
      <c r="CK120" s="889" t="s">
        <v>427</v>
      </c>
      <c r="CL120" s="873"/>
      <c r="CM120" s="873"/>
      <c r="CN120" s="873"/>
      <c r="CO120" s="874"/>
      <c r="CP120" s="893" t="s">
        <v>379</v>
      </c>
      <c r="CQ120" s="894"/>
      <c r="CR120" s="894"/>
      <c r="CS120" s="894"/>
      <c r="CT120" s="894"/>
      <c r="CU120" s="894"/>
      <c r="CV120" s="894"/>
      <c r="CW120" s="894"/>
      <c r="CX120" s="894"/>
      <c r="CY120" s="894"/>
      <c r="CZ120" s="894"/>
      <c r="DA120" s="894"/>
      <c r="DB120" s="894"/>
      <c r="DC120" s="894"/>
      <c r="DD120" s="894"/>
      <c r="DE120" s="894"/>
      <c r="DF120" s="895"/>
      <c r="DG120" s="882">
        <v>6772566</v>
      </c>
      <c r="DH120" s="863"/>
      <c r="DI120" s="863"/>
      <c r="DJ120" s="863"/>
      <c r="DK120" s="863"/>
      <c r="DL120" s="863">
        <v>6400094</v>
      </c>
      <c r="DM120" s="863"/>
      <c r="DN120" s="863"/>
      <c r="DO120" s="863"/>
      <c r="DP120" s="863"/>
      <c r="DQ120" s="863">
        <v>6416941</v>
      </c>
      <c r="DR120" s="863"/>
      <c r="DS120" s="863"/>
      <c r="DT120" s="863"/>
      <c r="DU120" s="863"/>
      <c r="DV120" s="864">
        <v>79.7</v>
      </c>
      <c r="DW120" s="864"/>
      <c r="DX120" s="864"/>
      <c r="DY120" s="864"/>
      <c r="DZ120" s="865"/>
    </row>
    <row r="121" spans="1:130" s="199" customFormat="1" ht="26.25" customHeight="1" x14ac:dyDescent="0.15">
      <c r="A121" s="838"/>
      <c r="B121" s="839"/>
      <c r="C121" s="884" t="s">
        <v>428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429</v>
      </c>
      <c r="BA121" s="768"/>
      <c r="BB121" s="768"/>
      <c r="BC121" s="768"/>
      <c r="BD121" s="768"/>
      <c r="BE121" s="768"/>
      <c r="BF121" s="768"/>
      <c r="BG121" s="768"/>
      <c r="BH121" s="768"/>
      <c r="BI121" s="768"/>
      <c r="BJ121" s="768"/>
      <c r="BK121" s="768"/>
      <c r="BL121" s="768"/>
      <c r="BM121" s="768"/>
      <c r="BN121" s="768"/>
      <c r="BO121" s="768"/>
      <c r="BP121" s="769"/>
      <c r="BQ121" s="834">
        <v>3384538</v>
      </c>
      <c r="BR121" s="835"/>
      <c r="BS121" s="835"/>
      <c r="BT121" s="835"/>
      <c r="BU121" s="835"/>
      <c r="BV121" s="835">
        <v>3149686</v>
      </c>
      <c r="BW121" s="835"/>
      <c r="BX121" s="835"/>
      <c r="BY121" s="835"/>
      <c r="BZ121" s="835"/>
      <c r="CA121" s="835">
        <v>3001429</v>
      </c>
      <c r="CB121" s="835"/>
      <c r="CC121" s="835"/>
      <c r="CD121" s="835"/>
      <c r="CE121" s="835"/>
      <c r="CF121" s="896">
        <v>37.299999999999997</v>
      </c>
      <c r="CG121" s="897"/>
      <c r="CH121" s="897"/>
      <c r="CI121" s="897"/>
      <c r="CJ121" s="897"/>
      <c r="CK121" s="890"/>
      <c r="CL121" s="876"/>
      <c r="CM121" s="876"/>
      <c r="CN121" s="876"/>
      <c r="CO121" s="877"/>
      <c r="CP121" s="856" t="s">
        <v>377</v>
      </c>
      <c r="CQ121" s="857"/>
      <c r="CR121" s="857"/>
      <c r="CS121" s="857"/>
      <c r="CT121" s="857"/>
      <c r="CU121" s="857"/>
      <c r="CV121" s="857"/>
      <c r="CW121" s="857"/>
      <c r="CX121" s="857"/>
      <c r="CY121" s="857"/>
      <c r="CZ121" s="857"/>
      <c r="DA121" s="857"/>
      <c r="DB121" s="857"/>
      <c r="DC121" s="857"/>
      <c r="DD121" s="857"/>
      <c r="DE121" s="857"/>
      <c r="DF121" s="858"/>
      <c r="DG121" s="834">
        <v>1060304</v>
      </c>
      <c r="DH121" s="835"/>
      <c r="DI121" s="835"/>
      <c r="DJ121" s="835"/>
      <c r="DK121" s="835"/>
      <c r="DL121" s="835">
        <v>1023235</v>
      </c>
      <c r="DM121" s="835"/>
      <c r="DN121" s="835"/>
      <c r="DO121" s="835"/>
      <c r="DP121" s="835"/>
      <c r="DQ121" s="835">
        <v>1178686</v>
      </c>
      <c r="DR121" s="835"/>
      <c r="DS121" s="835"/>
      <c r="DT121" s="835"/>
      <c r="DU121" s="835"/>
      <c r="DV121" s="812">
        <v>14.6</v>
      </c>
      <c r="DW121" s="812"/>
      <c r="DX121" s="812"/>
      <c r="DY121" s="812"/>
      <c r="DZ121" s="813"/>
    </row>
    <row r="122" spans="1:130" s="199" customFormat="1" ht="26.25" customHeight="1" x14ac:dyDescent="0.15">
      <c r="A122" s="838"/>
      <c r="B122" s="839"/>
      <c r="C122" s="842" t="s">
        <v>411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430</v>
      </c>
      <c r="BA122" s="901"/>
      <c r="BB122" s="901"/>
      <c r="BC122" s="901"/>
      <c r="BD122" s="901"/>
      <c r="BE122" s="901"/>
      <c r="BF122" s="901"/>
      <c r="BG122" s="901"/>
      <c r="BH122" s="901"/>
      <c r="BI122" s="901"/>
      <c r="BJ122" s="901"/>
      <c r="BK122" s="901"/>
      <c r="BL122" s="901"/>
      <c r="BM122" s="901"/>
      <c r="BN122" s="901"/>
      <c r="BO122" s="901"/>
      <c r="BP122" s="902"/>
      <c r="BQ122" s="903">
        <v>18927862</v>
      </c>
      <c r="BR122" s="866"/>
      <c r="BS122" s="866"/>
      <c r="BT122" s="866"/>
      <c r="BU122" s="866"/>
      <c r="BV122" s="866">
        <v>19006072</v>
      </c>
      <c r="BW122" s="866"/>
      <c r="BX122" s="866"/>
      <c r="BY122" s="866"/>
      <c r="BZ122" s="866"/>
      <c r="CA122" s="866">
        <v>18983079</v>
      </c>
      <c r="CB122" s="866"/>
      <c r="CC122" s="866"/>
      <c r="CD122" s="866"/>
      <c r="CE122" s="866"/>
      <c r="CF122" s="867">
        <v>235.7</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943956</v>
      </c>
      <c r="DH122" s="835"/>
      <c r="DI122" s="835"/>
      <c r="DJ122" s="835"/>
      <c r="DK122" s="835"/>
      <c r="DL122" s="835">
        <v>857439</v>
      </c>
      <c r="DM122" s="835"/>
      <c r="DN122" s="835"/>
      <c r="DO122" s="835"/>
      <c r="DP122" s="835"/>
      <c r="DQ122" s="835">
        <v>869553</v>
      </c>
      <c r="DR122" s="835"/>
      <c r="DS122" s="835"/>
      <c r="DT122" s="835"/>
      <c r="DU122" s="835"/>
      <c r="DV122" s="812">
        <v>10.8</v>
      </c>
      <c r="DW122" s="812"/>
      <c r="DX122" s="812"/>
      <c r="DY122" s="812"/>
      <c r="DZ122" s="813"/>
    </row>
    <row r="123" spans="1:130" s="199" customFormat="1" ht="26.25" customHeight="1" x14ac:dyDescent="0.15">
      <c r="A123" s="838"/>
      <c r="B123" s="839"/>
      <c r="C123" s="842" t="s">
        <v>417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4904</v>
      </c>
      <c r="AB123" s="798"/>
      <c r="AC123" s="798"/>
      <c r="AD123" s="798"/>
      <c r="AE123" s="799"/>
      <c r="AF123" s="800">
        <v>4624</v>
      </c>
      <c r="AG123" s="798"/>
      <c r="AH123" s="798"/>
      <c r="AI123" s="798"/>
      <c r="AJ123" s="799"/>
      <c r="AK123" s="800">
        <v>3988</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431</v>
      </c>
      <c r="BP123" s="899"/>
      <c r="BQ123" s="853">
        <v>26295025</v>
      </c>
      <c r="BR123" s="854"/>
      <c r="BS123" s="854"/>
      <c r="BT123" s="854"/>
      <c r="BU123" s="854"/>
      <c r="BV123" s="854">
        <v>26244877</v>
      </c>
      <c r="BW123" s="854"/>
      <c r="BX123" s="854"/>
      <c r="BY123" s="854"/>
      <c r="BZ123" s="854"/>
      <c r="CA123" s="854">
        <v>26589740</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v>414651</v>
      </c>
      <c r="DH123" s="798"/>
      <c r="DI123" s="798"/>
      <c r="DJ123" s="798"/>
      <c r="DK123" s="799"/>
      <c r="DL123" s="800">
        <v>629711</v>
      </c>
      <c r="DM123" s="798"/>
      <c r="DN123" s="798"/>
      <c r="DO123" s="798"/>
      <c r="DP123" s="799"/>
      <c r="DQ123" s="800">
        <v>833943</v>
      </c>
      <c r="DR123" s="798"/>
      <c r="DS123" s="798"/>
      <c r="DT123" s="798"/>
      <c r="DU123" s="799"/>
      <c r="DV123" s="845">
        <v>10.4</v>
      </c>
      <c r="DW123" s="846"/>
      <c r="DX123" s="846"/>
      <c r="DY123" s="846"/>
      <c r="DZ123" s="847"/>
    </row>
    <row r="124" spans="1:130" s="199" customFormat="1" ht="26.25" customHeight="1" thickBot="1" x14ac:dyDescent="0.2">
      <c r="A124" s="838"/>
      <c r="B124" s="839"/>
      <c r="C124" s="842" t="s">
        <v>420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70.599999999999994</v>
      </c>
      <c r="BR124" s="852"/>
      <c r="BS124" s="852"/>
      <c r="BT124" s="852"/>
      <c r="BU124" s="852"/>
      <c r="BV124" s="852">
        <v>62.9</v>
      </c>
      <c r="BW124" s="852"/>
      <c r="BX124" s="852"/>
      <c r="BY124" s="852"/>
      <c r="BZ124" s="852"/>
      <c r="CA124" s="852">
        <v>60.3</v>
      </c>
      <c r="CB124" s="852"/>
      <c r="CC124" s="852"/>
      <c r="CD124" s="852"/>
      <c r="CE124" s="852"/>
      <c r="CF124" s="742"/>
      <c r="CG124" s="743"/>
      <c r="CH124" s="743"/>
      <c r="CI124" s="743"/>
      <c r="CJ124" s="883"/>
      <c r="CK124" s="891"/>
      <c r="CL124" s="891"/>
      <c r="CM124" s="891"/>
      <c r="CN124" s="891"/>
      <c r="CO124" s="892"/>
      <c r="CP124" s="856" t="s">
        <v>433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434</v>
      </c>
      <c r="CL125" s="873"/>
      <c r="CM125" s="873"/>
      <c r="CN125" s="873"/>
      <c r="CO125" s="874"/>
      <c r="CP125" s="881" t="s">
        <v>435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424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436</v>
      </c>
      <c r="CQ126" s="768"/>
      <c r="CR126" s="768"/>
      <c r="CS126" s="768"/>
      <c r="CT126" s="768"/>
      <c r="CU126" s="768"/>
      <c r="CV126" s="768"/>
      <c r="CW126" s="768"/>
      <c r="CX126" s="768"/>
      <c r="CY126" s="768"/>
      <c r="CZ126" s="768"/>
      <c r="DA126" s="768"/>
      <c r="DB126" s="768"/>
      <c r="DC126" s="768"/>
      <c r="DD126" s="768"/>
      <c r="DE126" s="768"/>
      <c r="DF126" s="769"/>
      <c r="DG126" s="834">
        <v>126843</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437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593</v>
      </c>
      <c r="AB127" s="798"/>
      <c r="AC127" s="798"/>
      <c r="AD127" s="798"/>
      <c r="AE127" s="799"/>
      <c r="AF127" s="800">
        <v>607</v>
      </c>
      <c r="AG127" s="798"/>
      <c r="AH127" s="798"/>
      <c r="AI127" s="798"/>
      <c r="AJ127" s="799"/>
      <c r="AK127" s="800">
        <v>521</v>
      </c>
      <c r="AL127" s="798"/>
      <c r="AM127" s="798"/>
      <c r="AN127" s="798"/>
      <c r="AO127" s="799"/>
      <c r="AP127" s="845">
        <v>0</v>
      </c>
      <c r="AQ127" s="846"/>
      <c r="AR127" s="846"/>
      <c r="AS127" s="846"/>
      <c r="AT127" s="847"/>
      <c r="AU127" s="235"/>
      <c r="AV127" s="235"/>
      <c r="AW127" s="235"/>
      <c r="AX127" s="862" t="s">
        <v>438</v>
      </c>
      <c r="AY127" s="830"/>
      <c r="AZ127" s="830"/>
      <c r="BA127" s="830"/>
      <c r="BB127" s="830"/>
      <c r="BC127" s="830"/>
      <c r="BD127" s="830"/>
      <c r="BE127" s="831"/>
      <c r="BF127" s="829" t="s">
        <v>439</v>
      </c>
      <c r="BG127" s="830"/>
      <c r="BH127" s="830"/>
      <c r="BI127" s="830"/>
      <c r="BJ127" s="830"/>
      <c r="BK127" s="830"/>
      <c r="BL127" s="831"/>
      <c r="BM127" s="829" t="s">
        <v>440</v>
      </c>
      <c r="BN127" s="830"/>
      <c r="BO127" s="830"/>
      <c r="BP127" s="830"/>
      <c r="BQ127" s="830"/>
      <c r="BR127" s="830"/>
      <c r="BS127" s="831"/>
      <c r="BT127" s="829" t="s">
        <v>441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443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444</v>
      </c>
      <c r="X128" s="816"/>
      <c r="Y128" s="816"/>
      <c r="Z128" s="817"/>
      <c r="AA128" s="818">
        <v>351409</v>
      </c>
      <c r="AB128" s="819"/>
      <c r="AC128" s="819"/>
      <c r="AD128" s="819"/>
      <c r="AE128" s="820"/>
      <c r="AF128" s="821">
        <v>349645</v>
      </c>
      <c r="AG128" s="819"/>
      <c r="AH128" s="819"/>
      <c r="AI128" s="819"/>
      <c r="AJ128" s="820"/>
      <c r="AK128" s="821">
        <v>347733</v>
      </c>
      <c r="AL128" s="819"/>
      <c r="AM128" s="819"/>
      <c r="AN128" s="819"/>
      <c r="AO128" s="820"/>
      <c r="AP128" s="822"/>
      <c r="AQ128" s="823"/>
      <c r="AR128" s="823"/>
      <c r="AS128" s="823"/>
      <c r="AT128" s="824"/>
      <c r="AU128" s="235"/>
      <c r="AV128" s="235"/>
      <c r="AW128" s="235"/>
      <c r="AX128" s="825" t="s">
        <v>445</v>
      </c>
      <c r="AY128" s="826"/>
      <c r="AZ128" s="826"/>
      <c r="BA128" s="826"/>
      <c r="BB128" s="826"/>
      <c r="BC128" s="826"/>
      <c r="BD128" s="826"/>
      <c r="BE128" s="827"/>
      <c r="BF128" s="804" t="s">
        <v>111</v>
      </c>
      <c r="BG128" s="805"/>
      <c r="BH128" s="805"/>
      <c r="BI128" s="805"/>
      <c r="BJ128" s="805"/>
      <c r="BK128" s="805"/>
      <c r="BL128" s="828"/>
      <c r="BM128" s="804">
        <v>13.36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446</v>
      </c>
      <c r="CQ128" s="746"/>
      <c r="CR128" s="746"/>
      <c r="CS128" s="746"/>
      <c r="CT128" s="746"/>
      <c r="CU128" s="746"/>
      <c r="CV128" s="746"/>
      <c r="CW128" s="746"/>
      <c r="CX128" s="746"/>
      <c r="CY128" s="746"/>
      <c r="CZ128" s="746"/>
      <c r="DA128" s="746"/>
      <c r="DB128" s="746"/>
      <c r="DC128" s="746"/>
      <c r="DD128" s="746"/>
      <c r="DE128" s="746"/>
      <c r="DF128" s="747"/>
      <c r="DG128" s="808">
        <v>18000</v>
      </c>
      <c r="DH128" s="809"/>
      <c r="DI128" s="809"/>
      <c r="DJ128" s="809"/>
      <c r="DK128" s="809"/>
      <c r="DL128" s="809">
        <v>11700</v>
      </c>
      <c r="DM128" s="809"/>
      <c r="DN128" s="809"/>
      <c r="DO128" s="809"/>
      <c r="DP128" s="809"/>
      <c r="DQ128" s="809">
        <v>14400</v>
      </c>
      <c r="DR128" s="809"/>
      <c r="DS128" s="809"/>
      <c r="DT128" s="809"/>
      <c r="DU128" s="809"/>
      <c r="DV128" s="810">
        <v>0.2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447</v>
      </c>
      <c r="X129" s="795"/>
      <c r="Y129" s="795"/>
      <c r="Z129" s="796"/>
      <c r="AA129" s="797">
        <v>9889746</v>
      </c>
      <c r="AB129" s="798"/>
      <c r="AC129" s="798"/>
      <c r="AD129" s="798"/>
      <c r="AE129" s="799"/>
      <c r="AF129" s="800">
        <v>9969865</v>
      </c>
      <c r="AG129" s="798"/>
      <c r="AH129" s="798"/>
      <c r="AI129" s="798"/>
      <c r="AJ129" s="799"/>
      <c r="AK129" s="800">
        <v>9816667</v>
      </c>
      <c r="AL129" s="798"/>
      <c r="AM129" s="798"/>
      <c r="AN129" s="798"/>
      <c r="AO129" s="799"/>
      <c r="AP129" s="801"/>
      <c r="AQ129" s="802"/>
      <c r="AR129" s="802"/>
      <c r="AS129" s="802"/>
      <c r="AT129" s="803"/>
      <c r="AU129" s="237"/>
      <c r="AV129" s="237"/>
      <c r="AW129" s="237"/>
      <c r="AX129" s="767" t="s">
        <v>448</v>
      </c>
      <c r="AY129" s="768"/>
      <c r="AZ129" s="768"/>
      <c r="BA129" s="768"/>
      <c r="BB129" s="768"/>
      <c r="BC129" s="768"/>
      <c r="BD129" s="768"/>
      <c r="BE129" s="769"/>
      <c r="BF129" s="787" t="s">
        <v>111</v>
      </c>
      <c r="BG129" s="788"/>
      <c r="BH129" s="788"/>
      <c r="BI129" s="788"/>
      <c r="BJ129" s="788"/>
      <c r="BK129" s="788"/>
      <c r="BL129" s="789"/>
      <c r="BM129" s="787">
        <v>18.36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449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450</v>
      </c>
      <c r="X130" s="795"/>
      <c r="Y130" s="795"/>
      <c r="Z130" s="796"/>
      <c r="AA130" s="797">
        <v>1791273</v>
      </c>
      <c r="AB130" s="798"/>
      <c r="AC130" s="798"/>
      <c r="AD130" s="798"/>
      <c r="AE130" s="799"/>
      <c r="AF130" s="800">
        <v>1758025</v>
      </c>
      <c r="AG130" s="798"/>
      <c r="AH130" s="798"/>
      <c r="AI130" s="798"/>
      <c r="AJ130" s="799"/>
      <c r="AK130" s="800">
        <v>1763978</v>
      </c>
      <c r="AL130" s="798"/>
      <c r="AM130" s="798"/>
      <c r="AN130" s="798"/>
      <c r="AO130" s="799"/>
      <c r="AP130" s="801"/>
      <c r="AQ130" s="802"/>
      <c r="AR130" s="802"/>
      <c r="AS130" s="802"/>
      <c r="AT130" s="803"/>
      <c r="AU130" s="237"/>
      <c r="AV130" s="237"/>
      <c r="AW130" s="237"/>
      <c r="AX130" s="767" t="s">
        <v>451</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452</v>
      </c>
      <c r="X131" s="778"/>
      <c r="Y131" s="778"/>
      <c r="Z131" s="779"/>
      <c r="AA131" s="780">
        <v>8098473</v>
      </c>
      <c r="AB131" s="781"/>
      <c r="AC131" s="781"/>
      <c r="AD131" s="781"/>
      <c r="AE131" s="782"/>
      <c r="AF131" s="783">
        <v>8211840</v>
      </c>
      <c r="AG131" s="781"/>
      <c r="AH131" s="781"/>
      <c r="AI131" s="781"/>
      <c r="AJ131" s="782"/>
      <c r="AK131" s="783">
        <v>8052689</v>
      </c>
      <c r="AL131" s="781"/>
      <c r="AM131" s="781"/>
      <c r="AN131" s="781"/>
      <c r="AO131" s="782"/>
      <c r="AP131" s="784"/>
      <c r="AQ131" s="785"/>
      <c r="AR131" s="785"/>
      <c r="AS131" s="785"/>
      <c r="AT131" s="786"/>
      <c r="AU131" s="237"/>
      <c r="AV131" s="237"/>
      <c r="AW131" s="237"/>
      <c r="AX131" s="745" t="s">
        <v>453</v>
      </c>
      <c r="AY131" s="746"/>
      <c r="AZ131" s="746"/>
      <c r="BA131" s="746"/>
      <c r="BB131" s="746"/>
      <c r="BC131" s="746"/>
      <c r="BD131" s="746"/>
      <c r="BE131" s="747"/>
      <c r="BF131" s="748">
        <v>60.3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455</v>
      </c>
      <c r="W132" s="758"/>
      <c r="X132" s="758"/>
      <c r="Y132" s="758"/>
      <c r="Z132" s="759"/>
      <c r="AA132" s="760">
        <v>9.4495838909999996</v>
      </c>
      <c r="AB132" s="761"/>
      <c r="AC132" s="761"/>
      <c r="AD132" s="761"/>
      <c r="AE132" s="762"/>
      <c r="AF132" s="763">
        <v>9.0633914959999995</v>
      </c>
      <c r="AG132" s="761"/>
      <c r="AH132" s="761"/>
      <c r="AI132" s="761"/>
      <c r="AJ132" s="762"/>
      <c r="AK132" s="763">
        <v>11.23993488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456</v>
      </c>
      <c r="W133" s="737"/>
      <c r="X133" s="737"/>
      <c r="Y133" s="737"/>
      <c r="Z133" s="738"/>
      <c r="AA133" s="739">
        <v>10.6</v>
      </c>
      <c r="AB133" s="740"/>
      <c r="AC133" s="740"/>
      <c r="AD133" s="740"/>
      <c r="AE133" s="741"/>
      <c r="AF133" s="739">
        <v>9.6999999999999993</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52" t="s">
        <v>459</v>
      </c>
      <c r="L7" s="256"/>
      <c r="M7" s="257" t="s">
        <v>460</v>
      </c>
      <c r="N7" s="258"/>
    </row>
    <row r="8" spans="1:16" x14ac:dyDescent="0.15">
      <c r="A8" s="250"/>
      <c r="B8" s="246"/>
      <c r="C8" s="246"/>
      <c r="D8" s="246"/>
      <c r="E8" s="246"/>
      <c r="F8" s="246"/>
      <c r="G8" s="259"/>
      <c r="H8" s="260"/>
      <c r="I8" s="260"/>
      <c r="J8" s="261"/>
      <c r="K8" s="1153"/>
      <c r="L8" s="262" t="s">
        <v>461</v>
      </c>
      <c r="M8" s="263" t="s">
        <v>462</v>
      </c>
      <c r="N8" s="264" t="s">
        <v>463</v>
      </c>
    </row>
    <row r="9" spans="1:16" x14ac:dyDescent="0.15">
      <c r="A9" s="250"/>
      <c r="B9" s="246"/>
      <c r="C9" s="246"/>
      <c r="D9" s="246"/>
      <c r="E9" s="246"/>
      <c r="F9" s="246"/>
      <c r="G9" s="1166" t="s">
        <v>464</v>
      </c>
      <c r="H9" s="1167"/>
      <c r="I9" s="1167"/>
      <c r="J9" s="1168"/>
      <c r="K9" s="265">
        <v>2623141</v>
      </c>
      <c r="L9" s="266">
        <v>79816</v>
      </c>
      <c r="M9" s="267">
        <v>82785</v>
      </c>
      <c r="N9" s="268">
        <v>-3.6</v>
      </c>
    </row>
    <row r="10" spans="1:16" x14ac:dyDescent="0.15">
      <c r="A10" s="250"/>
      <c r="B10" s="246"/>
      <c r="C10" s="246"/>
      <c r="D10" s="246"/>
      <c r="E10" s="246"/>
      <c r="F10" s="246"/>
      <c r="G10" s="1166" t="s">
        <v>465</v>
      </c>
      <c r="H10" s="1167"/>
      <c r="I10" s="1167"/>
      <c r="J10" s="1168"/>
      <c r="K10" s="269">
        <v>143985</v>
      </c>
      <c r="L10" s="270">
        <v>4381</v>
      </c>
      <c r="M10" s="271">
        <v>6632</v>
      </c>
      <c r="N10" s="272">
        <v>-33.9</v>
      </c>
    </row>
    <row r="11" spans="1:16" ht="13.5" customHeight="1" x14ac:dyDescent="0.15">
      <c r="A11" s="250"/>
      <c r="B11" s="246"/>
      <c r="C11" s="246"/>
      <c r="D11" s="246"/>
      <c r="E11" s="246"/>
      <c r="F11" s="246"/>
      <c r="G11" s="1166" t="s">
        <v>466</v>
      </c>
      <c r="H11" s="1167"/>
      <c r="I11" s="1167"/>
      <c r="J11" s="1168"/>
      <c r="K11" s="269">
        <v>466156</v>
      </c>
      <c r="L11" s="270">
        <v>14184</v>
      </c>
      <c r="M11" s="271">
        <v>9575</v>
      </c>
      <c r="N11" s="272">
        <v>48.1</v>
      </c>
    </row>
    <row r="12" spans="1:16" ht="13.5" customHeight="1" x14ac:dyDescent="0.15">
      <c r="A12" s="250"/>
      <c r="B12" s="246"/>
      <c r="C12" s="246"/>
      <c r="D12" s="246"/>
      <c r="E12" s="246"/>
      <c r="F12" s="246"/>
      <c r="G12" s="1166" t="s">
        <v>467</v>
      </c>
      <c r="H12" s="1167"/>
      <c r="I12" s="1167"/>
      <c r="J12" s="1168"/>
      <c r="K12" s="269">
        <v>3649</v>
      </c>
      <c r="L12" s="270">
        <v>111</v>
      </c>
      <c r="M12" s="271">
        <v>961</v>
      </c>
      <c r="N12" s="272">
        <v>-88.4</v>
      </c>
    </row>
    <row r="13" spans="1:16" ht="13.5" customHeight="1" x14ac:dyDescent="0.15">
      <c r="A13" s="250"/>
      <c r="B13" s="246"/>
      <c r="C13" s="246"/>
      <c r="D13" s="246"/>
      <c r="E13" s="246"/>
      <c r="F13" s="246"/>
      <c r="G13" s="1166" t="s">
        <v>468</v>
      </c>
      <c r="H13" s="1167"/>
      <c r="I13" s="1167"/>
      <c r="J13" s="1168"/>
      <c r="K13" s="269" t="s">
        <v>469</v>
      </c>
      <c r="L13" s="270" t="s">
        <v>469</v>
      </c>
      <c r="M13" s="271" t="s">
        <v>469</v>
      </c>
      <c r="N13" s="272" t="s">
        <v>469</v>
      </c>
    </row>
    <row r="14" spans="1:16" ht="13.5" customHeight="1" x14ac:dyDescent="0.15">
      <c r="A14" s="250"/>
      <c r="B14" s="246"/>
      <c r="C14" s="246"/>
      <c r="D14" s="246"/>
      <c r="E14" s="246"/>
      <c r="F14" s="246"/>
      <c r="G14" s="1166" t="s">
        <v>470</v>
      </c>
      <c r="H14" s="1167"/>
      <c r="I14" s="1167"/>
      <c r="J14" s="1168"/>
      <c r="K14" s="269">
        <v>151320</v>
      </c>
      <c r="L14" s="270">
        <v>4604</v>
      </c>
      <c r="M14" s="271">
        <v>3403</v>
      </c>
      <c r="N14" s="272">
        <v>35.299999999999997</v>
      </c>
    </row>
    <row r="15" spans="1:16" ht="13.5" customHeight="1" x14ac:dyDescent="0.15">
      <c r="A15" s="250"/>
      <c r="B15" s="246"/>
      <c r="C15" s="246"/>
      <c r="D15" s="246"/>
      <c r="E15" s="246"/>
      <c r="F15" s="246"/>
      <c r="G15" s="1166" t="s">
        <v>471</v>
      </c>
      <c r="H15" s="1167"/>
      <c r="I15" s="1167"/>
      <c r="J15" s="1168"/>
      <c r="K15" s="269">
        <v>46700</v>
      </c>
      <c r="L15" s="270">
        <v>1421</v>
      </c>
      <c r="M15" s="271">
        <v>1693</v>
      </c>
      <c r="N15" s="272">
        <v>-16.100000000000001</v>
      </c>
    </row>
    <row r="16" spans="1:16" x14ac:dyDescent="0.15">
      <c r="A16" s="250"/>
      <c r="B16" s="246"/>
      <c r="C16" s="246"/>
      <c r="D16" s="246"/>
      <c r="E16" s="246"/>
      <c r="F16" s="246"/>
      <c r="G16" s="1169" t="s">
        <v>472</v>
      </c>
      <c r="H16" s="1170"/>
      <c r="I16" s="1170"/>
      <c r="J16" s="1171"/>
      <c r="K16" s="270">
        <v>-348137</v>
      </c>
      <c r="L16" s="270">
        <v>-10593</v>
      </c>
      <c r="M16" s="271">
        <v>-7791</v>
      </c>
      <c r="N16" s="272">
        <v>36</v>
      </c>
    </row>
    <row r="17" spans="1:16" x14ac:dyDescent="0.15">
      <c r="A17" s="250"/>
      <c r="B17" s="246"/>
      <c r="C17" s="246"/>
      <c r="D17" s="246"/>
      <c r="E17" s="246"/>
      <c r="F17" s="246"/>
      <c r="G17" s="1169" t="s">
        <v>170</v>
      </c>
      <c r="H17" s="1170"/>
      <c r="I17" s="1170"/>
      <c r="J17" s="1171"/>
      <c r="K17" s="270">
        <v>3086814</v>
      </c>
      <c r="L17" s="270">
        <v>93924</v>
      </c>
      <c r="M17" s="271">
        <v>97258</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63" t="s">
        <v>477</v>
      </c>
      <c r="H21" s="1164"/>
      <c r="I21" s="1164"/>
      <c r="J21" s="1165"/>
      <c r="K21" s="282">
        <v>8.58</v>
      </c>
      <c r="L21" s="283">
        <v>9.18</v>
      </c>
      <c r="M21" s="284">
        <v>-0.6</v>
      </c>
      <c r="N21" s="251"/>
      <c r="O21" s="285"/>
      <c r="P21" s="281"/>
    </row>
    <row r="22" spans="1:16" s="286" customFormat="1" x14ac:dyDescent="0.15">
      <c r="A22" s="281"/>
      <c r="B22" s="251"/>
      <c r="C22" s="251"/>
      <c r="D22" s="251"/>
      <c r="E22" s="251"/>
      <c r="F22" s="251"/>
      <c r="G22" s="1163" t="s">
        <v>478</v>
      </c>
      <c r="H22" s="1164"/>
      <c r="I22" s="1164"/>
      <c r="J22" s="1165"/>
      <c r="K22" s="287">
        <v>97.9</v>
      </c>
      <c r="L22" s="288">
        <v>97.2</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52" t="s">
        <v>459</v>
      </c>
      <c r="L30" s="256"/>
      <c r="M30" s="257" t="s">
        <v>460</v>
      </c>
      <c r="N30" s="258"/>
    </row>
    <row r="31" spans="1:16" x14ac:dyDescent="0.15">
      <c r="A31" s="250"/>
      <c r="B31" s="246"/>
      <c r="C31" s="246"/>
      <c r="D31" s="246"/>
      <c r="E31" s="246"/>
      <c r="F31" s="246"/>
      <c r="G31" s="259"/>
      <c r="H31" s="260"/>
      <c r="I31" s="260"/>
      <c r="J31" s="261"/>
      <c r="K31" s="1153"/>
      <c r="L31" s="262" t="s">
        <v>461</v>
      </c>
      <c r="M31" s="263" t="s">
        <v>462</v>
      </c>
      <c r="N31" s="264" t="s">
        <v>463</v>
      </c>
    </row>
    <row r="32" spans="1:16" ht="27" customHeight="1" x14ac:dyDescent="0.15">
      <c r="A32" s="250"/>
      <c r="B32" s="246"/>
      <c r="C32" s="246"/>
      <c r="D32" s="246"/>
      <c r="E32" s="246"/>
      <c r="F32" s="246"/>
      <c r="G32" s="1154" t="s">
        <v>482</v>
      </c>
      <c r="H32" s="1155"/>
      <c r="I32" s="1155"/>
      <c r="J32" s="1156"/>
      <c r="K32" s="296">
        <v>1949080</v>
      </c>
      <c r="L32" s="296">
        <v>59306</v>
      </c>
      <c r="M32" s="297">
        <v>59261</v>
      </c>
      <c r="N32" s="298">
        <v>0.1</v>
      </c>
    </row>
    <row r="33" spans="1:16" ht="13.5" customHeight="1" x14ac:dyDescent="0.15">
      <c r="A33" s="250"/>
      <c r="B33" s="246"/>
      <c r="C33" s="246"/>
      <c r="D33" s="246"/>
      <c r="E33" s="246"/>
      <c r="F33" s="246"/>
      <c r="G33" s="1154" t="s">
        <v>483</v>
      </c>
      <c r="H33" s="1155"/>
      <c r="I33" s="1155"/>
      <c r="J33" s="1156"/>
      <c r="K33" s="296" t="s">
        <v>469</v>
      </c>
      <c r="L33" s="296" t="s">
        <v>469</v>
      </c>
      <c r="M33" s="297" t="s">
        <v>469</v>
      </c>
      <c r="N33" s="298" t="s">
        <v>469</v>
      </c>
    </row>
    <row r="34" spans="1:16" ht="27" customHeight="1" x14ac:dyDescent="0.15">
      <c r="A34" s="250"/>
      <c r="B34" s="246"/>
      <c r="C34" s="246"/>
      <c r="D34" s="246"/>
      <c r="E34" s="246"/>
      <c r="F34" s="246"/>
      <c r="G34" s="1154" t="s">
        <v>484</v>
      </c>
      <c r="H34" s="1155"/>
      <c r="I34" s="1155"/>
      <c r="J34" s="1156"/>
      <c r="K34" s="296" t="s">
        <v>469</v>
      </c>
      <c r="L34" s="296" t="s">
        <v>469</v>
      </c>
      <c r="M34" s="297">
        <v>53</v>
      </c>
      <c r="N34" s="298" t="s">
        <v>469</v>
      </c>
    </row>
    <row r="35" spans="1:16" ht="27" customHeight="1" x14ac:dyDescent="0.15">
      <c r="A35" s="250"/>
      <c r="B35" s="246"/>
      <c r="C35" s="246"/>
      <c r="D35" s="246"/>
      <c r="E35" s="246"/>
      <c r="F35" s="246"/>
      <c r="G35" s="1154" t="s">
        <v>485</v>
      </c>
      <c r="H35" s="1155"/>
      <c r="I35" s="1155"/>
      <c r="J35" s="1156"/>
      <c r="K35" s="296">
        <v>961048</v>
      </c>
      <c r="L35" s="296">
        <v>29242</v>
      </c>
      <c r="M35" s="297">
        <v>16703</v>
      </c>
      <c r="N35" s="298">
        <v>75.099999999999994</v>
      </c>
    </row>
    <row r="36" spans="1:16" ht="27" customHeight="1" x14ac:dyDescent="0.15">
      <c r="A36" s="250"/>
      <c r="B36" s="246"/>
      <c r="C36" s="246"/>
      <c r="D36" s="246"/>
      <c r="E36" s="246"/>
      <c r="F36" s="246"/>
      <c r="G36" s="1154" t="s">
        <v>486</v>
      </c>
      <c r="H36" s="1155"/>
      <c r="I36" s="1155"/>
      <c r="J36" s="1156"/>
      <c r="K36" s="296">
        <v>102173</v>
      </c>
      <c r="L36" s="296">
        <v>3109</v>
      </c>
      <c r="M36" s="297">
        <v>2887</v>
      </c>
      <c r="N36" s="298">
        <v>7.7</v>
      </c>
    </row>
    <row r="37" spans="1:16" ht="13.5" customHeight="1" x14ac:dyDescent="0.15">
      <c r="A37" s="250"/>
      <c r="B37" s="246"/>
      <c r="C37" s="246"/>
      <c r="D37" s="246"/>
      <c r="E37" s="246"/>
      <c r="F37" s="246"/>
      <c r="G37" s="1154" t="s">
        <v>487</v>
      </c>
      <c r="H37" s="1155"/>
      <c r="I37" s="1155"/>
      <c r="J37" s="1156"/>
      <c r="K37" s="296">
        <v>4509</v>
      </c>
      <c r="L37" s="296">
        <v>137</v>
      </c>
      <c r="M37" s="297">
        <v>465</v>
      </c>
      <c r="N37" s="298">
        <v>-70.5</v>
      </c>
    </row>
    <row r="38" spans="1:16" ht="27" customHeight="1" x14ac:dyDescent="0.15">
      <c r="A38" s="250"/>
      <c r="B38" s="246"/>
      <c r="C38" s="246"/>
      <c r="D38" s="246"/>
      <c r="E38" s="246"/>
      <c r="F38" s="246"/>
      <c r="G38" s="1157" t="s">
        <v>488</v>
      </c>
      <c r="H38" s="1158"/>
      <c r="I38" s="1158"/>
      <c r="J38" s="1159"/>
      <c r="K38" s="299">
        <v>18</v>
      </c>
      <c r="L38" s="299">
        <v>1</v>
      </c>
      <c r="M38" s="300">
        <v>4</v>
      </c>
      <c r="N38" s="301">
        <v>-75</v>
      </c>
      <c r="O38" s="295"/>
    </row>
    <row r="39" spans="1:16" x14ac:dyDescent="0.15">
      <c r="A39" s="250"/>
      <c r="B39" s="246"/>
      <c r="C39" s="246"/>
      <c r="D39" s="246"/>
      <c r="E39" s="246"/>
      <c r="F39" s="246"/>
      <c r="G39" s="1157" t="s">
        <v>489</v>
      </c>
      <c r="H39" s="1158"/>
      <c r="I39" s="1158"/>
      <c r="J39" s="1159"/>
      <c r="K39" s="302">
        <v>-347733</v>
      </c>
      <c r="L39" s="302">
        <v>-10581</v>
      </c>
      <c r="M39" s="303">
        <v>-5840</v>
      </c>
      <c r="N39" s="304">
        <v>81.2</v>
      </c>
      <c r="O39" s="295"/>
    </row>
    <row r="40" spans="1:16" ht="27" customHeight="1" x14ac:dyDescent="0.15">
      <c r="A40" s="250"/>
      <c r="B40" s="246"/>
      <c r="C40" s="246"/>
      <c r="D40" s="246"/>
      <c r="E40" s="246"/>
      <c r="F40" s="246"/>
      <c r="G40" s="1154" t="s">
        <v>490</v>
      </c>
      <c r="H40" s="1155"/>
      <c r="I40" s="1155"/>
      <c r="J40" s="1156"/>
      <c r="K40" s="302">
        <v>-1763978</v>
      </c>
      <c r="L40" s="302">
        <v>-53673</v>
      </c>
      <c r="M40" s="303">
        <v>-50828</v>
      </c>
      <c r="N40" s="304">
        <v>5.6</v>
      </c>
      <c r="O40" s="295"/>
    </row>
    <row r="41" spans="1:16" x14ac:dyDescent="0.15">
      <c r="A41" s="250"/>
      <c r="B41" s="246"/>
      <c r="C41" s="246"/>
      <c r="D41" s="246"/>
      <c r="E41" s="246"/>
      <c r="F41" s="246"/>
      <c r="G41" s="1160" t="s">
        <v>281</v>
      </c>
      <c r="H41" s="1161"/>
      <c r="I41" s="1161"/>
      <c r="J41" s="1162"/>
      <c r="K41" s="296">
        <v>905117</v>
      </c>
      <c r="L41" s="302">
        <v>27540</v>
      </c>
      <c r="M41" s="303">
        <v>22704</v>
      </c>
      <c r="N41" s="304">
        <v>21.3</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47" t="s">
        <v>459</v>
      </c>
      <c r="J49" s="1149" t="s">
        <v>494</v>
      </c>
      <c r="K49" s="1150"/>
      <c r="L49" s="1150"/>
      <c r="M49" s="1150"/>
      <c r="N49" s="1151"/>
    </row>
    <row r="50" spans="1:14" x14ac:dyDescent="0.15">
      <c r="A50" s="250"/>
      <c r="B50" s="246"/>
      <c r="C50" s="246"/>
      <c r="D50" s="246"/>
      <c r="E50" s="246"/>
      <c r="F50" s="246"/>
      <c r="G50" s="314"/>
      <c r="H50" s="315"/>
      <c r="I50" s="1148"/>
      <c r="J50" s="316" t="s">
        <v>495</v>
      </c>
      <c r="K50" s="317" t="s">
        <v>496</v>
      </c>
      <c r="L50" s="318" t="s">
        <v>497</v>
      </c>
      <c r="M50" s="319" t="s">
        <v>498</v>
      </c>
      <c r="N50" s="320" t="s">
        <v>499</v>
      </c>
    </row>
    <row r="51" spans="1:14" x14ac:dyDescent="0.15">
      <c r="A51" s="250"/>
      <c r="B51" s="246"/>
      <c r="C51" s="246"/>
      <c r="D51" s="246"/>
      <c r="E51" s="246"/>
      <c r="F51" s="246"/>
      <c r="G51" s="312" t="s">
        <v>500</v>
      </c>
      <c r="H51" s="313"/>
      <c r="I51" s="321">
        <v>1904749</v>
      </c>
      <c r="J51" s="322">
        <v>55175</v>
      </c>
      <c r="K51" s="323">
        <v>56.8</v>
      </c>
      <c r="L51" s="324">
        <v>75709</v>
      </c>
      <c r="M51" s="325">
        <v>12.7</v>
      </c>
      <c r="N51" s="326">
        <v>44.1</v>
      </c>
    </row>
    <row r="52" spans="1:14" x14ac:dyDescent="0.15">
      <c r="A52" s="250"/>
      <c r="B52" s="246"/>
      <c r="C52" s="246"/>
      <c r="D52" s="246"/>
      <c r="E52" s="246"/>
      <c r="F52" s="246"/>
      <c r="G52" s="327"/>
      <c r="H52" s="328" t="s">
        <v>501</v>
      </c>
      <c r="I52" s="329">
        <v>1194377</v>
      </c>
      <c r="J52" s="330">
        <v>34598</v>
      </c>
      <c r="K52" s="331">
        <v>69.400000000000006</v>
      </c>
      <c r="L52" s="332">
        <v>35212</v>
      </c>
      <c r="M52" s="333">
        <v>0</v>
      </c>
      <c r="N52" s="334">
        <v>69.400000000000006</v>
      </c>
    </row>
    <row r="53" spans="1:14" x14ac:dyDescent="0.15">
      <c r="A53" s="250"/>
      <c r="B53" s="246"/>
      <c r="C53" s="246"/>
      <c r="D53" s="246"/>
      <c r="E53" s="246"/>
      <c r="F53" s="246"/>
      <c r="G53" s="312" t="s">
        <v>502</v>
      </c>
      <c r="H53" s="313"/>
      <c r="I53" s="321">
        <v>1691017</v>
      </c>
      <c r="J53" s="322">
        <v>49367</v>
      </c>
      <c r="K53" s="323">
        <v>-10.5</v>
      </c>
      <c r="L53" s="324">
        <v>90961</v>
      </c>
      <c r="M53" s="325">
        <v>20.100000000000001</v>
      </c>
      <c r="N53" s="326">
        <v>-30.6</v>
      </c>
    </row>
    <row r="54" spans="1:14" x14ac:dyDescent="0.15">
      <c r="A54" s="250"/>
      <c r="B54" s="246"/>
      <c r="C54" s="246"/>
      <c r="D54" s="246"/>
      <c r="E54" s="246"/>
      <c r="F54" s="246"/>
      <c r="G54" s="327"/>
      <c r="H54" s="328" t="s">
        <v>501</v>
      </c>
      <c r="I54" s="329">
        <v>941994</v>
      </c>
      <c r="J54" s="330">
        <v>27500</v>
      </c>
      <c r="K54" s="331">
        <v>-20.5</v>
      </c>
      <c r="L54" s="332">
        <v>37720</v>
      </c>
      <c r="M54" s="333">
        <v>7.1</v>
      </c>
      <c r="N54" s="334">
        <v>-27.6</v>
      </c>
    </row>
    <row r="55" spans="1:14" x14ac:dyDescent="0.15">
      <c r="A55" s="250"/>
      <c r="B55" s="246"/>
      <c r="C55" s="246"/>
      <c r="D55" s="246"/>
      <c r="E55" s="246"/>
      <c r="F55" s="246"/>
      <c r="G55" s="312" t="s">
        <v>503</v>
      </c>
      <c r="H55" s="313"/>
      <c r="I55" s="321">
        <v>1891087</v>
      </c>
      <c r="J55" s="322">
        <v>55883</v>
      </c>
      <c r="K55" s="323">
        <v>13.2</v>
      </c>
      <c r="L55" s="324">
        <v>106614</v>
      </c>
      <c r="M55" s="325">
        <v>17.2</v>
      </c>
      <c r="N55" s="326">
        <v>-4</v>
      </c>
    </row>
    <row r="56" spans="1:14" x14ac:dyDescent="0.15">
      <c r="A56" s="250"/>
      <c r="B56" s="246"/>
      <c r="C56" s="246"/>
      <c r="D56" s="246"/>
      <c r="E56" s="246"/>
      <c r="F56" s="246"/>
      <c r="G56" s="327"/>
      <c r="H56" s="328" t="s">
        <v>501</v>
      </c>
      <c r="I56" s="329">
        <v>1023885</v>
      </c>
      <c r="J56" s="330">
        <v>30257</v>
      </c>
      <c r="K56" s="331">
        <v>10</v>
      </c>
      <c r="L56" s="332">
        <v>45545</v>
      </c>
      <c r="M56" s="333">
        <v>20.7</v>
      </c>
      <c r="N56" s="334">
        <v>-10.7</v>
      </c>
    </row>
    <row r="57" spans="1:14" x14ac:dyDescent="0.15">
      <c r="A57" s="250"/>
      <c r="B57" s="246"/>
      <c r="C57" s="246"/>
      <c r="D57" s="246"/>
      <c r="E57" s="246"/>
      <c r="F57" s="246"/>
      <c r="G57" s="312" t="s">
        <v>504</v>
      </c>
      <c r="H57" s="313"/>
      <c r="I57" s="321">
        <v>1622961</v>
      </c>
      <c r="J57" s="322">
        <v>48682</v>
      </c>
      <c r="K57" s="323">
        <v>-12.9</v>
      </c>
      <c r="L57" s="324">
        <v>63727</v>
      </c>
      <c r="M57" s="325">
        <v>-40.200000000000003</v>
      </c>
      <c r="N57" s="326">
        <v>27.3</v>
      </c>
    </row>
    <row r="58" spans="1:14" x14ac:dyDescent="0.15">
      <c r="A58" s="250"/>
      <c r="B58" s="246"/>
      <c r="C58" s="246"/>
      <c r="D58" s="246"/>
      <c r="E58" s="246"/>
      <c r="F58" s="246"/>
      <c r="G58" s="327"/>
      <c r="H58" s="328" t="s">
        <v>501</v>
      </c>
      <c r="I58" s="329">
        <v>386421</v>
      </c>
      <c r="J58" s="330">
        <v>11591</v>
      </c>
      <c r="K58" s="331">
        <v>-61.7</v>
      </c>
      <c r="L58" s="332">
        <v>34577</v>
      </c>
      <c r="M58" s="333">
        <v>-24.1</v>
      </c>
      <c r="N58" s="334">
        <v>-37.6</v>
      </c>
    </row>
    <row r="59" spans="1:14" x14ac:dyDescent="0.15">
      <c r="A59" s="250"/>
      <c r="B59" s="246"/>
      <c r="C59" s="246"/>
      <c r="D59" s="246"/>
      <c r="E59" s="246"/>
      <c r="F59" s="246"/>
      <c r="G59" s="312" t="s">
        <v>505</v>
      </c>
      <c r="H59" s="313"/>
      <c r="I59" s="321">
        <v>1433015</v>
      </c>
      <c r="J59" s="322">
        <v>43603</v>
      </c>
      <c r="K59" s="323">
        <v>-10.4</v>
      </c>
      <c r="L59" s="324">
        <v>66954</v>
      </c>
      <c r="M59" s="325">
        <v>5.0999999999999996</v>
      </c>
      <c r="N59" s="326">
        <v>-15.5</v>
      </c>
    </row>
    <row r="60" spans="1:14" x14ac:dyDescent="0.15">
      <c r="A60" s="250"/>
      <c r="B60" s="246"/>
      <c r="C60" s="246"/>
      <c r="D60" s="246"/>
      <c r="E60" s="246"/>
      <c r="F60" s="246"/>
      <c r="G60" s="327"/>
      <c r="H60" s="328" t="s">
        <v>501</v>
      </c>
      <c r="I60" s="335">
        <v>683715</v>
      </c>
      <c r="J60" s="330">
        <v>20804</v>
      </c>
      <c r="K60" s="331">
        <v>79.5</v>
      </c>
      <c r="L60" s="332">
        <v>37305</v>
      </c>
      <c r="M60" s="333">
        <v>7.9</v>
      </c>
      <c r="N60" s="334">
        <v>71.599999999999994</v>
      </c>
    </row>
    <row r="61" spans="1:14" x14ac:dyDescent="0.15">
      <c r="A61" s="250"/>
      <c r="B61" s="246"/>
      <c r="C61" s="246"/>
      <c r="D61" s="246"/>
      <c r="E61" s="246"/>
      <c r="F61" s="246"/>
      <c r="G61" s="312" t="s">
        <v>506</v>
      </c>
      <c r="H61" s="336"/>
      <c r="I61" s="337">
        <v>1708566</v>
      </c>
      <c r="J61" s="338">
        <v>50542</v>
      </c>
      <c r="K61" s="339">
        <v>7.2</v>
      </c>
      <c r="L61" s="340">
        <v>80793</v>
      </c>
      <c r="M61" s="341">
        <v>3</v>
      </c>
      <c r="N61" s="326">
        <v>4.2</v>
      </c>
    </row>
    <row r="62" spans="1:14" x14ac:dyDescent="0.15">
      <c r="A62" s="250"/>
      <c r="B62" s="246"/>
      <c r="C62" s="246"/>
      <c r="D62" s="246"/>
      <c r="E62" s="246"/>
      <c r="F62" s="246"/>
      <c r="G62" s="327"/>
      <c r="H62" s="328" t="s">
        <v>501</v>
      </c>
      <c r="I62" s="329">
        <v>846078</v>
      </c>
      <c r="J62" s="330">
        <v>24950</v>
      </c>
      <c r="K62" s="331">
        <v>15.3</v>
      </c>
      <c r="L62" s="332">
        <v>38072</v>
      </c>
      <c r="M62" s="333">
        <v>2.2999999999999998</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72" t="s">
        <v>3</v>
      </c>
      <c r="D47" s="1172"/>
      <c r="E47" s="1173"/>
      <c r="F47" s="11">
        <v>20.78</v>
      </c>
      <c r="G47" s="12">
        <v>21.01</v>
      </c>
      <c r="H47" s="12">
        <v>22.26</v>
      </c>
      <c r="I47" s="12">
        <v>23.41</v>
      </c>
      <c r="J47" s="13">
        <v>23.54</v>
      </c>
    </row>
    <row r="48" spans="2:10" ht="57.75" customHeight="1" x14ac:dyDescent="0.15">
      <c r="B48" s="14"/>
      <c r="C48" s="1174" t="s">
        <v>4</v>
      </c>
      <c r="D48" s="1174"/>
      <c r="E48" s="1175"/>
      <c r="F48" s="15">
        <v>2.62</v>
      </c>
      <c r="G48" s="16">
        <v>1.94</v>
      </c>
      <c r="H48" s="16">
        <v>2.57</v>
      </c>
      <c r="I48" s="16">
        <v>2.65</v>
      </c>
      <c r="J48" s="17">
        <v>2.2400000000000002</v>
      </c>
    </row>
    <row r="49" spans="2:10" ht="57.75" customHeight="1" thickBot="1" x14ac:dyDescent="0.2">
      <c r="B49" s="18"/>
      <c r="C49" s="1176" t="s">
        <v>5</v>
      </c>
      <c r="D49" s="1176"/>
      <c r="E49" s="1177"/>
      <c r="F49" s="19">
        <v>0.3</v>
      </c>
      <c r="G49" s="20" t="s">
        <v>513</v>
      </c>
      <c r="H49" s="20">
        <v>1.59</v>
      </c>
      <c r="I49" s="20">
        <v>1.44</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2018-10-22T05:33:34Z</cp:lastPrinted>
  <dcterms:created xsi:type="dcterms:W3CDTF">2018-01-24T06:01:21Z</dcterms:created>
  <dcterms:modified xsi:type="dcterms:W3CDTF">2018-11-30T07:56:23Z</dcterms:modified>
  <cp:category/>
</cp:coreProperties>
</file>