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R8jVOyphyTYGb4sVIm+7mMkoOzTgErNQND+0MmsdGO/2WFgMMjLASKMCGWnfvYsS/TwLAp0HE4M4e/KpqY8iuA==" workbookSaltValue="4QaFhH887RxzKG4F4qZ6VA==" workbookSpinCount="100000" lockStructure="1"/>
  <bookViews>
    <workbookView xWindow="0" yWindow="0" windowWidth="28800" windowHeight="12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<sst xmlns="http://schemas.openxmlformats.org/spreadsheetml/2006/main" count="240" uniqueCount="126">
  <si>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</si>
  <si>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</si>
  <si>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</si>
  <si>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</si>
  <si>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</si>
  <si>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</si>
  <si>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</si>
  <si>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</si>
  <si>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</si>
  <si>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</si>
  <si>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</si>
  <si>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</si>
  <si>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</si>
  <si>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</si>
  <si>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</si>
  <si>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</si>
  <si>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</si>
  <si>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</si>
  <si>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</si>
  <si>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</si>
  <si>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</si>
  <si>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</si>
  <si>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</si>
  <si>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</si>
  <si>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</si>
  <si>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</si>
  <si>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</si>
  <si>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</si>
  <si>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</si>
  <si>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</si>
  <si>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</si>
  <si>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</si>
  <si>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</si>
  <si>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</si>
  <si>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</si>
  <si>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</si>
  <si>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</si>
  <si>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</si>
  <si>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</si>
  <si>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</si>
  <si>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</si>
  <si>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</si>
  <si>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</si>
  <si>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</si>
  <si>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</si>
  <si>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</si>
  <si>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</si>
  <si>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</si>
  <si>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</si>
  <si>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</si>
  <si>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</si>
  <si>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</si>
  <si>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</si>
  <si>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</si>
  <si>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</si>
  <si>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</si>
  <si>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</si>
  <si>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</si>
  <si>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</si>
  <si>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</si>
  <si>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</si>
  <si>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</si>
  <si>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</si>
  <si>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</si>
  <si>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</si>
  <si>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</si>
  <si>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</si>
  <si>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</si>
  <si>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</si>
  <si>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</si>
  <si>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</si>
  <si>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</si>
  <si>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</si>
  <si>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</si>
  <si>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</si>
  <si>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</si>
  <si>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</si>
  <si>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</si>
  <si>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</si>
  <si>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</si>
  <si>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</si>
  <si>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</si>
  <si>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</si>
  <si>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</si>
  <si>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</si>
  <si>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</si>
  <si>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</si>
  <si>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</si>
  <si>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</si>
  <si>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</si>
  <si>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</si>
  <si>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</si>
  <si>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</si>
  <si>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</si>
  <si>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</si>
  <si>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</si>
  <si>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</si>
  <si>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</si>
  <si>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</si>
  <si>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</si>
  <si>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</si>
  <si>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</si>
  <si>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</si>
  <si>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</si>
  <si>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</si>
  <si>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</si>
  <si>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</si>
  <si>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</si>
  <si>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</si>
  <si>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</si>
  <si>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</si>
  <si>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</si>
  <si>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</si>
  <si>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</si>
  <si>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</si>
  <si>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</si>
  <si>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</si>
  <si>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</si>
  <si>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</si>
  <si>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</si>
  <si>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</si>
  <si>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</si>
  <si>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</si>
  <si>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公共下水道事業は、昭和61年度に建設事業に着手し、平成５年度末以降、順次供用を開始している。したがって、管渠の更新等老朽化対策を講じる段階には至っていない。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4">
      <t>ネンドマツイコウ</t>
    </rPh>
    <rPh sb="35" eb="37">
      <t>ジュンジ</t>
    </rPh>
    <rPh sb="37" eb="39">
      <t>キョウヨウ</t>
    </rPh>
    <rPh sb="40" eb="42">
      <t>カイシ</t>
    </rPh>
    <rPh sb="53" eb="55">
      <t>カンキョ</t>
    </rPh>
    <rPh sb="56" eb="59">
      <t>コウシンナド</t>
    </rPh>
    <rPh sb="59" eb="62">
      <t>ロウキュウカ</t>
    </rPh>
    <rPh sb="62" eb="64">
      <t>タイサク</t>
    </rPh>
    <rPh sb="65" eb="66">
      <t>コウ</t>
    </rPh>
    <rPh sb="68" eb="70">
      <t>ダンカイ</t>
    </rPh>
    <rPh sb="72" eb="73">
      <t>イタ</t>
    </rPh>
    <phoneticPr fontId="4"/>
  </si>
  <si>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phoneticPr fontId="15"/>
  </si>
  <si>
    <t>　①収益的収支比率が79％まで改善したが、これは分流式下水道に係る一般会計からの繰出金の算出基準が変更され、収益的収入に係る繰入金が増加したためであり、料金収入や一般会計繰入金で地方債償還金を含めた総費用を賄いきれない状況が続いている。
　これは、近年、雨水事業を優先的に実施しているため、汚水処理区域の拡大がなかなか進まず、加えて、行政人口の減少に伴い、平成27年度に初めて処理区域内人口が減少に転じたことも影響をしている。また、毎年度の起債額は、当該年度の元金償還額を上回らないよう制限し、起債残高の圧縮に努めている。
　こうした状況の中、④企業債残高事業規模比率、⑤経費回収率、⑥汚水処理原価は、平成28年度と同水準で推移している。
　しかしながら、各指標を類似団体と比較すると下回っていることから、一層の投資の効率化や維持管理費の削減に努める必要がある。
　⑦施設利用率については、類似団体より高い水準にあるものの、有収水量の減少に伴い利用率も低下している。
　⑧水洗化率については、類似団体よりも高水準にあるが、更なる向上を目指し取り組んでいく必要がある。
　</t>
    <rPh sb="15" eb="17">
      <t>カイゼン</t>
    </rPh>
    <rPh sb="54" eb="57">
      <t>シュウエキテキ</t>
    </rPh>
    <rPh sb="57" eb="59">
      <t>シュウニュウ</t>
    </rPh>
    <rPh sb="60" eb="61">
      <t>カカ</t>
    </rPh>
    <rPh sb="62" eb="64">
      <t>クリイレ</t>
    </rPh>
    <rPh sb="64" eb="65">
      <t>キン</t>
    </rPh>
    <rPh sb="66" eb="68">
      <t>ゾウカ</t>
    </rPh>
    <rPh sb="112" eb="113">
      <t>ツヅ</t>
    </rPh>
    <rPh sb="270" eb="271">
      <t>ナカ</t>
    </rPh>
    <rPh sb="301" eb="303">
      <t>ヘイセイ</t>
    </rPh>
    <rPh sb="305" eb="307">
      <t>ネンド</t>
    </rPh>
    <rPh sb="308" eb="311">
      <t>ドウスイジュン</t>
    </rPh>
    <rPh sb="312" eb="314">
      <t>スイイ</t>
    </rPh>
    <rPh sb="342" eb="344">
      <t>シタマワ</t>
    </rPh>
    <rPh sb="395" eb="397">
      <t>ルイジ</t>
    </rPh>
    <rPh sb="397" eb="399">
      <t>ダンタイ</t>
    </rPh>
    <rPh sb="401" eb="402">
      <t>タカ</t>
    </rPh>
    <rPh sb="403" eb="405">
      <t>スイジュン</t>
    </rPh>
    <rPh sb="417" eb="419">
      <t>ゲンショウ</t>
    </rPh>
    <rPh sb="420" eb="421">
      <t>トモナ</t>
    </rPh>
    <rPh sb="422" eb="425">
      <t>リヨウリツ</t>
    </rPh>
    <rPh sb="426" eb="428">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</si>
</sst>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B-4E7D-A26E-F7426BA013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C5EB-4E7D-A26E-F7426BA013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58.77</c:v>
                </c:pt>
                <c:pt idx="1">
                  <c:v>58.83</c:v>
                </c:pt>
                <c:pt idx="2">
                  <c:v>58.81</c:v>
                </c:pt>
                <c:pt idx="3">
                  <c:v>58.75</c:v>
                </c:pt>
                <c:pt idx="4">
                  <c:v>57.87</c:v>
                </c:pt>
              </c:numCache>
            </c:numRef>
          </c:val>
          <c:extLst>
            <c:ext xmlns:c16="http://schemas.microsoft.com/office/drawing/2014/chart" uri="{C3380CC4-5D6E-409C-BE32-E72D297353CC}">
              <c16:uniqueId val="{00000000-09B5-4400-99A2-9E867A315C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09B5-4400-99A2-9E867A315C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89.41</c:v>
                </c:pt>
                <c:pt idx="1">
                  <c:v>89.55</c:v>
                </c:pt>
                <c:pt idx="2">
                  <c:v>89.96</c:v>
                </c:pt>
                <c:pt idx="3">
                  <c:v>90.46</c:v>
                </c:pt>
                <c:pt idx="4">
                  <c:v>90.59</c:v>
                </c:pt>
              </c:numCache>
            </c:numRef>
          </c:val>
          <c:extLst>
            <c:ext xmlns:c16="http://schemas.microsoft.com/office/drawing/2014/chart" uri="{C3380CC4-5D6E-409C-BE32-E72D297353CC}">
              <c16:uniqueId val="{00000000-5439-4EEE-9158-2101EE915B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5439-4EEE-9158-2101EE915B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58.28</c:v>
                </c:pt>
                <c:pt idx="1">
                  <c:v>68.16</c:v>
                </c:pt>
                <c:pt idx="2">
                  <c:v>68.739999999999995</c:v>
                </c:pt>
                <c:pt idx="3">
                  <c:v>67.91</c:v>
                </c:pt>
                <c:pt idx="4">
                  <c:v>79.87</c:v>
                </c:pt>
              </c:numCache>
            </c:numRef>
          </c:val>
          <c:extLst>
            <c:ext xmlns:c16="http://schemas.microsoft.com/office/drawing/2014/chart" uri="{C3380CC4-5D6E-409C-BE32-E72D297353CC}">
              <c16:uniqueId val="{00000000-1977-4F42-84C4-E9736EB4D5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77-4F42-84C4-E9736EB4D5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D0-4708-AD7B-497200BBEC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D0-4708-AD7B-497200BBEC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97-40E6-BEB1-0DB26363F6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97-40E6-BEB1-0DB26363F6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0-4EC4-B47E-C2AF26F664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0-4EC4-B47E-C2AF26F664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6C-4CED-9056-D41DADCFD6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6C-4CED-9056-D41DADCFD6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2282.9699999999998</c:v>
                </c:pt>
                <c:pt idx="1">
                  <c:v>2206.48</c:v>
                </c:pt>
                <c:pt idx="2">
                  <c:v>2067.71</c:v>
                </c:pt>
                <c:pt idx="3">
                  <c:v>1099.93</c:v>
                </c:pt>
                <c:pt idx="4">
                  <c:v>1053.3499999999999</c:v>
                </c:pt>
              </c:numCache>
            </c:numRef>
          </c:val>
          <c:extLst>
            <c:ext xmlns:c16="http://schemas.microsoft.com/office/drawing/2014/chart" uri="{C3380CC4-5D6E-409C-BE32-E72D297353CC}">
              <c16:uniqueId val="{00000000-091B-4CB9-835B-F13E931F0A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091B-4CB9-835B-F13E931F0A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40.950000000000003</c:v>
                </c:pt>
                <c:pt idx="1">
                  <c:v>41.49</c:v>
                </c:pt>
                <c:pt idx="2">
                  <c:v>42.5</c:v>
                </c:pt>
                <c:pt idx="3">
                  <c:v>62.08</c:v>
                </c:pt>
                <c:pt idx="4">
                  <c:v>61.75</c:v>
                </c:pt>
              </c:numCache>
            </c:numRef>
          </c:val>
          <c:extLst>
            <c:ext xmlns:c16="http://schemas.microsoft.com/office/drawing/2014/chart" uri="{C3380CC4-5D6E-409C-BE32-E72D297353CC}">
              <c16:uniqueId val="{00000000-C37E-4D0E-B255-3349A7BA06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C37E-4D0E-B255-3349A7BA06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416.84</c:v>
                </c:pt>
                <c:pt idx="1">
                  <c:v>420.34</c:v>
                </c:pt>
                <c:pt idx="2">
                  <c:v>415.16</c:v>
                </c:pt>
                <c:pt idx="3">
                  <c:v>287.24</c:v>
                </c:pt>
                <c:pt idx="4">
                  <c:v>290.72000000000003</c:v>
                </c:pt>
              </c:numCache>
            </c:numRef>
          </c:val>
          <c:extLst>
            <c:ext xmlns:c16="http://schemas.microsoft.com/office/drawing/2014/chart" uri="{C3380CC4-5D6E-409C-BE32-E72D297353CC}">
              <c16:uniqueId val="{00000000-CE3D-4E4B-BD45-BAD9A2BBFD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CE3D-4E4B-BD45-BAD9A2BBFD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柳井市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Cc2</v>
      </c>
      <c r="X8" s="77"/>
      <c r="Y8" s="77"/>
      <c r="Z8" s="77"/>
      <c r="AA8" s="77"/>
      <c r="AB8" s="77"/>
      <c r="AC8" s="77"/>
      <c r="AD8" s="78" t="str">
        <f>データ!$M$6</f>
        <v>非設置</v>
      </c>
      <c r="AE8" s="78"/>
      <c r="AF8" s="78"/>
      <c r="AG8" s="78"/>
      <c r="AH8" s="78"/>
      <c r="AI8" s="78"/>
      <c r="AJ8" s="78"/>
      <c r="AK8" s="3"/>
      <c r="AL8" s="72">
        <f>データ!S6</f>
        <v>32504</v>
      </c>
      <c r="AM8" s="72"/>
      <c r="AN8" s="72"/>
      <c r="AO8" s="72"/>
      <c r="AP8" s="72"/>
      <c r="AQ8" s="72"/>
      <c r="AR8" s="72"/>
      <c r="AS8" s="72"/>
      <c r="AT8" s="71">
        <f>データ!T6</f>
        <v>140.05000000000001</v>
      </c>
      <c r="AU8" s="71"/>
      <c r="AV8" s="71"/>
      <c r="AW8" s="71"/>
      <c r="AX8" s="71"/>
      <c r="AY8" s="71"/>
      <c r="AZ8" s="71"/>
      <c r="BA8" s="71"/>
      <c r="BB8" s="71">
        <f>データ!U6</f>
        <v>232.09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23.43</v>
      </c>
      <c r="Q10" s="71"/>
      <c r="R10" s="71"/>
      <c r="S10" s="71"/>
      <c r="T10" s="71"/>
      <c r="U10" s="71"/>
      <c r="V10" s="71"/>
      <c r="W10" s="71">
        <f>データ!Q6</f>
        <v>90.34</v>
      </c>
      <c r="X10" s="71"/>
      <c r="Y10" s="71"/>
      <c r="Z10" s="71"/>
      <c r="AA10" s="71"/>
      <c r="AB10" s="71"/>
      <c r="AC10" s="71"/>
      <c r="AD10" s="72">
        <f>データ!R6</f>
        <v>3132</v>
      </c>
      <c r="AE10" s="72"/>
      <c r="AF10" s="72"/>
      <c r="AG10" s="72"/>
      <c r="AH10" s="72"/>
      <c r="AI10" s="72"/>
      <c r="AJ10" s="72"/>
      <c r="AK10" s="2"/>
      <c r="AL10" s="72">
        <f>データ!V6</f>
        <v>7569</v>
      </c>
      <c r="AM10" s="72"/>
      <c r="AN10" s="72"/>
      <c r="AO10" s="72"/>
      <c r="AP10" s="72"/>
      <c r="AQ10" s="72"/>
      <c r="AR10" s="72"/>
      <c r="AS10" s="72"/>
      <c r="AT10" s="71">
        <f>データ!W6</f>
        <v>2.42</v>
      </c>
      <c r="AU10" s="71"/>
      <c r="AV10" s="71"/>
      <c r="AW10" s="71"/>
      <c r="AX10" s="71"/>
      <c r="AY10" s="71"/>
      <c r="AZ10" s="71"/>
      <c r="BA10" s="71"/>
      <c r="BB10" s="71">
        <f>データ!X6</f>
        <v>3127.69</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PA+erY+jbXuPPmtiURfVG4fVpmt+3y6ZOPeycUSFFcA7oZaIgvy1Km+B1CxhEfI/GF1hzg9uy47F8qDg3Kl4UA==" saltValue="FKMWpiieDvGQTYzAWkO70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352128</v>
      </c>
      <c r="D6" s="32">
        <f t="shared" si="3"/>
        <v>47</v>
      </c>
      <c r="E6" s="32">
        <f t="shared" si="3"/>
        <v>17</v>
      </c>
      <c r="F6" s="32">
        <f t="shared" si="3"/>
        <v>1</v>
      </c>
      <c r="G6" s="32">
        <f t="shared" si="3"/>
        <v>0</v>
      </c>
      <c r="H6" s="32" t="str">
        <f t="shared" si="3"/>
        <v>山口県　柳井市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23.43</v>
      </c>
      <c r="Q6" s="33">
        <f t="shared" si="3"/>
        <v>90.34</v>
      </c>
      <c r="R6" s="33">
        <f t="shared" si="3"/>
        <v>3132</v>
      </c>
      <c r="S6" s="33">
        <f t="shared" si="3"/>
        <v>32504</v>
      </c>
      <c r="T6" s="33">
        <f t="shared" si="3"/>
        <v>140.05000000000001</v>
      </c>
      <c r="U6" s="33">
        <f t="shared" si="3"/>
        <v>232.09</v>
      </c>
      <c r="V6" s="33">
        <f t="shared" si="3"/>
        <v>7569</v>
      </c>
      <c r="W6" s="33">
        <f t="shared" si="3"/>
        <v>2.42</v>
      </c>
      <c r="X6" s="33">
        <f t="shared" si="3"/>
        <v>3127.69</v>
      </c>
      <c r="Y6" s="34">
        <f>IF(Y7="",NA(),Y7)</f>
        <v>58.28</v>
      </c>
      <c r="Z6" s="34">
        <f t="shared" ref="Z6:AH6" si="4">IF(Z7="",NA(),Z7)</f>
        <v>68.16</v>
      </c>
      <c r="AA6" s="34">
        <f t="shared" si="4"/>
        <v>68.739999999999995</v>
      </c>
      <c r="AB6" s="34">
        <f t="shared" si="4"/>
        <v>67.91</v>
      </c>
      <c r="AC6" s="34">
        <f t="shared" si="4"/>
        <v>79.87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2282.9699999999998</v>
      </c>
      <c r="BG6" s="34">
        <f t="shared" ref="BG6:BO6" si="7">IF(BG7="",NA(),BG7)</f>
        <v>2206.48</v>
      </c>
      <c r="BH6" s="34">
        <f t="shared" si="7"/>
        <v>2067.71</v>
      </c>
      <c r="BI6" s="34">
        <f t="shared" si="7"/>
        <v>1099.93</v>
      </c>
      <c r="BJ6" s="34">
        <f t="shared" si="7"/>
        <v>1053.3499999999999</v>
      </c>
      <c r="BK6" s="34">
        <f t="shared" si="7"/>
        <v>1209.95</v>
      </c>
      <c r="BL6" s="34">
        <f t="shared" si="7"/>
        <v>1136.5</v>
      </c>
      <c r="BM6" s="34">
        <f t="shared" si="7"/>
        <v>1118.56</v>
      </c>
      <c r="BN6" s="34">
        <f t="shared" si="7"/>
        <v>1111.31</v>
      </c>
      <c r="BO6" s="34">
        <f t="shared" si="7"/>
        <v>966.33</v>
      </c>
      <c r="BP6" s="33" t="str">
        <f>IF(BP7="","",IF(BP7="-","【-】","【"&amp;SUBSTITUTE(TEXT(BP7,"#,##0.00"),"-","△")&amp;"】"))</f>
        <v>【707.33】</v>
      </c>
      <c r="BQ6" s="34">
        <f>IF(BQ7="",NA(),BQ7)</f>
        <v>40.950000000000003</v>
      </c>
      <c r="BR6" s="34">
        <f t="shared" ref="BR6:BZ6" si="8">IF(BR7="",NA(),BR7)</f>
        <v>41.49</v>
      </c>
      <c r="BS6" s="34">
        <f t="shared" si="8"/>
        <v>42.5</v>
      </c>
      <c r="BT6" s="34">
        <f t="shared" si="8"/>
        <v>62.08</v>
      </c>
      <c r="BU6" s="34">
        <f t="shared" si="8"/>
        <v>61.75</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416.84</v>
      </c>
      <c r="CC6" s="34">
        <f t="shared" ref="CC6:CK6" si="9">IF(CC7="",NA(),CC7)</f>
        <v>420.34</v>
      </c>
      <c r="CD6" s="34">
        <f t="shared" si="9"/>
        <v>415.16</v>
      </c>
      <c r="CE6" s="34">
        <f t="shared" si="9"/>
        <v>287.24</v>
      </c>
      <c r="CF6" s="34">
        <f t="shared" si="9"/>
        <v>290.72000000000003</v>
      </c>
      <c r="CG6" s="34">
        <f t="shared" si="9"/>
        <v>220.67</v>
      </c>
      <c r="CH6" s="34">
        <f t="shared" si="9"/>
        <v>217.82</v>
      </c>
      <c r="CI6" s="34">
        <f t="shared" si="9"/>
        <v>215.28</v>
      </c>
      <c r="CJ6" s="34">
        <f t="shared" si="9"/>
        <v>207.96</v>
      </c>
      <c r="CK6" s="34">
        <f t="shared" si="9"/>
        <v>194.31</v>
      </c>
      <c r="CL6" s="33" t="str">
        <f>IF(CL7="","",IF(CL7="-","【-】","【"&amp;SUBSTITUTE(TEXT(CL7,"#,##0.00"),"-","△")&amp;"】"))</f>
        <v>【136.39】</v>
      </c>
      <c r="CM6" s="34">
        <f>IF(CM7="",NA(),CM7)</f>
        <v>58.77</v>
      </c>
      <c r="CN6" s="34">
        <f t="shared" ref="CN6:CV6" si="10">IF(CN7="",NA(),CN7)</f>
        <v>58.83</v>
      </c>
      <c r="CO6" s="34">
        <f t="shared" si="10"/>
        <v>58.81</v>
      </c>
      <c r="CP6" s="34">
        <f t="shared" si="10"/>
        <v>58.75</v>
      </c>
      <c r="CQ6" s="34">
        <f t="shared" si="10"/>
        <v>57.87</v>
      </c>
      <c r="CR6" s="34">
        <f t="shared" si="10"/>
        <v>55.81</v>
      </c>
      <c r="CS6" s="34">
        <f t="shared" si="10"/>
        <v>54.44</v>
      </c>
      <c r="CT6" s="34">
        <f t="shared" si="10"/>
        <v>54.67</v>
      </c>
      <c r="CU6" s="34">
        <f t="shared" si="10"/>
        <v>53.51</v>
      </c>
      <c r="CV6" s="34">
        <f t="shared" si="10"/>
        <v>53.5</v>
      </c>
      <c r="CW6" s="33" t="str">
        <f>IF(CW7="","",IF(CW7="-","【-】","【"&amp;SUBSTITUTE(TEXT(CW7,"#,##0.00"),"-","△")&amp;"】"))</f>
        <v>【60.13】</v>
      </c>
      <c r="CX6" s="34">
        <f>IF(CX7="",NA(),CX7)</f>
        <v>89.41</v>
      </c>
      <c r="CY6" s="34">
        <f t="shared" ref="CY6:DG6" si="11">IF(CY7="",NA(),CY7)</f>
        <v>89.55</v>
      </c>
      <c r="CZ6" s="34">
        <f t="shared" si="11"/>
        <v>89.96</v>
      </c>
      <c r="DA6" s="34">
        <f t="shared" si="11"/>
        <v>90.46</v>
      </c>
      <c r="DB6" s="34">
        <f t="shared" si="11"/>
        <v>90.59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352128</v>
      </c>
      <c r="D7" s="36">
        <v>47</v>
      </c>
      <c r="E7" s="36">
        <v>17</v>
      </c>
      <c r="F7" s="36">
        <v>1</v>
      </c>
      <c r="G7" s="36">
        <v>0</v>
      </c>
      <c r="H7" s="36" t="s">
        <v>110</v>
      </c>
      <c r="I7" s="36" t="s">
        <v>111</v>
      </c>
      <c r="J7" s="36" t="s">
        <v>112</v>
      </c>
      <c r="K7" s="36" t="s">
        <v>113</v>
      </c>
      <c r="L7" s="36" t="s">
        <v>114</v>
      </c>
      <c r="M7" s="36" t="s">
        <v>115</v>
      </c>
      <c r="N7" s="37" t="s">
        <v>116</v>
      </c>
      <c r="O7" s="37" t="s">
        <v>117</v>
      </c>
      <c r="P7" s="37">
        <v>23.43</v>
      </c>
      <c r="Q7" s="37">
        <v>90.34</v>
      </c>
      <c r="R7" s="37">
        <v>3132</v>
      </c>
      <c r="S7" s="37">
        <v>32504</v>
      </c>
      <c r="T7" s="37">
        <v>140.05000000000001</v>
      </c>
      <c r="U7" s="37">
        <v>232.09</v>
      </c>
      <c r="V7" s="37">
        <v>7569</v>
      </c>
      <c r="W7" s="37">
        <v>2.42</v>
      </c>
      <c r="X7" s="37">
        <v>3127.69</v>
      </c>
      <c r="Y7" s="37">
        <v>58.28</v>
      </c>
      <c r="Z7" s="37">
        <v>68.16</v>
      </c>
      <c r="AA7" s="37">
        <v>68.739999999999995</v>
      </c>
      <c r="AB7" s="37">
        <v>67.91</v>
      </c>
      <c r="AC7" s="37">
        <v>79.87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2282.9699999999998</v>
      </c>
      <c r="BG7" s="37">
        <v>2206.48</v>
      </c>
      <c r="BH7" s="37">
        <v>2067.71</v>
      </c>
      <c r="BI7" s="37">
        <v>1099.93</v>
      </c>
      <c r="BJ7" s="37">
        <v>1053.3499999999999</v>
      </c>
      <c r="BK7" s="37">
        <v>1209.95</v>
      </c>
      <c r="BL7" s="37">
        <v>1136.5</v>
      </c>
      <c r="BM7" s="37">
        <v>1118.56</v>
      </c>
      <c r="BN7" s="37">
        <v>1111.31</v>
      </c>
      <c r="BO7" s="37">
        <v>966.33</v>
      </c>
      <c r="BP7" s="37">
        <v>707.33</v>
      </c>
      <c r="BQ7" s="37">
        <v>40.950000000000003</v>
      </c>
      <c r="BR7" s="37">
        <v>41.49</v>
      </c>
      <c r="BS7" s="37">
        <v>42.5</v>
      </c>
      <c r="BT7" s="37">
        <v>62.08</v>
      </c>
      <c r="BU7" s="37">
        <v>61.75</v>
      </c>
      <c r="BV7" s="37">
        <v>69.48</v>
      </c>
      <c r="BW7" s="37">
        <v>71.650000000000006</v>
      </c>
      <c r="BX7" s="37">
        <v>72.33</v>
      </c>
      <c r="BY7" s="37">
        <v>75.540000000000006</v>
      </c>
      <c r="BZ7" s="37">
        <v>81.739999999999995</v>
      </c>
      <c r="CA7" s="37">
        <v>101.26</v>
      </c>
      <c r="CB7" s="37">
        <v>416.84</v>
      </c>
      <c r="CC7" s="37">
        <v>420.34</v>
      </c>
      <c r="CD7" s="37">
        <v>415.16</v>
      </c>
      <c r="CE7" s="37">
        <v>287.24</v>
      </c>
      <c r="CF7" s="37">
        <v>290.72000000000003</v>
      </c>
      <c r="CG7" s="37">
        <v>220.67</v>
      </c>
      <c r="CH7" s="37">
        <v>217.82</v>
      </c>
      <c r="CI7" s="37">
        <v>215.28</v>
      </c>
      <c r="CJ7" s="37">
        <v>207.96</v>
      </c>
      <c r="CK7" s="37">
        <v>194.31</v>
      </c>
      <c r="CL7" s="37">
        <v>136.38999999999999</v>
      </c>
      <c r="CM7" s="37">
        <v>58.77</v>
      </c>
      <c r="CN7" s="37">
        <v>58.83</v>
      </c>
      <c r="CO7" s="37">
        <v>58.81</v>
      </c>
      <c r="CP7" s="37">
        <v>58.75</v>
      </c>
      <c r="CQ7" s="37">
        <v>57.87</v>
      </c>
      <c r="CR7" s="37">
        <v>55.81</v>
      </c>
      <c r="CS7" s="37">
        <v>54.44</v>
      </c>
      <c r="CT7" s="37">
        <v>54.67</v>
      </c>
      <c r="CU7" s="37">
        <v>53.51</v>
      </c>
      <c r="CV7" s="37">
        <v>53.5</v>
      </c>
      <c r="CW7" s="37">
        <v>60.13</v>
      </c>
      <c r="CX7" s="37">
        <v>89.41</v>
      </c>
      <c r="CY7" s="37">
        <v>89.55</v>
      </c>
      <c r="CZ7" s="37">
        <v>89.96</v>
      </c>
      <c r="DA7" s="37">
        <v>90.46</v>
      </c>
      <c r="DB7" s="37">
        <v>90.59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2019-02-08T04:31:08Z</cp:lastPrinted>
  <dcterms:created xsi:type="dcterms:W3CDTF">2018-12-03T09:07:20Z</dcterms:created>
  <dcterms:modified xsi:type="dcterms:W3CDTF">2019-03-25T05:26:54Z</dcterms:modified>
  <cp:category/>
</cp:coreProperties>
</file>