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PjeiN353EQ2/4rptNfaJj40Fq6jG9GBnPYVf6XOT/6Hdx6DdZdDoXxkMWj8RjakTP24gT0PvN58U7QfB3kvIw==" workbookSaltValue="oHT/qWIR2lDi/bT8BHBPsg==" workbookSpinCount="100000" lockStructure="1"/>
  <bookViews>
    <workbookView xWindow="0" yWindow="0" windowWidth="28800" windowHeight="123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MA51" i="4"/>
  <c r="IT76" i="4"/>
  <c r="CS30" i="4"/>
  <c r="C11" i="5"/>
  <c r="D11" i="5"/>
  <c r="E11" i="5"/>
  <c r="B11" i="5"/>
  <c r="BZ30" i="4" l="1"/>
  <c r="BK76" i="4"/>
  <c r="LH51" i="4"/>
  <c r="LT76" i="4"/>
  <c r="GQ51" i="4"/>
  <c r="LH30" i="4"/>
  <c r="IE76" i="4"/>
  <c r="BZ51" i="4"/>
  <c r="GQ30" i="4"/>
  <c r="KP76" i="4"/>
  <c r="HA76" i="4"/>
  <c r="AN51" i="4"/>
  <c r="FE30" i="4"/>
  <c r="AN30" i="4"/>
  <c r="JV30" i="4"/>
  <c r="AG76" i="4"/>
  <c r="JV51" i="4"/>
  <c r="FE51" i="4"/>
  <c r="BG30" i="4"/>
  <c r="AV76" i="4"/>
  <c r="KO51" i="4"/>
  <c r="BG51" i="4"/>
  <c r="LE76" i="4"/>
  <c r="FX51" i="4"/>
  <c r="KO30" i="4"/>
  <c r="HP76" i="4"/>
  <c r="FX30" i="4"/>
  <c r="KA76" i="4"/>
  <c r="EL51" i="4"/>
  <c r="JC30" i="4"/>
  <c r="GL76" i="4"/>
  <c r="U51" i="4"/>
  <c r="EL30" i="4"/>
  <c r="JC51" i="4"/>
  <c r="U30" i="4"/>
  <c r="R76"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<sst xmlns="http://schemas.openxmlformats.org/spreadsheetml/2006/main" count="288" uniqueCount="147">
  <si>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</si>
  <si>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</si>
  <si>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</si>
  <si>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</si>
  <si>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</si>
  <si>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</si>
  <si>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</si>
  <si>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</si>
  <si>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</si>
  <si>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</si>
  <si>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</si>
  <si>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</si>
  <si>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</si>
  <si>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</si>
  <si>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</si>
  <si>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</si>
  <si>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</si>
  <si>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</si>
  <si>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</si>
  <si>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</si>
  <si>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</si>
  <si>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</si>
  <si>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</si>
  <si>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</si>
  <si>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</si>
  <si>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</si>
  <si>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</si>
  <si>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</si>
  <si>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</si>
  <si>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</si>
  <si>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</si>
  <si>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</si>
  <si>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</si>
  <si>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</si>
  <si>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</si>
  <si>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</si>
  <si>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</si>
  <si>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</si>
  <si>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</si>
  <si>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</si>
  <si>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</si>
  <si>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</si>
  <si>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</si>
  <si>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</si>
  <si>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</si>
  <si>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</si>
  <si>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</si>
  <si>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</si>
  <si>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</si>
  <si>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</si>
  <si>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</si>
  <si>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</si>
  <si>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</si>
  <si>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</si>
  <si>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</si>
  <si>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</si>
  <si>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</si>
  <si>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</si>
  <si>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</si>
  <si>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</si>
  <si>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</si>
  <si>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</si>
  <si>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</si>
  <si>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</si>
  <si>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</si>
  <si>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</si>
  <si>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</si>
  <si>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</si>
  <si>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</si>
  <si>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</si>
  <si>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</si>
  <si>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</si>
  <si>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</si>
  <si>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</si>
  <si>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</si>
  <si>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</si>
  <si>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</si>
  <si>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</si>
  <si>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</si>
  <si>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</si>
  <si>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</si>
  <si>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</si>
  <si>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</si>
  <si>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</si>
  <si>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</si>
  <si>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</si>
  <si>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</si>
  <si>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</si>
  <si>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</si>
  <si>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</si>
  <si>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</si>
  <si>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</si>
  <si>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</si>
  <si>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</si>
  <si>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</si>
  <si>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</si>
  <si>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</si>
  <si>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</si>
  <si>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</si>
  <si>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</si>
  <si>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</si>
  <si>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</si>
  <si>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</si>
  <si>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</si>
  <si>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</si>
  <si>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</si>
  <si>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</si>
  <si>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</si>
  <si>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</si>
  <si>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</si>
  <si>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</si>
  <si>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</si>
  <si>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</si>
  <si>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当該値(N-1)</t>
    <phoneticPr fontId="5"/>
  </si>
  <si>
    <t>当該値(N)</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</si>
  <si>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</si>
  <si>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</si>
  <si>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</si>
  <si>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</si>
  <si>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</si>
  <si>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</si>
  <si>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</si>
  <si>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</si>
  <si>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</si>
  <si>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</si>
  <si>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</si>
  <si>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</si>
  <si>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</si>
  <si>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</si>
  <si>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</si>
  <si>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</si>
  <si>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</si>
  <si>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</si>
  <si>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</si>
  <si>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</si>
  <si>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</si>
  <si>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</si>
  <si>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</si>
  <si>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</si>
  <si>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</si>
  <si>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</si>
  <si>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</si>
  <si>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</si>
  <si>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辺市街地環境の変化による駐車場稼働率の低下等を踏まえ、官民の役割分担などの観点から当該駐車場については一定の役割を終えたものと判断し、供用廃止を決定。跡地については平成29年度中に民間への売却手続が完了した。</t>
    <phoneticPr fontId="5"/>
  </si>
  <si>
    <t>⑧売却により設備投資の見込額はゼロ。
⑩平成２５年度末に、起債の償還が完了している。</t>
    <phoneticPr fontId="5"/>
  </si>
  <si>
    <t>①平成２５年度末で立体駐車場の供用を廃止し、人件費を縮減したことにより黒字に転じた。駐車場使用料で経常経費が賄えている状態であったが、駐車場稼働率の低下等を踏まえ、平成２９年度に供用を廃止し、売却を行った。
②③他会計からの繰入は行っていない。
④⑤財政を圧迫していた人件費を削減するために、立体駐車場の供用を廃止した。人件費の縮減により、収益性が上がった。</t>
    <rPh sb="22" eb="25">
      <t>ジンケンヒ</t>
    </rPh>
    <rPh sb="26" eb="28">
      <t>シュクゲン</t>
    </rPh>
    <rPh sb="67" eb="70">
      <t>チュウシャジョウ</t>
    </rPh>
    <rPh sb="70" eb="72">
      <t>カドウ</t>
    </rPh>
    <rPh sb="72" eb="73">
      <t>リツ</t>
    </rPh>
    <rPh sb="74" eb="76">
      <t>テイカ</t>
    </rPh>
    <rPh sb="76" eb="77">
      <t>ナド</t>
    </rPh>
    <rPh sb="78" eb="79">
      <t>フ</t>
    </rPh>
    <rPh sb="82" eb="84">
      <t>ヘイセイ</t>
    </rPh>
    <rPh sb="86" eb="88">
      <t>ネンド</t>
    </rPh>
    <rPh sb="89" eb="91">
      <t>キョウヨウ</t>
    </rPh>
    <rPh sb="92" eb="94">
      <t>ハイシ</t>
    </rPh>
    <rPh sb="96" eb="98">
      <t>バイキャク</t>
    </rPh>
    <rPh sb="99" eb="100">
      <t>オコナ</t>
    </rPh>
    <rPh sb="115" eb="116">
      <t>オコナ</t>
    </rPh>
    <rPh sb="160" eb="163">
      <t>ジンケンヒ</t>
    </rPh>
    <rPh sb="164" eb="166">
      <t>シュクゲン</t>
    </rPh>
    <phoneticPr fontId="5"/>
  </si>
  <si>
    <t>⑪ＪＲ柳井駅前に位置しており、ＪＲ利用者や買い物客等に利用されていたが、時間貸しを平成２５年度末で取りやめて以降利用が減少した。また、周辺に低廉な民間駐車場が増加したため、稼働率が低下した。</t>
    <rPh sb="90" eb="92">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</si>
</sst>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18</c:v>
                </c:pt>
                <c:pt idx="1">
                  <c:v>68.8</c:v>
                </c:pt>
                <c:pt idx="2">
                  <c:v>205</c:v>
                </c:pt>
                <c:pt idx="3">
                  <c:v>209.3</c:v>
                </c:pt>
                <c:pt idx="4">
                  <c:v>45</c:v>
                </c:pt>
              </c:numCache>
            </c:numRef>
          </c:val>
          <c:extLst>
            <c:ext xmlns:c16="http://schemas.microsoft.com/office/drawing/2014/chart" uri="{C3380CC4-5D6E-409C-BE32-E72D297353CC}">
              <c16:uniqueId val="{00000000-ECC1-4DF3-88CD-CF4265EC64B9}"/>
            </c:ext>
          </c:extLst>
        </c:ser>
        <c:dLbls>
          <c:showLegendKey val="0"/>
          <c:showVal val="0"/>
          <c:showCatName val="0"/>
          <c:showSerName val="0"/>
          <c:showPercent val="0"/>
          <c:showBubbleSize val="0"/>
        </c:dLbls>
        <c:gapWidth val="150"/>
        <c:axId val="321758648"/>
        <c:axId val="32260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ECC1-4DF3-88CD-CF4265EC64B9}"/>
            </c:ext>
          </c:extLst>
        </c:ser>
        <c:dLbls>
          <c:showLegendKey val="0"/>
          <c:showVal val="0"/>
          <c:showCatName val="0"/>
          <c:showSerName val="0"/>
          <c:showPercent val="0"/>
          <c:showBubbleSize val="0"/>
        </c:dLbls>
        <c:marker val="1"/>
        <c:smooth val="0"/>
        <c:axId val="321758648"/>
        <c:axId val="322604280"/>
      </c:lineChart>
      <c:dateAx>
        <c:axId val="321758648"/>
        <c:scaling>
          <c:orientation val="minMax"/>
        </c:scaling>
        <c:delete val="1"/>
        <c:axPos val="b"/>
        <c:numFmt formatCode="ge" sourceLinked="1"/>
        <c:majorTickMark val="none"/>
        <c:minorTickMark val="none"/>
        <c:tickLblPos val="none"/>
        <c:crossAx val="322604280"/>
        <c:crosses val="autoZero"/>
        <c:auto val="1"/>
        <c:lblOffset val="100"/>
        <c:baseTimeUnit val="years"/>
      </c:dateAx>
      <c:valAx>
        <c:axId val="32260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75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66-4834-AC71-7A0E3425687D}"/>
            </c:ext>
          </c:extLst>
        </c:ser>
        <c:dLbls>
          <c:showLegendKey val="0"/>
          <c:showVal val="0"/>
          <c:showCatName val="0"/>
          <c:showSerName val="0"/>
          <c:showPercent val="0"/>
          <c:showBubbleSize val="0"/>
        </c:dLbls>
        <c:gapWidth val="150"/>
        <c:axId val="320979112"/>
        <c:axId val="32097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7A66-4834-AC71-7A0E3425687D}"/>
            </c:ext>
          </c:extLst>
        </c:ser>
        <c:dLbls>
          <c:showLegendKey val="0"/>
          <c:showVal val="0"/>
          <c:showCatName val="0"/>
          <c:showSerName val="0"/>
          <c:showPercent val="0"/>
          <c:showBubbleSize val="0"/>
        </c:dLbls>
        <c:marker val="1"/>
        <c:smooth val="0"/>
        <c:axId val="320979112"/>
        <c:axId val="320976760"/>
      </c:lineChart>
      <c:dateAx>
        <c:axId val="320979112"/>
        <c:scaling>
          <c:orientation val="minMax"/>
        </c:scaling>
        <c:delete val="1"/>
        <c:axPos val="b"/>
        <c:numFmt formatCode="ge" sourceLinked="1"/>
        <c:majorTickMark val="none"/>
        <c:minorTickMark val="none"/>
        <c:tickLblPos val="none"/>
        <c:crossAx val="320976760"/>
        <c:crosses val="autoZero"/>
        <c:auto val="1"/>
        <c:lblOffset val="100"/>
        <c:baseTimeUnit val="years"/>
      </c:dateAx>
      <c:valAx>
        <c:axId val="32097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E77-46B8-8068-71A1DA3D1B35}"/>
            </c:ext>
          </c:extLst>
        </c:ser>
        <c:dLbls>
          <c:showLegendKey val="0"/>
          <c:showVal val="0"/>
          <c:showCatName val="0"/>
          <c:showSerName val="0"/>
          <c:showPercent val="0"/>
          <c:showBubbleSize val="0"/>
        </c:dLbls>
        <c:gapWidth val="150"/>
        <c:axId val="320977152"/>
        <c:axId val="3209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E77-46B8-8068-71A1DA3D1B35}"/>
            </c:ext>
          </c:extLst>
        </c:ser>
        <c:dLbls>
          <c:showLegendKey val="0"/>
          <c:showVal val="0"/>
          <c:showCatName val="0"/>
          <c:showSerName val="0"/>
          <c:showPercent val="0"/>
          <c:showBubbleSize val="0"/>
        </c:dLbls>
        <c:marker val="1"/>
        <c:smooth val="0"/>
        <c:axId val="320977152"/>
        <c:axId val="320981072"/>
      </c:lineChart>
      <c:dateAx>
        <c:axId val="320977152"/>
        <c:scaling>
          <c:orientation val="minMax"/>
        </c:scaling>
        <c:delete val="1"/>
        <c:axPos val="b"/>
        <c:numFmt formatCode="ge" sourceLinked="1"/>
        <c:majorTickMark val="none"/>
        <c:minorTickMark val="none"/>
        <c:tickLblPos val="none"/>
        <c:crossAx val="320981072"/>
        <c:crosses val="autoZero"/>
        <c:auto val="1"/>
        <c:lblOffset val="100"/>
        <c:baseTimeUnit val="years"/>
      </c:dateAx>
      <c:valAx>
        <c:axId val="32098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19EE-4804-83AB-0AB409A38629}"/>
            </c:ext>
          </c:extLst>
        </c:ser>
        <c:dLbls>
          <c:showLegendKey val="0"/>
          <c:showVal val="0"/>
          <c:showCatName val="0"/>
          <c:showSerName val="0"/>
          <c:showPercent val="0"/>
          <c:showBubbleSize val="0"/>
        </c:dLbls>
        <c:gapWidth val="150"/>
        <c:axId val="320975192"/>
        <c:axId val="3209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EE-4804-83AB-0AB409A38629}"/>
            </c:ext>
          </c:extLst>
        </c:ser>
        <c:dLbls>
          <c:showLegendKey val="0"/>
          <c:showVal val="0"/>
          <c:showCatName val="0"/>
          <c:showSerName val="0"/>
          <c:showPercent val="0"/>
          <c:showBubbleSize val="0"/>
        </c:dLbls>
        <c:marker val="1"/>
        <c:smooth val="0"/>
        <c:axId val="320975192"/>
        <c:axId val="320978328"/>
      </c:lineChart>
      <c:dateAx>
        <c:axId val="320975192"/>
        <c:scaling>
          <c:orientation val="minMax"/>
        </c:scaling>
        <c:delete val="1"/>
        <c:axPos val="b"/>
        <c:numFmt formatCode="ge" sourceLinked="1"/>
        <c:majorTickMark val="none"/>
        <c:minorTickMark val="none"/>
        <c:tickLblPos val="none"/>
        <c:crossAx val="320978328"/>
        <c:crosses val="autoZero"/>
        <c:auto val="1"/>
        <c:lblOffset val="100"/>
        <c:baseTimeUnit val="years"/>
      </c:dateAx>
      <c:valAx>
        <c:axId val="32097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7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69.2</c:v>
                </c:pt>
                <c:pt idx="1">
                  <c:v>0</c:v>
                </c:pt>
                <c:pt idx="2">
                  <c:v>0</c:v>
                </c:pt>
                <c:pt idx="3">
                  <c:v>0</c:v>
                </c:pt>
                <c:pt idx="4">
                  <c:v>0</c:v>
                </c:pt>
              </c:numCache>
            </c:numRef>
          </c:val>
          <c:extLst>
            <c:ext xmlns:c16="http://schemas.microsoft.com/office/drawing/2014/chart" uri="{C3380CC4-5D6E-409C-BE32-E72D297353CC}">
              <c16:uniqueId val="{00000000-1BA6-40C2-B392-7B0E995B3701}"/>
            </c:ext>
          </c:extLst>
        </c:ser>
        <c:dLbls>
          <c:showLegendKey val="0"/>
          <c:showVal val="0"/>
          <c:showCatName val="0"/>
          <c:showSerName val="0"/>
          <c:showPercent val="0"/>
          <c:showBubbleSize val="0"/>
        </c:dLbls>
        <c:gapWidth val="150"/>
        <c:axId val="320980288"/>
        <c:axId val="32097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1BA6-40C2-B392-7B0E995B3701}"/>
            </c:ext>
          </c:extLst>
        </c:ser>
        <c:dLbls>
          <c:showLegendKey val="0"/>
          <c:showVal val="0"/>
          <c:showCatName val="0"/>
          <c:showSerName val="0"/>
          <c:showPercent val="0"/>
          <c:showBubbleSize val="0"/>
        </c:dLbls>
        <c:marker val="1"/>
        <c:smooth val="0"/>
        <c:axId val="320980288"/>
        <c:axId val="320974800"/>
      </c:lineChart>
      <c:dateAx>
        <c:axId val="320980288"/>
        <c:scaling>
          <c:orientation val="minMax"/>
        </c:scaling>
        <c:delete val="1"/>
        <c:axPos val="b"/>
        <c:numFmt formatCode="ge" sourceLinked="1"/>
        <c:majorTickMark val="none"/>
        <c:minorTickMark val="none"/>
        <c:tickLblPos val="none"/>
        <c:crossAx val="320974800"/>
        <c:crosses val="autoZero"/>
        <c:auto val="1"/>
        <c:lblOffset val="100"/>
        <c:baseTimeUnit val="years"/>
      </c:dateAx>
      <c:valAx>
        <c:axId val="32097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37</c:v>
                </c:pt>
                <c:pt idx="1">
                  <c:v>0</c:v>
                </c:pt>
                <c:pt idx="2">
                  <c:v>0</c:v>
                </c:pt>
                <c:pt idx="3">
                  <c:v>0</c:v>
                </c:pt>
                <c:pt idx="4">
                  <c:v>0</c:v>
                </c:pt>
              </c:numCache>
            </c:numRef>
          </c:val>
          <c:extLst>
            <c:ext xmlns:c16="http://schemas.microsoft.com/office/drawing/2014/chart" uri="{C3380CC4-5D6E-409C-BE32-E72D297353CC}">
              <c16:uniqueId val="{00000000-3A49-4043-9F60-6D6BA154A321}"/>
            </c:ext>
          </c:extLst>
        </c:ser>
        <c:dLbls>
          <c:showLegendKey val="0"/>
          <c:showVal val="0"/>
          <c:showCatName val="0"/>
          <c:showSerName val="0"/>
          <c:showPercent val="0"/>
          <c:showBubbleSize val="0"/>
        </c:dLbls>
        <c:gapWidth val="150"/>
        <c:axId val="322689128"/>
        <c:axId val="32269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3A49-4043-9F60-6D6BA154A321}"/>
            </c:ext>
          </c:extLst>
        </c:ser>
        <c:dLbls>
          <c:showLegendKey val="0"/>
          <c:showVal val="0"/>
          <c:showCatName val="0"/>
          <c:showSerName val="0"/>
          <c:showPercent val="0"/>
          <c:showBubbleSize val="0"/>
        </c:dLbls>
        <c:marker val="1"/>
        <c:smooth val="0"/>
        <c:axId val="322689128"/>
        <c:axId val="322692264"/>
      </c:lineChart>
      <c:dateAx>
        <c:axId val="322689128"/>
        <c:scaling>
          <c:orientation val="minMax"/>
        </c:scaling>
        <c:delete val="1"/>
        <c:axPos val="b"/>
        <c:numFmt formatCode="ge" sourceLinked="1"/>
        <c:majorTickMark val="none"/>
        <c:minorTickMark val="none"/>
        <c:tickLblPos val="none"/>
        <c:crossAx val="322692264"/>
        <c:crosses val="autoZero"/>
        <c:auto val="1"/>
        <c:lblOffset val="100"/>
        <c:baseTimeUnit val="years"/>
      </c:dateAx>
      <c:valAx>
        <c:axId val="32269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8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68.3</c:v>
                </c:pt>
                <c:pt idx="1">
                  <c:v>89.3</c:v>
                </c:pt>
                <c:pt idx="2">
                  <c:v>71.400000000000006</c:v>
                </c:pt>
                <c:pt idx="3">
                  <c:v>60.7</c:v>
                </c:pt>
                <c:pt idx="4">
                  <c:v>42.9</c:v>
                </c:pt>
              </c:numCache>
            </c:numRef>
          </c:val>
          <c:extLst>
            <c:ext xmlns:c16="http://schemas.microsoft.com/office/drawing/2014/chart" uri="{C3380CC4-5D6E-409C-BE32-E72D297353CC}">
              <c16:uniqueId val="{00000000-86A6-49F8-8F55-EC4BFB0A7C5D}"/>
            </c:ext>
          </c:extLst>
        </c:ser>
        <c:dLbls>
          <c:showLegendKey val="0"/>
          <c:showVal val="0"/>
          <c:showCatName val="0"/>
          <c:showSerName val="0"/>
          <c:showPercent val="0"/>
          <c:showBubbleSize val="0"/>
        </c:dLbls>
        <c:gapWidth val="150"/>
        <c:axId val="322690696"/>
        <c:axId val="3226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86A6-49F8-8F55-EC4BFB0A7C5D}"/>
            </c:ext>
          </c:extLst>
        </c:ser>
        <c:dLbls>
          <c:showLegendKey val="0"/>
          <c:showVal val="0"/>
          <c:showCatName val="0"/>
          <c:showSerName val="0"/>
          <c:showPercent val="0"/>
          <c:showBubbleSize val="0"/>
        </c:dLbls>
        <c:marker val="1"/>
        <c:smooth val="0"/>
        <c:axId val="322690696"/>
        <c:axId val="322691088"/>
      </c:lineChart>
      <c:dateAx>
        <c:axId val="322690696"/>
        <c:scaling>
          <c:orientation val="minMax"/>
        </c:scaling>
        <c:delete val="1"/>
        <c:axPos val="b"/>
        <c:numFmt formatCode="ge" sourceLinked="1"/>
        <c:majorTickMark val="none"/>
        <c:minorTickMark val="none"/>
        <c:tickLblPos val="none"/>
        <c:crossAx val="322691088"/>
        <c:crosses val="autoZero"/>
        <c:auto val="1"/>
        <c:lblOffset val="100"/>
        <c:baseTimeUnit val="years"/>
      </c:dateAx>
      <c:valAx>
        <c:axId val="32269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9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-93</c:v>
                </c:pt>
                <c:pt idx="1">
                  <c:v>-45.3</c:v>
                </c:pt>
                <c:pt idx="2">
                  <c:v>51.2</c:v>
                </c:pt>
                <c:pt idx="3">
                  <c:v>52.2</c:v>
                </c:pt>
                <c:pt idx="4">
                  <c:v>-122.5</c:v>
                </c:pt>
              </c:numCache>
            </c:numRef>
          </c:val>
          <c:extLst>
            <c:ext xmlns:c16="http://schemas.microsoft.com/office/drawing/2014/chart" uri="{C3380CC4-5D6E-409C-BE32-E72D297353CC}">
              <c16:uniqueId val="{00000000-FBB3-4B51-A8DB-DD930BACEE3A}"/>
            </c:ext>
          </c:extLst>
        </c:ser>
        <c:dLbls>
          <c:showLegendKey val="0"/>
          <c:showVal val="0"/>
          <c:showCatName val="0"/>
          <c:showSerName val="0"/>
          <c:showPercent val="0"/>
          <c:showBubbleSize val="0"/>
        </c:dLbls>
        <c:gapWidth val="150"/>
        <c:axId val="322691480"/>
        <c:axId val="3226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BB3-4B51-A8DB-DD930BACEE3A}"/>
            </c:ext>
          </c:extLst>
        </c:ser>
        <c:dLbls>
          <c:showLegendKey val="0"/>
          <c:showVal val="0"/>
          <c:showCatName val="0"/>
          <c:showSerName val="0"/>
          <c:showPercent val="0"/>
          <c:showBubbleSize val="0"/>
        </c:dLbls>
        <c:marker val="1"/>
        <c:smooth val="0"/>
        <c:axId val="322691480"/>
        <c:axId val="322685992"/>
      </c:lineChart>
      <c:dateAx>
        <c:axId val="322691480"/>
        <c:scaling>
          <c:orientation val="minMax"/>
        </c:scaling>
        <c:delete val="1"/>
        <c:axPos val="b"/>
        <c:numFmt formatCode="ge" sourceLinked="1"/>
        <c:majorTickMark val="none"/>
        <c:minorTickMark val="none"/>
        <c:tickLblPos val="none"/>
        <c:crossAx val="322685992"/>
        <c:crosses val="autoZero"/>
        <c:auto val="1"/>
        <c:lblOffset val="100"/>
        <c:baseTimeUnit val="years"/>
      </c:dateAx>
      <c:valAx>
        <c:axId val="32268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-3915</c:v>
                </c:pt>
                <c:pt idx="1">
                  <c:v>-752</c:v>
                </c:pt>
                <c:pt idx="2">
                  <c:v>754</c:v>
                </c:pt>
                <c:pt idx="3">
                  <c:v>634</c:v>
                </c:pt>
                <c:pt idx="4">
                  <c:v>-687</c:v>
                </c:pt>
              </c:numCache>
            </c:numRef>
          </c:val>
          <c:extLst>
            <c:ext xmlns:c16="http://schemas.microsoft.com/office/drawing/2014/chart" uri="{C3380CC4-5D6E-409C-BE32-E72D297353CC}">
              <c16:uniqueId val="{00000000-FDD3-4E0B-8440-2B489FB0D4F0}"/>
            </c:ext>
          </c:extLst>
        </c:ser>
        <c:dLbls>
          <c:showLegendKey val="0"/>
          <c:showVal val="0"/>
          <c:showCatName val="0"/>
          <c:showSerName val="0"/>
          <c:showPercent val="0"/>
          <c:showBubbleSize val="0"/>
        </c:dLbls>
        <c:gapWidth val="150"/>
        <c:axId val="322689520"/>
        <c:axId val="3226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FDD3-4E0B-8440-2B489FB0D4F0}"/>
            </c:ext>
          </c:extLst>
        </c:ser>
        <c:dLbls>
          <c:showLegendKey val="0"/>
          <c:showVal val="0"/>
          <c:showCatName val="0"/>
          <c:showSerName val="0"/>
          <c:showPercent val="0"/>
          <c:showBubbleSize val="0"/>
        </c:dLbls>
        <c:marker val="1"/>
        <c:smooth val="0"/>
        <c:axId val="322689520"/>
        <c:axId val="322685208"/>
      </c:lineChart>
      <c:dateAx>
        <c:axId val="322689520"/>
        <c:scaling>
          <c:orientation val="minMax"/>
        </c:scaling>
        <c:delete val="1"/>
        <c:axPos val="b"/>
        <c:numFmt formatCode="ge" sourceLinked="1"/>
        <c:majorTickMark val="none"/>
        <c:minorTickMark val="none"/>
        <c:tickLblPos val="none"/>
        <c:crossAx val="322685208"/>
        <c:crosses val="autoZero"/>
        <c:auto val="1"/>
        <c:lblOffset val="100"/>
        <c:baseTimeUnit val="years"/>
      </c:dateAx>
      <c:valAx>
        <c:axId val="322685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8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山口県柳井市　柳井駅前駐車場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v>
      </c>
      <c r="V31" s="118"/>
      <c r="W31" s="118"/>
      <c r="X31" s="118"/>
      <c r="Y31" s="118"/>
      <c r="Z31" s="118"/>
      <c r="AA31" s="118"/>
      <c r="AB31" s="118"/>
      <c r="AC31" s="118"/>
      <c r="AD31" s="118"/>
      <c r="AE31" s="118"/>
      <c r="AF31" s="118"/>
      <c r="AG31" s="118"/>
      <c r="AH31" s="118"/>
      <c r="AI31" s="118"/>
      <c r="AJ31" s="118"/>
      <c r="AK31" s="118"/>
      <c r="AL31" s="118"/>
      <c r="AM31" s="118"/>
      <c r="AN31" s="118">
        <f>データ!Z7</f>
        <v>68.8</v>
      </c>
      <c r="AO31" s="118"/>
      <c r="AP31" s="118"/>
      <c r="AQ31" s="118"/>
      <c r="AR31" s="118"/>
      <c r="AS31" s="118"/>
      <c r="AT31" s="118"/>
      <c r="AU31" s="118"/>
      <c r="AV31" s="118"/>
      <c r="AW31" s="118"/>
      <c r="AX31" s="118"/>
      <c r="AY31" s="118"/>
      <c r="AZ31" s="118"/>
      <c r="BA31" s="118"/>
      <c r="BB31" s="118"/>
      <c r="BC31" s="118"/>
      <c r="BD31" s="118"/>
      <c r="BE31" s="118"/>
      <c r="BF31" s="118"/>
      <c r="BG31" s="118">
        <f>データ!AA7</f>
        <v>205</v>
      </c>
      <c r="BH31" s="118"/>
      <c r="BI31" s="118"/>
      <c r="BJ31" s="118"/>
      <c r="BK31" s="118"/>
      <c r="BL31" s="118"/>
      <c r="BM31" s="118"/>
      <c r="BN31" s="118"/>
      <c r="BO31" s="118"/>
      <c r="BP31" s="118"/>
      <c r="BQ31" s="118"/>
      <c r="BR31" s="118"/>
      <c r="BS31" s="118"/>
      <c r="BT31" s="118"/>
      <c r="BU31" s="118"/>
      <c r="BV31" s="118"/>
      <c r="BW31" s="118"/>
      <c r="BX31" s="118"/>
      <c r="BY31" s="118"/>
      <c r="BZ31" s="118">
        <f>データ!AB7</f>
        <v>209.3</v>
      </c>
      <c r="CA31" s="118"/>
      <c r="CB31" s="118"/>
      <c r="CC31" s="118"/>
      <c r="CD31" s="118"/>
      <c r="CE31" s="118"/>
      <c r="CF31" s="118"/>
      <c r="CG31" s="118"/>
      <c r="CH31" s="118"/>
      <c r="CI31" s="118"/>
      <c r="CJ31" s="118"/>
      <c r="CK31" s="118"/>
      <c r="CL31" s="118"/>
      <c r="CM31" s="118"/>
      <c r="CN31" s="118"/>
      <c r="CO31" s="118"/>
      <c r="CP31" s="118"/>
      <c r="CQ31" s="118"/>
      <c r="CR31" s="118"/>
      <c r="CS31" s="118">
        <f>データ!AC7</f>
        <v>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69.2</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68.3</v>
      </c>
      <c r="JD31" s="120"/>
      <c r="JE31" s="120"/>
      <c r="JF31" s="120"/>
      <c r="JG31" s="120"/>
      <c r="JH31" s="120"/>
      <c r="JI31" s="120"/>
      <c r="JJ31" s="120"/>
      <c r="JK31" s="120"/>
      <c r="JL31" s="120"/>
      <c r="JM31" s="120"/>
      <c r="JN31" s="120"/>
      <c r="JO31" s="120"/>
      <c r="JP31" s="120"/>
      <c r="JQ31" s="120"/>
      <c r="JR31" s="120"/>
      <c r="JS31" s="120"/>
      <c r="JT31" s="120"/>
      <c r="JU31" s="121"/>
      <c r="JV31" s="119">
        <f>データ!DL7</f>
        <v>89.3</v>
      </c>
      <c r="JW31" s="120"/>
      <c r="JX31" s="120"/>
      <c r="JY31" s="120"/>
      <c r="JZ31" s="120"/>
      <c r="KA31" s="120"/>
      <c r="KB31" s="120"/>
      <c r="KC31" s="120"/>
      <c r="KD31" s="120"/>
      <c r="KE31" s="120"/>
      <c r="KF31" s="120"/>
      <c r="KG31" s="120"/>
      <c r="KH31" s="120"/>
      <c r="KI31" s="120"/>
      <c r="KJ31" s="120"/>
      <c r="KK31" s="120"/>
      <c r="KL31" s="120"/>
      <c r="KM31" s="120"/>
      <c r="KN31" s="121"/>
      <c r="KO31" s="119">
        <f>データ!DM7</f>
        <v>71.400000000000006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60.7</v>
      </c>
      <c r="LI31" s="120"/>
      <c r="LJ31" s="120"/>
      <c r="LK31" s="120"/>
      <c r="LL31" s="120"/>
      <c r="LM31" s="120"/>
      <c r="LN31" s="120"/>
      <c r="LO31" s="120"/>
      <c r="LP31" s="120"/>
      <c r="LQ31" s="120"/>
      <c r="LR31" s="120"/>
      <c r="LS31" s="120"/>
      <c r="LT31" s="120"/>
      <c r="LU31" s="120"/>
      <c r="LV31" s="120"/>
      <c r="LW31" s="120"/>
      <c r="LX31" s="120"/>
      <c r="LY31" s="120"/>
      <c r="LZ31" s="121"/>
      <c r="MA31" s="119">
        <f>データ!DO7</f>
        <v>42.9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37</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-93</v>
      </c>
      <c r="EM52" s="118"/>
      <c r="EN52" s="118"/>
      <c r="EO52" s="118"/>
      <c r="EP52" s="118"/>
      <c r="EQ52" s="118"/>
      <c r="ER52" s="118"/>
      <c r="ES52" s="118"/>
      <c r="ET52" s="118"/>
      <c r="EU52" s="118"/>
      <c r="EV52" s="118"/>
      <c r="EW52" s="118"/>
      <c r="EX52" s="118"/>
      <c r="EY52" s="118"/>
      <c r="EZ52" s="118"/>
      <c r="FA52" s="118"/>
      <c r="FB52" s="118"/>
      <c r="FC52" s="118"/>
      <c r="FD52" s="118"/>
      <c r="FE52" s="118">
        <f>データ!BG7</f>
        <v>-45.3</v>
      </c>
      <c r="FF52" s="118"/>
      <c r="FG52" s="118"/>
      <c r="FH52" s="118"/>
      <c r="FI52" s="118"/>
      <c r="FJ52" s="118"/>
      <c r="FK52" s="118"/>
      <c r="FL52" s="118"/>
      <c r="FM52" s="118"/>
      <c r="FN52" s="118"/>
      <c r="FO52" s="118"/>
      <c r="FP52" s="118"/>
      <c r="FQ52" s="118"/>
      <c r="FR52" s="118"/>
      <c r="FS52" s="118"/>
      <c r="FT52" s="118"/>
      <c r="FU52" s="118"/>
      <c r="FV52" s="118"/>
      <c r="FW52" s="118"/>
      <c r="FX52" s="118">
        <f>データ!BH7</f>
        <v>51.2</v>
      </c>
      <c r="FY52" s="118"/>
      <c r="FZ52" s="118"/>
      <c r="GA52" s="118"/>
      <c r="GB52" s="118"/>
      <c r="GC52" s="118"/>
      <c r="GD52" s="118"/>
      <c r="GE52" s="118"/>
      <c r="GF52" s="118"/>
      <c r="GG52" s="118"/>
      <c r="GH52" s="118"/>
      <c r="GI52" s="118"/>
      <c r="GJ52" s="118"/>
      <c r="GK52" s="118"/>
      <c r="GL52" s="118"/>
      <c r="GM52" s="118"/>
      <c r="GN52" s="118"/>
      <c r="GO52" s="118"/>
      <c r="GP52" s="118"/>
      <c r="GQ52" s="118">
        <f>データ!BI7</f>
        <v>52.2</v>
      </c>
      <c r="GR52" s="118"/>
      <c r="GS52" s="118"/>
      <c r="GT52" s="118"/>
      <c r="GU52" s="118"/>
      <c r="GV52" s="118"/>
      <c r="GW52" s="118"/>
      <c r="GX52" s="118"/>
      <c r="GY52" s="118"/>
      <c r="GZ52" s="118"/>
      <c r="HA52" s="118"/>
      <c r="HB52" s="118"/>
      <c r="HC52" s="118"/>
      <c r="HD52" s="118"/>
      <c r="HE52" s="118"/>
      <c r="HF52" s="118"/>
      <c r="HG52" s="118"/>
      <c r="HH52" s="118"/>
      <c r="HI52" s="118"/>
      <c r="HJ52" s="118">
        <f>データ!BJ7</f>
        <v>-122.5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-3915</v>
      </c>
      <c r="JD52" s="126"/>
      <c r="JE52" s="126"/>
      <c r="JF52" s="126"/>
      <c r="JG52" s="126"/>
      <c r="JH52" s="126"/>
      <c r="JI52" s="126"/>
      <c r="JJ52" s="126"/>
      <c r="JK52" s="126"/>
      <c r="JL52" s="126"/>
      <c r="JM52" s="126"/>
      <c r="JN52" s="126"/>
      <c r="JO52" s="126"/>
      <c r="JP52" s="126"/>
      <c r="JQ52" s="126"/>
      <c r="JR52" s="126"/>
      <c r="JS52" s="126"/>
      <c r="JT52" s="126"/>
      <c r="JU52" s="126"/>
      <c r="JV52" s="126">
        <f>データ!BR7</f>
        <v>-752</v>
      </c>
      <c r="JW52" s="126"/>
      <c r="JX52" s="126"/>
      <c r="JY52" s="126"/>
      <c r="JZ52" s="126"/>
      <c r="KA52" s="126"/>
      <c r="KB52" s="126"/>
      <c r="KC52" s="126"/>
      <c r="KD52" s="126"/>
      <c r="KE52" s="126"/>
      <c r="KF52" s="126"/>
      <c r="KG52" s="126"/>
      <c r="KH52" s="126"/>
      <c r="KI52" s="126"/>
      <c r="KJ52" s="126"/>
      <c r="KK52" s="126"/>
      <c r="KL52" s="126"/>
      <c r="KM52" s="126"/>
      <c r="KN52" s="126"/>
      <c r="KO52" s="126">
        <f>データ!BS7</f>
        <v>754</v>
      </c>
      <c r="KP52" s="126"/>
      <c r="KQ52" s="126"/>
      <c r="KR52" s="126"/>
      <c r="KS52" s="126"/>
      <c r="KT52" s="126"/>
      <c r="KU52" s="126"/>
      <c r="KV52" s="126"/>
      <c r="KW52" s="126"/>
      <c r="KX52" s="126"/>
      <c r="KY52" s="126"/>
      <c r="KZ52" s="126"/>
      <c r="LA52" s="126"/>
      <c r="LB52" s="126"/>
      <c r="LC52" s="126"/>
      <c r="LD52" s="126"/>
      <c r="LE52" s="126"/>
      <c r="LF52" s="126"/>
      <c r="LG52" s="126"/>
      <c r="LH52" s="126">
        <f>データ!BT7</f>
        <v>634</v>
      </c>
      <c r="LI52" s="126"/>
      <c r="LJ52" s="126"/>
      <c r="LK52" s="126"/>
      <c r="LL52" s="126"/>
      <c r="LM52" s="126"/>
      <c r="LN52" s="126"/>
      <c r="LO52" s="126"/>
      <c r="LP52" s="126"/>
      <c r="LQ52" s="126"/>
      <c r="LR52" s="126"/>
      <c r="LS52" s="126"/>
      <c r="LT52" s="126"/>
      <c r="LU52" s="126"/>
      <c r="LV52" s="126"/>
      <c r="LW52" s="126"/>
      <c r="LX52" s="126"/>
      <c r="LY52" s="126"/>
      <c r="LZ52" s="126"/>
      <c r="MA52" s="126">
        <f>データ!BU7</f>
        <v>-687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209318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9jy9TFAydz/HWJ43t1KV9lK9sEIitV4oOkxdfCJWOToQatkogmxF9vAfaeb/Pmnt0NjGcVLznkZ82ITcMGJTg==" saltValue="Sk55aT8dPq/sckb8zfk3p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102</v>
      </c>
      <c r="AO5" s="59" t="s">
        <v>103</v>
      </c>
      <c r="AP5" s="59" t="s">
        <v>104</v>
      </c>
      <c r="AQ5" s="59" t="s">
        <v>105</v>
      </c>
      <c r="AR5" s="59" t="s">
        <v>106</v>
      </c>
      <c r="AS5" s="59" t="s">
        <v>107</v>
      </c>
      <c r="AT5" s="59" t="s">
        <v>108</v>
      </c>
      <c r="AU5" s="59" t="s">
        <v>112</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113</v>
      </c>
      <c r="BJ5" s="59" t="s">
        <v>114</v>
      </c>
      <c r="BK5" s="59" t="s">
        <v>103</v>
      </c>
      <c r="BL5" s="59" t="s">
        <v>104</v>
      </c>
      <c r="BM5" s="59" t="s">
        <v>105</v>
      </c>
      <c r="BN5" s="59" t="s">
        <v>106</v>
      </c>
      <c r="BO5" s="59" t="s">
        <v>107</v>
      </c>
      <c r="BP5" s="59" t="s">
        <v>108</v>
      </c>
      <c r="BQ5" s="59" t="s">
        <v>109</v>
      </c>
      <c r="BR5" s="59" t="s">
        <v>115</v>
      </c>
      <c r="BS5" s="59" t="s">
        <v>100</v>
      </c>
      <c r="BT5" s="59" t="s">
        <v>111</v>
      </c>
      <c r="BU5" s="59" t="s">
        <v>102</v>
      </c>
      <c r="BV5" s="59" t="s">
        <v>103</v>
      </c>
      <c r="BW5" s="59" t="s">
        <v>104</v>
      </c>
      <c r="BX5" s="59" t="s">
        <v>105</v>
      </c>
      <c r="BY5" s="59" t="s">
        <v>106</v>
      </c>
      <c r="BZ5" s="59" t="s">
        <v>107</v>
      </c>
      <c r="CA5" s="59" t="s">
        <v>108</v>
      </c>
      <c r="CB5" s="59" t="s">
        <v>112</v>
      </c>
      <c r="CC5" s="59" t="s">
        <v>110</v>
      </c>
      <c r="CD5" s="59" t="s">
        <v>116</v>
      </c>
      <c r="CE5" s="59" t="s">
        <v>113</v>
      </c>
      <c r="CF5" s="59" t="s">
        <v>102</v>
      </c>
      <c r="CG5" s="59" t="s">
        <v>103</v>
      </c>
      <c r="CH5" s="59" t="s">
        <v>104</v>
      </c>
      <c r="CI5" s="59" t="s">
        <v>105</v>
      </c>
      <c r="CJ5" s="59" t="s">
        <v>106</v>
      </c>
      <c r="CK5" s="59" t="s">
        <v>107</v>
      </c>
      <c r="CL5" s="59" t="s">
        <v>108</v>
      </c>
      <c r="CM5" s="151"/>
      <c r="CN5" s="151"/>
      <c r="CO5" s="59" t="s">
        <v>109</v>
      </c>
      <c r="CP5" s="59" t="s">
        <v>99</v>
      </c>
      <c r="CQ5" s="59" t="s">
        <v>117</v>
      </c>
      <c r="CR5" s="59" t="s">
        <v>111</v>
      </c>
      <c r="CS5" s="59" t="s">
        <v>118</v>
      </c>
      <c r="CT5" s="59" t="s">
        <v>103</v>
      </c>
      <c r="CU5" s="59" t="s">
        <v>104</v>
      </c>
      <c r="CV5" s="59" t="s">
        <v>105</v>
      </c>
      <c r="CW5" s="59" t="s">
        <v>106</v>
      </c>
      <c r="CX5" s="59" t="s">
        <v>107</v>
      </c>
      <c r="CY5" s="59" t="s">
        <v>108</v>
      </c>
      <c r="CZ5" s="59" t="s">
        <v>109</v>
      </c>
      <c r="DA5" s="59" t="s">
        <v>115</v>
      </c>
      <c r="DB5" s="59" t="s">
        <v>116</v>
      </c>
      <c r="DC5" s="59" t="s">
        <v>111</v>
      </c>
      <c r="DD5" s="59" t="s">
        <v>102</v>
      </c>
      <c r="DE5" s="59" t="s">
        <v>103</v>
      </c>
      <c r="DF5" s="59" t="s">
        <v>104</v>
      </c>
      <c r="DG5" s="59" t="s">
        <v>105</v>
      </c>
      <c r="DH5" s="59" t="s">
        <v>106</v>
      </c>
      <c r="DI5" s="59" t="s">
        <v>107</v>
      </c>
      <c r="DJ5" s="59" t="s">
        <v>44</v>
      </c>
      <c r="DK5" s="59" t="s">
        <v>98</v>
      </c>
      <c r="DL5" s="59" t="s">
        <v>115</v>
      </c>
      <c r="DM5" s="59" t="s">
        <v>116</v>
      </c>
      <c r="DN5" s="59" t="s">
        <v>113</v>
      </c>
      <c r="DO5" s="59" t="s">
        <v>118</v>
      </c>
      <c r="DP5" s="59" t="s">
        <v>103</v>
      </c>
      <c r="DQ5" s="59" t="s">
        <v>104</v>
      </c>
      <c r="DR5" s="59" t="s">
        <v>105</v>
      </c>
      <c r="DS5" s="59" t="s">
        <v>106</v>
      </c>
      <c r="DT5" s="59" t="s">
        <v>107</v>
      </c>
      <c r="DU5" s="59" t="s">
        <v>108</v>
      </c>
    </row>
    <row r="6" spans="1:125" s="66" customFormat="1" x14ac:dyDescent="0.15">
      <c r="A6" s="49" t="s">
        <v>119</v>
      </c>
      <c r="B6" s="60">
        <f>B8</f>
        <v>2017</v>
      </c>
      <c r="C6" s="60">
        <f t="shared" ref="C6:X6" si="1">C8</f>
        <v>352128</v>
      </c>
      <c r="D6" s="60">
        <f t="shared" si="1"/>
        <v>47</v>
      </c>
      <c r="E6" s="60">
        <f t="shared" si="1"/>
        <v>14</v>
      </c>
      <c r="F6" s="60">
        <f t="shared" si="1"/>
        <v>0</v>
      </c>
      <c r="G6" s="60">
        <f t="shared" si="1"/>
        <v>4</v>
      </c>
      <c r="H6" s="60" t="str">
        <f>SUBSTITUTE(H8,"　","")</f>
        <v>山口県柳井市</v>
      </c>
      <c r="I6" s="60" t="str">
        <f t="shared" si="1"/>
        <v>柳井駅前駐車場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320</v>
      </c>
      <c r="V6" s="63">
        <f t="shared" si="1"/>
        <v>28</v>
      </c>
      <c r="W6" s="63" t="str">
        <f t="shared" si="1"/>
        <v>-</v>
      </c>
      <c r="X6" s="62" t="str">
        <f t="shared" si="1"/>
        <v>導入なし</v>
      </c>
      <c r="Y6" s="64">
        <f>IF(Y8="-",NA(),Y8)</f>
        <v>18</v>
      </c>
      <c r="Z6" s="64">
        <f t="shared" ref="Z6:AH6" si="2">IF(Z8="-",NA(),Z8)</f>
        <v>68.8</v>
      </c>
      <c r="AA6" s="64">
        <f t="shared" si="2"/>
        <v>205</v>
      </c>
      <c r="AB6" s="64">
        <f t="shared" si="2"/>
        <v>209.3</v>
      </c>
      <c r="AC6" s="64">
        <f t="shared" si="2"/>
        <v>45</v>
      </c>
      <c r="AD6" s="64">
        <f t="shared" si="2"/>
        <v>410.7</v>
      </c>
      <c r="AE6" s="64">
        <f t="shared" si="2"/>
        <v>385.5</v>
      </c>
      <c r="AF6" s="64">
        <f t="shared" si="2"/>
        <v>419.4</v>
      </c>
      <c r="AG6" s="64">
        <f t="shared" si="2"/>
        <v>371</v>
      </c>
      <c r="AH6" s="64">
        <f t="shared" si="2"/>
        <v>509.2</v>
      </c>
      <c r="AI6" s="61" t="str">
        <f>IF(AI8="-","",IF(AI8="-","【-】","【"&amp;SUBSTITUTE(TEXT(AI8,"#,##0.0"),"-","△")&amp;"】"))</f>
        <v>【319.1】</v>
      </c>
      <c r="AJ6" s="64">
        <f>IF(AJ8="-",NA(),AJ8)</f>
        <v>69.2</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37</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-93</v>
      </c>
      <c r="BG6" s="64">
        <f t="shared" ref="BG6:BO6" si="5">IF(BG8="-",NA(),BG8)</f>
        <v>-45.3</v>
      </c>
      <c r="BH6" s="64">
        <f t="shared" si="5"/>
        <v>51.2</v>
      </c>
      <c r="BI6" s="64">
        <f t="shared" si="5"/>
        <v>52.2</v>
      </c>
      <c r="BJ6" s="64">
        <f t="shared" si="5"/>
        <v>-122.5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-3915</v>
      </c>
      <c r="BR6" s="65">
        <f t="shared" ref="BR6:BZ6" si="6">IF(BR8="-",NA(),BR8)</f>
        <v>-752</v>
      </c>
      <c r="BS6" s="65">
        <f t="shared" si="6"/>
        <v>754</v>
      </c>
      <c r="BT6" s="65">
        <f t="shared" si="6"/>
        <v>634</v>
      </c>
      <c r="BU6" s="65">
        <f t="shared" si="6"/>
        <v>-687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209318</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68.3</v>
      </c>
      <c r="DL6" s="64">
        <f t="shared" ref="DL6:DT6" si="9">IF(DL8="-",NA(),DL8)</f>
        <v>89.3</v>
      </c>
      <c r="DM6" s="64">
        <f t="shared" si="9"/>
        <v>71.400000000000006</v>
      </c>
      <c r="DN6" s="64">
        <f t="shared" si="9"/>
        <v>60.7</v>
      </c>
      <c r="DO6" s="64">
        <f t="shared" si="9"/>
        <v>42.9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352128</v>
      </c>
      <c r="D7" s="60">
        <f t="shared" si="10"/>
        <v>47</v>
      </c>
      <c r="E7" s="60">
        <f t="shared" si="10"/>
        <v>14</v>
      </c>
      <c r="F7" s="60">
        <f t="shared" si="10"/>
        <v>0</v>
      </c>
      <c r="G7" s="60">
        <f t="shared" si="10"/>
        <v>4</v>
      </c>
      <c r="H7" s="60" t="str">
        <f t="shared" si="10"/>
        <v>山口県　柳井市</v>
      </c>
      <c r="I7" s="60" t="str">
        <f t="shared" si="10"/>
        <v>柳井駅前駐車場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320</v>
      </c>
      <c r="V7" s="63">
        <f t="shared" si="10"/>
        <v>28</v>
      </c>
      <c r="W7" s="63" t="str">
        <f t="shared" si="10"/>
        <v>-</v>
      </c>
      <c r="X7" s="62" t="str">
        <f t="shared" si="10"/>
        <v>導入なし</v>
      </c>
      <c r="Y7" s="64">
        <f>Y8</f>
        <v>18</v>
      </c>
      <c r="Z7" s="64">
        <f t="shared" ref="Z7:AH7" si="11">Z8</f>
        <v>68.8</v>
      </c>
      <c r="AA7" s="64">
        <f t="shared" si="11"/>
        <v>205</v>
      </c>
      <c r="AB7" s="64">
        <f t="shared" si="11"/>
        <v>209.3</v>
      </c>
      <c r="AC7" s="64">
        <f t="shared" si="11"/>
        <v>45</v>
      </c>
      <c r="AD7" s="64">
        <f t="shared" si="11"/>
        <v>410.7</v>
      </c>
      <c r="AE7" s="64">
        <f t="shared" si="11"/>
        <v>385.5</v>
      </c>
      <c r="AF7" s="64">
        <f t="shared" si="11"/>
        <v>419.4</v>
      </c>
      <c r="AG7" s="64">
        <f t="shared" si="11"/>
        <v>371</v>
      </c>
      <c r="AH7" s="64">
        <f t="shared" si="11"/>
        <v>509.2</v>
      </c>
      <c r="AI7" s="61"/>
      <c r="AJ7" s="64">
        <f>AJ8</f>
        <v>69.2</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37</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-93</v>
      </c>
      <c r="BG7" s="64">
        <f t="shared" ref="BG7:BO7" si="14">BG8</f>
        <v>-45.3</v>
      </c>
      <c r="BH7" s="64">
        <f t="shared" si="14"/>
        <v>51.2</v>
      </c>
      <c r="BI7" s="64">
        <f t="shared" si="14"/>
        <v>52.2</v>
      </c>
      <c r="BJ7" s="64">
        <f t="shared" si="14"/>
        <v>-122.5</v>
      </c>
      <c r="BK7" s="64">
        <f t="shared" si="14"/>
        <v>37.6</v>
      </c>
      <c r="BL7" s="64">
        <f t="shared" si="14"/>
        <v>40.700000000000003</v>
      </c>
      <c r="BM7" s="64">
        <f t="shared" si="14"/>
        <v>38.200000000000003</v>
      </c>
      <c r="BN7" s="64">
        <f t="shared" si="14"/>
        <v>34.6</v>
      </c>
      <c r="BO7" s="64">
        <f t="shared" si="14"/>
        <v>37.6</v>
      </c>
      <c r="BP7" s="61"/>
      <c r="BQ7" s="65">
        <f>BQ8</f>
        <v>-3915</v>
      </c>
      <c r="BR7" s="65">
        <f t="shared" ref="BR7:BZ7" si="15">BR8</f>
        <v>-752</v>
      </c>
      <c r="BS7" s="65">
        <f t="shared" si="15"/>
        <v>754</v>
      </c>
      <c r="BT7" s="65">
        <f t="shared" si="15"/>
        <v>634</v>
      </c>
      <c r="BU7" s="65">
        <f t="shared" si="15"/>
        <v>-687</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120</v>
      </c>
      <c r="CL7" s="61"/>
      <c r="CM7" s="63">
        <f>CM8</f>
        <v>209318</v>
      </c>
      <c r="CN7" s="63">
        <f>CN8</f>
        <v>0</v>
      </c>
      <c r="CO7" s="64" t="s">
        <v>123</v>
      </c>
      <c r="CP7" s="64" t="s">
        <v>123</v>
      </c>
      <c r="CQ7" s="64" t="s">
        <v>123</v>
      </c>
      <c r="CR7" s="64" t="s">
        <v>123</v>
      </c>
      <c r="CS7" s="64" t="s">
        <v>123</v>
      </c>
      <c r="CT7" s="64" t="s">
        <v>123</v>
      </c>
      <c r="CU7" s="64" t="s">
        <v>123</v>
      </c>
      <c r="CV7" s="64" t="s">
        <v>123</v>
      </c>
      <c r="CW7" s="64" t="s">
        <v>123</v>
      </c>
      <c r="CX7" s="64" t="s">
        <v>124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68.3</v>
      </c>
      <c r="DL7" s="64">
        <f t="shared" ref="DL7:DT7" si="17">DL8</f>
        <v>89.3</v>
      </c>
      <c r="DM7" s="64">
        <f t="shared" si="17"/>
        <v>71.400000000000006</v>
      </c>
      <c r="DN7" s="64">
        <f t="shared" si="17"/>
        <v>60.7</v>
      </c>
      <c r="DO7" s="64">
        <f t="shared" si="17"/>
        <v>42.9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352128</v>
      </c>
      <c r="D8" s="67">
        <v>47</v>
      </c>
      <c r="E8" s="67">
        <v>14</v>
      </c>
      <c r="F8" s="67">
        <v>0</v>
      </c>
      <c r="G8" s="67">
        <v>4</v>
      </c>
      <c r="H8" s="67" t="s">
        <v>125</v>
      </c>
      <c r="I8" s="67" t="s">
        <v>126</v>
      </c>
      <c r="J8" s="67" t="s">
        <v>127</v>
      </c>
      <c r="K8" s="67" t="s">
        <v>128</v>
      </c>
      <c r="L8" s="67" t="s">
        <v>129</v>
      </c>
      <c r="M8" s="67" t="s">
        <v>130</v>
      </c>
      <c r="N8" s="67" t="s">
        <v>131</v>
      </c>
      <c r="O8" s="68" t="s">
        <v>132</v>
      </c>
      <c r="P8" s="69" t="s">
        <v>133</v>
      </c>
      <c r="Q8" s="69" t="s">
        <v>134</v>
      </c>
      <c r="R8" s="70">
        <v>24</v>
      </c>
      <c r="S8" s="69" t="s">
        <v>135</v>
      </c>
      <c r="T8" s="69" t="s">
        <v>136</v>
      </c>
      <c r="U8" s="70">
        <v>320</v>
      </c>
      <c r="V8" s="70">
        <v>28</v>
      </c>
      <c r="W8" s="70" t="s">
        <v>129</v>
      </c>
      <c r="X8" s="69" t="s">
        <v>137</v>
      </c>
      <c r="Y8" s="71">
        <v>18</v>
      </c>
      <c r="Z8" s="71">
        <v>68.8</v>
      </c>
      <c r="AA8" s="71">
        <v>205</v>
      </c>
      <c r="AB8" s="71">
        <v>209.3</v>
      </c>
      <c r="AC8" s="71">
        <v>45</v>
      </c>
      <c r="AD8" s="71">
        <v>410.7</v>
      </c>
      <c r="AE8" s="71">
        <v>385.5</v>
      </c>
      <c r="AF8" s="71">
        <v>419.4</v>
      </c>
      <c r="AG8" s="71">
        <v>371</v>
      </c>
      <c r="AH8" s="71">
        <v>509.2</v>
      </c>
      <c r="AI8" s="68">
        <v>319.10000000000002</v>
      </c>
      <c r="AJ8" s="71">
        <v>69.2</v>
      </c>
      <c r="AK8" s="71">
        <v>0</v>
      </c>
      <c r="AL8" s="71">
        <v>0</v>
      </c>
      <c r="AM8" s="71">
        <v>0</v>
      </c>
      <c r="AN8" s="71">
        <v>0</v>
      </c>
      <c r="AO8" s="71">
        <v>4.5999999999999996</v>
      </c>
      <c r="AP8" s="71">
        <v>3.5</v>
      </c>
      <c r="AQ8" s="71">
        <v>3.2</v>
      </c>
      <c r="AR8" s="71">
        <v>2.9</v>
      </c>
      <c r="AS8" s="71">
        <v>6</v>
      </c>
      <c r="AT8" s="68">
        <v>5.6</v>
      </c>
      <c r="AU8" s="72">
        <v>37</v>
      </c>
      <c r="AV8" s="72">
        <v>0</v>
      </c>
      <c r="AW8" s="72">
        <v>0</v>
      </c>
      <c r="AX8" s="72">
        <v>0</v>
      </c>
      <c r="AY8" s="72">
        <v>0</v>
      </c>
      <c r="AZ8" s="72">
        <v>27</v>
      </c>
      <c r="BA8" s="72">
        <v>23</v>
      </c>
      <c r="BB8" s="72">
        <v>22</v>
      </c>
      <c r="BC8" s="72">
        <v>16</v>
      </c>
      <c r="BD8" s="72">
        <v>21</v>
      </c>
      <c r="BE8" s="72">
        <v>37</v>
      </c>
      <c r="BF8" s="71">
        <v>-93</v>
      </c>
      <c r="BG8" s="71">
        <v>-45.3</v>
      </c>
      <c r="BH8" s="71">
        <v>51.2</v>
      </c>
      <c r="BI8" s="71">
        <v>52.2</v>
      </c>
      <c r="BJ8" s="71">
        <v>-122.5</v>
      </c>
      <c r="BK8" s="71">
        <v>37.6</v>
      </c>
      <c r="BL8" s="71">
        <v>40.700000000000003</v>
      </c>
      <c r="BM8" s="71">
        <v>38.200000000000003</v>
      </c>
      <c r="BN8" s="71">
        <v>34.6</v>
      </c>
      <c r="BO8" s="71">
        <v>37.6</v>
      </c>
      <c r="BP8" s="68">
        <v>26.4</v>
      </c>
      <c r="BQ8" s="72">
        <v>-3915</v>
      </c>
      <c r="BR8" s="72">
        <v>-752</v>
      </c>
      <c r="BS8" s="72">
        <v>754</v>
      </c>
      <c r="BT8" s="73">
        <v>634</v>
      </c>
      <c r="BU8" s="73">
        <v>-687</v>
      </c>
      <c r="BV8" s="72">
        <v>6777</v>
      </c>
      <c r="BW8" s="72">
        <v>7496</v>
      </c>
      <c r="BX8" s="72">
        <v>6967</v>
      </c>
      <c r="BY8" s="72">
        <v>7138</v>
      </c>
      <c r="BZ8" s="72">
        <v>8131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209318</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84.4</v>
      </c>
      <c r="DF8" s="71">
        <v>78.400000000000006</v>
      </c>
      <c r="DG8" s="71">
        <v>70.5</v>
      </c>
      <c r="DH8" s="71">
        <v>59.2</v>
      </c>
      <c r="DI8" s="71">
        <v>62.4</v>
      </c>
      <c r="DJ8" s="68">
        <v>120.3</v>
      </c>
      <c r="DK8" s="71">
        <v>68.3</v>
      </c>
      <c r="DL8" s="71">
        <v>89.3</v>
      </c>
      <c r="DM8" s="71">
        <v>71.400000000000006</v>
      </c>
      <c r="DN8" s="71">
        <v>60.7</v>
      </c>
      <c r="DO8" s="71">
        <v>42.9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2019-01-22T01:21:07Z</cp:lastPrinted>
  <dcterms:created xsi:type="dcterms:W3CDTF">2018-12-07T10:35:27Z</dcterms:created>
  <dcterms:modified xsi:type="dcterms:W3CDTF">2019-03-25T05:25:35Z</dcterms:modified>
  <cp:category/>
</cp:coreProperties>
</file>