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L6O2nmEib+qMpJTQYNCHuPC3j6mJFMXWxLRwT6pSXuyvVowYebBQD0q9nb3urx+xk0ngHVIba2JNRY4clJnfhw==" workbookSaltValue="apSmpHBuIaaN2sG4Y2XQVw==" workbookSpinCount="100000" lockStructure="1"/>
  <bookViews>
    <workbookView xWindow="0" yWindow="0" windowWidth="28800" windowHeight="118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C11" i="5" l="1"/>
  <c r="AN51" i="4" s="1"/>
  <c r="BZ76" i="4"/>
  <c r="MA51" i="4"/>
  <c r="MI76" i="4"/>
  <c r="HJ51" i="4"/>
  <c r="MA30" i="4"/>
  <c r="HJ30" i="4"/>
  <c r="CS30" i="4"/>
  <c r="IT76" i="4"/>
  <c r="CS51" i="4"/>
  <c r="D11" i="5"/>
  <c r="FE30" i="4"/>
  <c r="E11" i="5"/>
  <c r="JV30" i="4"/>
  <c r="B11" i="5"/>
  <c r="HA76" i="4" l="1"/>
  <c r="AN30" i="4"/>
  <c r="FE51" i="4"/>
  <c r="KP76" i="4"/>
  <c r="AG76" i="4"/>
  <c r="JV51" i="4"/>
  <c r="BZ30" i="4"/>
  <c r="GQ30" i="4"/>
  <c r="BK76" i="4"/>
  <c r="LH51" i="4"/>
  <c r="IE76" i="4"/>
  <c r="LT76" i="4"/>
  <c r="GQ51" i="4"/>
  <c r="LH30" i="4"/>
  <c r="BZ51" i="4"/>
  <c r="HP76" i="4"/>
  <c r="BG51" i="4"/>
  <c r="FX30" i="4"/>
  <c r="BG30" i="4"/>
  <c r="LE76" i="4"/>
  <c r="FX51" i="4"/>
  <c r="AV76" i="4"/>
  <c r="KO51" i="4"/>
  <c r="KO30" i="4"/>
  <c r="R76" i="4"/>
  <c r="JC51" i="4"/>
  <c r="KA76" i="4"/>
  <c r="EL51" i="4"/>
  <c r="JC30" i="4"/>
  <c r="EL30" i="4"/>
  <c r="GL76" i="4"/>
  <c r="U51" i="4"/>
  <c r="U30" i="4"/>
</calcChain>
</file>

<file path=xl/sharedStrings.xml><?xml version="1.0" encoding="utf-8"?>
<sst xmlns="http://schemas.openxmlformats.org/spreadsheetml/2006/main" count="278" uniqueCount="139">
  <si>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</si>
  <si>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</si>
  <si>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</si>
  <si>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</si>
  <si>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</si>
  <si>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</si>
  <si>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</si>
  <si>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</si>
  <si>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</si>
  <si>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</si>
  <si>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</si>
  <si>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</si>
  <si>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</si>
  <si>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</si>
  <si>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</si>
  <si>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</si>
  <si>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</si>
  <si>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</si>
  <si>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</si>
  <si>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</si>
  <si>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</si>
  <si>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</si>
  <si>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</si>
  <si>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</si>
  <si>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</si>
  <si>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</si>
  <si>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</si>
  <si>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</si>
  <si>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</si>
  <si>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</si>
  <si>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</si>
  <si>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</si>
  <si>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</si>
  <si>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</si>
  <si>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</si>
  <si>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</si>
  <si>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</si>
  <si>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</si>
  <si>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</si>
  <si>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</si>
  <si>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</si>
  <si>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</si>
  <si>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</si>
  <si>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</si>
  <si>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</si>
  <si>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</si>
  <si>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</si>
  <si>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</si>
  <si>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</si>
  <si>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</si>
  <si>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</si>
  <si>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</si>
  <si>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</si>
  <si>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</si>
  <si>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</si>
  <si>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</si>
  <si>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</si>
  <si>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</si>
  <si>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</si>
  <si>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</si>
  <si>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</si>
  <si>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</si>
  <si>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</si>
  <si>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</si>
  <si>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</si>
  <si>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</si>
  <si>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</si>
  <si>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</si>
  <si>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</si>
  <si>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</si>
  <si>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</si>
  <si>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</si>
  <si>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</si>
  <si>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</si>
  <si>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</si>
  <si>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</si>
  <si>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</si>
  <si>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</si>
  <si>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</si>
  <si>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</si>
  <si>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</si>
  <si>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</si>
  <si>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</si>
  <si>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</si>
  <si>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</si>
  <si>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</si>
  <si>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</si>
  <si>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</si>
  <si>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</si>
  <si>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</si>
  <si>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</si>
  <si>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</si>
  <si>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</si>
  <si>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</si>
  <si>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</si>
  <si>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</si>
  <si>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</si>
  <si>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</si>
  <si>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</si>
  <si>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</si>
  <si>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</si>
  <si>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</si>
  <si>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</si>
  <si>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</si>
  <si>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</si>
  <si>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当該値(N-4)</t>
    <phoneticPr fontId="5"/>
  </si>
  <si>
    <t>当該値(N)</t>
    <phoneticPr fontId="5"/>
  </si>
  <si>
    <t>当該値(N-3)</t>
    <phoneticPr fontId="5"/>
  </si>
  <si>
    <t>当該値(N-2)</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</si>
  <si>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</si>
  <si>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</si>
  <si>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</si>
  <si>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</si>
  <si>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</si>
  <si>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</si>
  <si>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</si>
  <si>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</si>
  <si>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</si>
  <si>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柳井駅南駐車場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</si>
  <si>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</si>
  <si>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</si>
  <si>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</si>
  <si>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</si>
  <si>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</si>
  <si>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</si>
  <si>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</si>
  <si>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</si>
  <si>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</si>
  <si>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</si>
  <si>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</si>
  <si>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</si>
  <si>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</si>
  <si>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</si>
  <si>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</si>
  <si>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</si>
  <si>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⑪ＪＲ柳井駅周辺に民間の月極駐車場が増加しているため、稼働率は低い水準にあり、今後も改善は見込まれない。</t>
    <phoneticPr fontId="5"/>
  </si>
  <si>
    <t>⑦ＪＲ柳井駅に近い土地であることから、高度利用を前提とした民間事業者への売却を検討したい。
⑧特に設備等を有しておらず設備投資が必要になる見込みは少ない。
⑩起債の借入れは無い。</t>
    <rPh sb="29" eb="31">
      <t>ミンカン</t>
    </rPh>
    <rPh sb="31" eb="34">
      <t>ジギョウシャ</t>
    </rPh>
    <rPh sb="36" eb="38">
      <t>バイキャク</t>
    </rPh>
    <phoneticPr fontId="5"/>
  </si>
  <si>
    <t>①無人で設置機器等の無い広場式の月極駐車場であるため、維持管理費用はほとんどかかっていないものの利用者数の減少により、収支状況は悪化している。平成30年度は管理委託を廃止し、更なる経費の削減を行ったため、収益的収支比率が増加している。
②③他会計からの繰入れは行っていない。
④⑤利用者数は減っているものの、経費の削減を行ったため、いずれの数値も増加している。ＪＲ柳井駅周辺に民間の月極駐車場が増加しているため、収益性がかなり低下しており、今後も改善は見込まれない。中心市街地での需給状況も踏まえ、一定の役割を終えたものと判断されるため、令和元年8月末をもって供用廃止することを決定した。</t>
    <rPh sb="10" eb="11">
      <t>ナ</t>
    </rPh>
    <rPh sb="71" eb="73">
      <t>ヘイセイ</t>
    </rPh>
    <rPh sb="75" eb="77">
      <t>ネンド</t>
    </rPh>
    <rPh sb="78" eb="80">
      <t>カンリ</t>
    </rPh>
    <rPh sb="80" eb="82">
      <t>イタク</t>
    </rPh>
    <rPh sb="83" eb="85">
      <t>ハイシ</t>
    </rPh>
    <rPh sb="87" eb="88">
      <t>サラ</t>
    </rPh>
    <rPh sb="90" eb="92">
      <t>ケイヒ</t>
    </rPh>
    <rPh sb="93" eb="95">
      <t>サクゲン</t>
    </rPh>
    <rPh sb="96" eb="97">
      <t>オコナ</t>
    </rPh>
    <rPh sb="102" eb="104">
      <t>シュウエキ</t>
    </rPh>
    <rPh sb="104" eb="105">
      <t>テキ</t>
    </rPh>
    <rPh sb="105" eb="107">
      <t>シュウシ</t>
    </rPh>
    <rPh sb="107" eb="109">
      <t>ヒリツ</t>
    </rPh>
    <rPh sb="110" eb="112">
      <t>ゾウカ</t>
    </rPh>
    <rPh sb="140" eb="143">
      <t>リヨウシャ</t>
    </rPh>
    <rPh sb="143" eb="144">
      <t>スウ</t>
    </rPh>
    <rPh sb="145" eb="146">
      <t>ヘ</t>
    </rPh>
    <rPh sb="154" eb="156">
      <t>ケイヒ</t>
    </rPh>
    <rPh sb="157" eb="159">
      <t>サクゲン</t>
    </rPh>
    <rPh sb="160" eb="161">
      <t>オコナ</t>
    </rPh>
    <rPh sb="173" eb="175">
      <t>ゾウカ</t>
    </rPh>
    <rPh sb="269" eb="271">
      <t>レイワ</t>
    </rPh>
    <rPh sb="271" eb="272">
      <t>ガン</t>
    </rPh>
    <rPh sb="272" eb="273">
      <t>ネン</t>
    </rPh>
    <rPh sb="274" eb="275">
      <t>ガツ</t>
    </rPh>
    <rPh sb="275" eb="276">
      <t>マツ</t>
    </rPh>
    <rPh sb="282" eb="284">
      <t>ハイシ</t>
    </rPh>
    <rPh sb="289" eb="291">
      <t>ケッテイ</t>
    </rPh>
    <phoneticPr fontId="5"/>
  </si>
  <si>
    <t>駐車場使用料収入は大きく減ったものの、経費がほとんどかからないため、平成30年度も黒字になっている。しかし、ＪＲ柳井駅周辺に代替となる民間の月極駐車場が新設されており、収益性、稼働率ともに大幅に下がっているため、市営駐車場として一定の役割を終えたものと判断し、令和元年8月末をもって供用廃止することを決定した。跡地については、売却処分とし令和2年度中を目標に民間事業者への売却手続を完了したい。</t>
    <rPh sb="130" eb="132">
      <t>レイワ</t>
    </rPh>
    <rPh sb="132" eb="133">
      <t>ガン</t>
    </rPh>
    <rPh sb="133" eb="134">
      <t>ネン</t>
    </rPh>
    <rPh sb="135" eb="136">
      <t>ガツ</t>
    </rPh>
    <rPh sb="136" eb="137">
      <t>マツ</t>
    </rPh>
    <rPh sb="141" eb="143">
      <t>キョウヨウ</t>
    </rPh>
    <rPh sb="143" eb="145">
      <t>ハイシ</t>
    </rPh>
    <rPh sb="150" eb="152">
      <t>ケッテイ</t>
    </rPh>
    <rPh sb="155" eb="157">
      <t>アトチ</t>
    </rPh>
    <rPh sb="163" eb="165">
      <t>バイキャク</t>
    </rPh>
    <rPh sb="165" eb="167">
      <t>ショブン</t>
    </rPh>
    <rPh sb="169" eb="171">
      <t>レイワ</t>
    </rPh>
    <rPh sb="172" eb="174">
      <t>ネンド</t>
    </rPh>
    <rPh sb="174" eb="175">
      <t>ジュウ</t>
    </rPh>
    <rPh sb="176" eb="178">
      <t>モクヒョウ</t>
    </rPh>
    <rPh sb="179" eb="181">
      <t>ミンカン</t>
    </rPh>
    <rPh sb="181" eb="184">
      <t>ジギョウシャ</t>
    </rPh>
    <rPh sb="186" eb="188">
      <t>バイキャク</t>
    </rPh>
    <rPh sb="188" eb="190">
      <t>テツヅ</t>
    </rPh>
    <rPh sb="191" eb="193">
      <t>カンリョウ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</si>
</sst>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698.7</c:v>
                </c:pt>
                <c:pt idx="1">
                  <c:v>614.70000000000005</c:v>
                </c:pt>
                <c:pt idx="2">
                  <c:v>329.5</c:v>
                </c:pt>
                <c:pt idx="3">
                  <c:v>128.30000000000001</c:v>
                </c:pt>
                <c:pt idx="4">
                  <c:v>363.7</c:v>
                </c:pt>
              </c:numCache>
            </c:numRef>
          </c:val>
          <c:extLst>
            <c:ext xmlns:c16="http://schemas.microsoft.com/office/drawing/2014/chart" uri="{C3380CC4-5D6E-409C-BE32-E72D297353CC}">
              <c16:uniqueId val="{00000000-2A0A-4DFA-9A6B-B13C302C9A3F}"/>
            </c:ext>
          </c:extLst>
        </c:ser>
        <c:dLbls>
          <c:showLegendKey val="0"/>
          <c:showVal val="0"/>
          <c:showCatName val="0"/>
          <c:showSerName val="0"/>
          <c:showPercent val="0"/>
          <c:showBubbleSize val="0"/>
        </c:dLbls>
        <c:gapWidth val="150"/>
        <c:axId val="547750264"/>
        <c:axId val="54775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A0A-4DFA-9A6B-B13C302C9A3F}"/>
            </c:ext>
          </c:extLst>
        </c:ser>
        <c:dLbls>
          <c:showLegendKey val="0"/>
          <c:showVal val="0"/>
          <c:showCatName val="0"/>
          <c:showSerName val="0"/>
          <c:showPercent val="0"/>
          <c:showBubbleSize val="0"/>
        </c:dLbls>
        <c:marker val="1"/>
        <c:smooth val="0"/>
        <c:axId val="547750264"/>
        <c:axId val="547751832"/>
      </c:lineChart>
      <c:dateAx>
        <c:axId val="547750264"/>
        <c:scaling>
          <c:orientation val="minMax"/>
        </c:scaling>
        <c:delete val="1"/>
        <c:axPos val="b"/>
        <c:numFmt formatCode="ge" sourceLinked="1"/>
        <c:majorTickMark val="none"/>
        <c:minorTickMark val="none"/>
        <c:tickLblPos val="none"/>
        <c:crossAx val="547751832"/>
        <c:crosses val="autoZero"/>
        <c:auto val="1"/>
        <c:lblOffset val="100"/>
        <c:baseTimeUnit val="years"/>
      </c:dateAx>
      <c:valAx>
        <c:axId val="54775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5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061-4914-96FF-4081BAAFE6C6}"/>
            </c:ext>
          </c:extLst>
        </c:ser>
        <c:dLbls>
          <c:showLegendKey val="0"/>
          <c:showVal val="0"/>
          <c:showCatName val="0"/>
          <c:showSerName val="0"/>
          <c:showPercent val="0"/>
          <c:showBubbleSize val="0"/>
        </c:dLbls>
        <c:gapWidth val="150"/>
        <c:axId val="547743992"/>
        <c:axId val="5477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F061-4914-96FF-4081BAAFE6C6}"/>
            </c:ext>
          </c:extLst>
        </c:ser>
        <c:dLbls>
          <c:showLegendKey val="0"/>
          <c:showVal val="0"/>
          <c:showCatName val="0"/>
          <c:showSerName val="0"/>
          <c:showPercent val="0"/>
          <c:showBubbleSize val="0"/>
        </c:dLbls>
        <c:marker val="1"/>
        <c:smooth val="0"/>
        <c:axId val="547743992"/>
        <c:axId val="547745952"/>
      </c:lineChart>
      <c:dateAx>
        <c:axId val="547743992"/>
        <c:scaling>
          <c:orientation val="minMax"/>
        </c:scaling>
        <c:delete val="1"/>
        <c:axPos val="b"/>
        <c:numFmt formatCode="ge" sourceLinked="1"/>
        <c:majorTickMark val="none"/>
        <c:minorTickMark val="none"/>
        <c:tickLblPos val="none"/>
        <c:crossAx val="547745952"/>
        <c:crosses val="autoZero"/>
        <c:auto val="1"/>
        <c:lblOffset val="100"/>
        <c:baseTimeUnit val="years"/>
      </c:dateAx>
      <c:valAx>
        <c:axId val="54774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368-4A2D-8368-1C72B4852169}"/>
            </c:ext>
          </c:extLst>
        </c:ser>
        <c:dLbls>
          <c:showLegendKey val="0"/>
          <c:showVal val="0"/>
          <c:showCatName val="0"/>
          <c:showSerName val="0"/>
          <c:showPercent val="0"/>
          <c:showBubbleSize val="0"/>
        </c:dLbls>
        <c:gapWidth val="150"/>
        <c:axId val="547753008"/>
        <c:axId val="54774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68-4A2D-8368-1C72B4852169}"/>
            </c:ext>
          </c:extLst>
        </c:ser>
        <c:dLbls>
          <c:showLegendKey val="0"/>
          <c:showVal val="0"/>
          <c:showCatName val="0"/>
          <c:showSerName val="0"/>
          <c:showPercent val="0"/>
          <c:showBubbleSize val="0"/>
        </c:dLbls>
        <c:marker val="1"/>
        <c:smooth val="0"/>
        <c:axId val="547753008"/>
        <c:axId val="547746344"/>
      </c:lineChart>
      <c:dateAx>
        <c:axId val="547753008"/>
        <c:scaling>
          <c:orientation val="minMax"/>
        </c:scaling>
        <c:delete val="1"/>
        <c:axPos val="b"/>
        <c:numFmt formatCode="ge" sourceLinked="1"/>
        <c:majorTickMark val="none"/>
        <c:minorTickMark val="none"/>
        <c:tickLblPos val="none"/>
        <c:crossAx val="547746344"/>
        <c:crosses val="autoZero"/>
        <c:auto val="1"/>
        <c:lblOffset val="100"/>
        <c:baseTimeUnit val="years"/>
      </c:dateAx>
      <c:valAx>
        <c:axId val="547746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5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90CC-4364-99C3-ACD2CFDE9C87}"/>
            </c:ext>
          </c:extLst>
        </c:ser>
        <c:dLbls>
          <c:showLegendKey val="0"/>
          <c:showVal val="0"/>
          <c:showCatName val="0"/>
          <c:showSerName val="0"/>
          <c:showPercent val="0"/>
          <c:showBubbleSize val="0"/>
        </c:dLbls>
        <c:gapWidth val="150"/>
        <c:axId val="547748304"/>
        <c:axId val="5477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0CC-4364-99C3-ACD2CFDE9C87}"/>
            </c:ext>
          </c:extLst>
        </c:ser>
        <c:dLbls>
          <c:showLegendKey val="0"/>
          <c:showVal val="0"/>
          <c:showCatName val="0"/>
          <c:showSerName val="0"/>
          <c:showPercent val="0"/>
          <c:showBubbleSize val="0"/>
        </c:dLbls>
        <c:marker val="1"/>
        <c:smooth val="0"/>
        <c:axId val="547748304"/>
        <c:axId val="547752224"/>
      </c:lineChart>
      <c:dateAx>
        <c:axId val="547748304"/>
        <c:scaling>
          <c:orientation val="minMax"/>
        </c:scaling>
        <c:delete val="1"/>
        <c:axPos val="b"/>
        <c:numFmt formatCode="ge" sourceLinked="1"/>
        <c:majorTickMark val="none"/>
        <c:minorTickMark val="none"/>
        <c:tickLblPos val="none"/>
        <c:crossAx val="547752224"/>
        <c:crosses val="autoZero"/>
        <c:auto val="1"/>
        <c:lblOffset val="100"/>
        <c:baseTimeUnit val="years"/>
      </c:dateAx>
      <c:valAx>
        <c:axId val="5477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9E-4E94-AFB4-0F0789BB3BE8}"/>
            </c:ext>
          </c:extLst>
        </c:ser>
        <c:dLbls>
          <c:showLegendKey val="0"/>
          <c:showVal val="0"/>
          <c:showCatName val="0"/>
          <c:showSerName val="0"/>
          <c:showPercent val="0"/>
          <c:showBubbleSize val="0"/>
        </c:dLbls>
        <c:gapWidth val="150"/>
        <c:axId val="547744776"/>
        <c:axId val="54774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29E-4E94-AFB4-0F0789BB3BE8}"/>
            </c:ext>
          </c:extLst>
        </c:ser>
        <c:dLbls>
          <c:showLegendKey val="0"/>
          <c:showVal val="0"/>
          <c:showCatName val="0"/>
          <c:showSerName val="0"/>
          <c:showPercent val="0"/>
          <c:showBubbleSize val="0"/>
        </c:dLbls>
        <c:marker val="1"/>
        <c:smooth val="0"/>
        <c:axId val="547744776"/>
        <c:axId val="547749480"/>
      </c:lineChart>
      <c:dateAx>
        <c:axId val="547744776"/>
        <c:scaling>
          <c:orientation val="minMax"/>
        </c:scaling>
        <c:delete val="1"/>
        <c:axPos val="b"/>
        <c:numFmt formatCode="ge" sourceLinked="1"/>
        <c:majorTickMark val="none"/>
        <c:minorTickMark val="none"/>
        <c:tickLblPos val="none"/>
        <c:crossAx val="547749480"/>
        <c:crosses val="autoZero"/>
        <c:auto val="1"/>
        <c:lblOffset val="100"/>
        <c:baseTimeUnit val="years"/>
      </c:dateAx>
      <c:valAx>
        <c:axId val="54774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5D-41F6-98DC-140721CB224F}"/>
            </c:ext>
          </c:extLst>
        </c:ser>
        <c:dLbls>
          <c:showLegendKey val="0"/>
          <c:showVal val="0"/>
          <c:showCatName val="0"/>
          <c:showSerName val="0"/>
          <c:showPercent val="0"/>
          <c:showBubbleSize val="0"/>
        </c:dLbls>
        <c:gapWidth val="150"/>
        <c:axId val="547752616"/>
        <c:axId val="54775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95D-41F6-98DC-140721CB224F}"/>
            </c:ext>
          </c:extLst>
        </c:ser>
        <c:dLbls>
          <c:showLegendKey val="0"/>
          <c:showVal val="0"/>
          <c:showCatName val="0"/>
          <c:showSerName val="0"/>
          <c:showPercent val="0"/>
          <c:showBubbleSize val="0"/>
        </c:dLbls>
        <c:marker val="1"/>
        <c:smooth val="0"/>
        <c:axId val="547752616"/>
        <c:axId val="547751440"/>
      </c:lineChart>
      <c:dateAx>
        <c:axId val="547752616"/>
        <c:scaling>
          <c:orientation val="minMax"/>
        </c:scaling>
        <c:delete val="1"/>
        <c:axPos val="b"/>
        <c:numFmt formatCode="ge" sourceLinked="1"/>
        <c:majorTickMark val="none"/>
        <c:minorTickMark val="none"/>
        <c:tickLblPos val="none"/>
        <c:crossAx val="547751440"/>
        <c:crosses val="autoZero"/>
        <c:auto val="1"/>
        <c:lblOffset val="100"/>
        <c:baseTimeUnit val="years"/>
      </c:dateAx>
      <c:valAx>
        <c:axId val="547751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75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57.6</c:v>
                </c:pt>
                <c:pt idx="1">
                  <c:v>51.5</c:v>
                </c:pt>
                <c:pt idx="2">
                  <c:v>43.9</c:v>
                </c:pt>
                <c:pt idx="3">
                  <c:v>22.7</c:v>
                </c:pt>
                <c:pt idx="4">
                  <c:v>12.1</c:v>
                </c:pt>
              </c:numCache>
            </c:numRef>
          </c:val>
          <c:extLst>
            <c:ext xmlns:c16="http://schemas.microsoft.com/office/drawing/2014/chart" uri="{C3380CC4-5D6E-409C-BE32-E72D297353CC}">
              <c16:uniqueId val="{00000000-E397-4EBE-B69B-A28690A4D9AB}"/>
            </c:ext>
          </c:extLst>
        </c:ser>
        <c:dLbls>
          <c:showLegendKey val="0"/>
          <c:showVal val="0"/>
          <c:showCatName val="0"/>
          <c:showSerName val="0"/>
          <c:showPercent val="0"/>
          <c:showBubbleSize val="0"/>
        </c:dLbls>
        <c:gapWidth val="150"/>
        <c:axId val="547745168"/>
        <c:axId val="54775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E397-4EBE-B69B-A28690A4D9AB}"/>
            </c:ext>
          </c:extLst>
        </c:ser>
        <c:dLbls>
          <c:showLegendKey val="0"/>
          <c:showVal val="0"/>
          <c:showCatName val="0"/>
          <c:showSerName val="0"/>
          <c:showPercent val="0"/>
          <c:showBubbleSize val="0"/>
        </c:dLbls>
        <c:marker val="1"/>
        <c:smooth val="0"/>
        <c:axId val="547745168"/>
        <c:axId val="547753400"/>
      </c:lineChart>
      <c:dateAx>
        <c:axId val="547745168"/>
        <c:scaling>
          <c:orientation val="minMax"/>
        </c:scaling>
        <c:delete val="1"/>
        <c:axPos val="b"/>
        <c:numFmt formatCode="ge" sourceLinked="1"/>
        <c:majorTickMark val="none"/>
        <c:minorTickMark val="none"/>
        <c:tickLblPos val="none"/>
        <c:crossAx val="547753400"/>
        <c:crosses val="autoZero"/>
        <c:auto val="1"/>
        <c:lblOffset val="100"/>
        <c:baseTimeUnit val="years"/>
      </c:dateAx>
      <c:valAx>
        <c:axId val="54775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85.7</c:v>
                </c:pt>
                <c:pt idx="1">
                  <c:v>83.7</c:v>
                </c:pt>
                <c:pt idx="2">
                  <c:v>69.7</c:v>
                </c:pt>
                <c:pt idx="3">
                  <c:v>22.1</c:v>
                </c:pt>
                <c:pt idx="4">
                  <c:v>72.5</c:v>
                </c:pt>
              </c:numCache>
            </c:numRef>
          </c:val>
          <c:extLst>
            <c:ext xmlns:c16="http://schemas.microsoft.com/office/drawing/2014/chart" uri="{C3380CC4-5D6E-409C-BE32-E72D297353CC}">
              <c16:uniqueId val="{00000000-ED9E-4705-BF17-B3BD2D0E25EA}"/>
            </c:ext>
          </c:extLst>
        </c:ser>
        <c:dLbls>
          <c:showLegendKey val="0"/>
          <c:showVal val="0"/>
          <c:showCatName val="0"/>
          <c:showSerName val="0"/>
          <c:showPercent val="0"/>
          <c:showBubbleSize val="0"/>
        </c:dLbls>
        <c:gapWidth val="150"/>
        <c:axId val="547744384"/>
        <c:axId val="54774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ED9E-4705-BF17-B3BD2D0E25EA}"/>
            </c:ext>
          </c:extLst>
        </c:ser>
        <c:dLbls>
          <c:showLegendKey val="0"/>
          <c:showVal val="0"/>
          <c:showCatName val="0"/>
          <c:showSerName val="0"/>
          <c:showPercent val="0"/>
          <c:showBubbleSize val="0"/>
        </c:dLbls>
        <c:marker val="1"/>
        <c:smooth val="0"/>
        <c:axId val="547744384"/>
        <c:axId val="547746736"/>
      </c:lineChart>
      <c:dateAx>
        <c:axId val="547744384"/>
        <c:scaling>
          <c:orientation val="minMax"/>
        </c:scaling>
        <c:delete val="1"/>
        <c:axPos val="b"/>
        <c:numFmt formatCode="ge" sourceLinked="1"/>
        <c:majorTickMark val="none"/>
        <c:minorTickMark val="none"/>
        <c:tickLblPos val="none"/>
        <c:crossAx val="547746736"/>
        <c:crosses val="autoZero"/>
        <c:auto val="1"/>
        <c:lblOffset val="100"/>
        <c:baseTimeUnit val="years"/>
      </c:dateAx>
      <c:valAx>
        <c:axId val="54774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74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1886</c:v>
                </c:pt>
                <c:pt idx="1">
                  <c:v>1678</c:v>
                </c:pt>
                <c:pt idx="2">
                  <c:v>1150</c:v>
                </c:pt>
                <c:pt idx="3">
                  <c:v>182</c:v>
                </c:pt>
                <c:pt idx="4">
                  <c:v>327</c:v>
                </c:pt>
              </c:numCache>
            </c:numRef>
          </c:val>
          <c:extLst>
            <c:ext xmlns:c16="http://schemas.microsoft.com/office/drawing/2014/chart" uri="{C3380CC4-5D6E-409C-BE32-E72D297353CC}">
              <c16:uniqueId val="{00000000-1CAD-4EE4-AD55-AF4DB15926EC}"/>
            </c:ext>
          </c:extLst>
        </c:ser>
        <c:dLbls>
          <c:showLegendKey val="0"/>
          <c:showVal val="0"/>
          <c:showCatName val="0"/>
          <c:showSerName val="0"/>
          <c:showPercent val="0"/>
          <c:showBubbleSize val="0"/>
        </c:dLbls>
        <c:gapWidth val="150"/>
        <c:axId val="547747128"/>
        <c:axId val="54775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CAD-4EE4-AD55-AF4DB15926EC}"/>
            </c:ext>
          </c:extLst>
        </c:ser>
        <c:dLbls>
          <c:showLegendKey val="0"/>
          <c:showVal val="0"/>
          <c:showCatName val="0"/>
          <c:showSerName val="0"/>
          <c:showPercent val="0"/>
          <c:showBubbleSize val="0"/>
        </c:dLbls>
        <c:marker val="1"/>
        <c:smooth val="0"/>
        <c:axId val="547747128"/>
        <c:axId val="547754184"/>
      </c:lineChart>
      <c:dateAx>
        <c:axId val="547747128"/>
        <c:scaling>
          <c:orientation val="minMax"/>
        </c:scaling>
        <c:delete val="1"/>
        <c:axPos val="b"/>
        <c:numFmt formatCode="ge" sourceLinked="1"/>
        <c:majorTickMark val="none"/>
        <c:minorTickMark val="none"/>
        <c:tickLblPos val="none"/>
        <c:crossAx val="547754184"/>
        <c:crosses val="autoZero"/>
        <c:auto val="1"/>
        <c:lblOffset val="100"/>
        <c:baseTimeUnit val="years"/>
      </c:dateAx>
      <c:valAx>
        <c:axId val="547754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774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zoomScale="70" zoomScaleNormal="100" zoomScaleSheetLayoutView="70" workbookViewId="0"/>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山口県柳井市　柳井駅南駐車場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887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698.7</v>
      </c>
      <c r="V31" s="118"/>
      <c r="W31" s="118"/>
      <c r="X31" s="118"/>
      <c r="Y31" s="118"/>
      <c r="Z31" s="118"/>
      <c r="AA31" s="118"/>
      <c r="AB31" s="118"/>
      <c r="AC31" s="118"/>
      <c r="AD31" s="118"/>
      <c r="AE31" s="118"/>
      <c r="AF31" s="118"/>
      <c r="AG31" s="118"/>
      <c r="AH31" s="118"/>
      <c r="AI31" s="118"/>
      <c r="AJ31" s="118"/>
      <c r="AK31" s="118"/>
      <c r="AL31" s="118"/>
      <c r="AM31" s="118"/>
      <c r="AN31" s="118">
        <f>データ!Z7</f>
        <v>614.70000000000005</v>
      </c>
      <c r="AO31" s="118"/>
      <c r="AP31" s="118"/>
      <c r="AQ31" s="118"/>
      <c r="AR31" s="118"/>
      <c r="AS31" s="118"/>
      <c r="AT31" s="118"/>
      <c r="AU31" s="118"/>
      <c r="AV31" s="118"/>
      <c r="AW31" s="118"/>
      <c r="AX31" s="118"/>
      <c r="AY31" s="118"/>
      <c r="AZ31" s="118"/>
      <c r="BA31" s="118"/>
      <c r="BB31" s="118"/>
      <c r="BC31" s="118"/>
      <c r="BD31" s="118"/>
      <c r="BE31" s="118"/>
      <c r="BF31" s="118"/>
      <c r="BG31" s="118">
        <f>データ!AA7</f>
        <v>329.5</v>
      </c>
      <c r="BH31" s="118"/>
      <c r="BI31" s="118"/>
      <c r="BJ31" s="118"/>
      <c r="BK31" s="118"/>
      <c r="BL31" s="118"/>
      <c r="BM31" s="118"/>
      <c r="BN31" s="118"/>
      <c r="BO31" s="118"/>
      <c r="BP31" s="118"/>
      <c r="BQ31" s="118"/>
      <c r="BR31" s="118"/>
      <c r="BS31" s="118"/>
      <c r="BT31" s="118"/>
      <c r="BU31" s="118"/>
      <c r="BV31" s="118"/>
      <c r="BW31" s="118"/>
      <c r="BX31" s="118"/>
      <c r="BY31" s="118"/>
      <c r="BZ31" s="118">
        <f>データ!AB7</f>
        <v>128.30000000000001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363.7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57.6</v>
      </c>
      <c r="JD31" s="120"/>
      <c r="JE31" s="120"/>
      <c r="JF31" s="120"/>
      <c r="JG31" s="120"/>
      <c r="JH31" s="120"/>
      <c r="JI31" s="120"/>
      <c r="JJ31" s="120"/>
      <c r="JK31" s="120"/>
      <c r="JL31" s="120"/>
      <c r="JM31" s="120"/>
      <c r="JN31" s="120"/>
      <c r="JO31" s="120"/>
      <c r="JP31" s="120"/>
      <c r="JQ31" s="120"/>
      <c r="JR31" s="120"/>
      <c r="JS31" s="120"/>
      <c r="JT31" s="120"/>
      <c r="JU31" s="121"/>
      <c r="JV31" s="119">
        <f>データ!DL7</f>
        <v>51.5</v>
      </c>
      <c r="JW31" s="120"/>
      <c r="JX31" s="120"/>
      <c r="JY31" s="120"/>
      <c r="JZ31" s="120"/>
      <c r="KA31" s="120"/>
      <c r="KB31" s="120"/>
      <c r="KC31" s="120"/>
      <c r="KD31" s="120"/>
      <c r="KE31" s="120"/>
      <c r="KF31" s="120"/>
      <c r="KG31" s="120"/>
      <c r="KH31" s="120"/>
      <c r="KI31" s="120"/>
      <c r="KJ31" s="120"/>
      <c r="KK31" s="120"/>
      <c r="KL31" s="120"/>
      <c r="KM31" s="120"/>
      <c r="KN31" s="121"/>
      <c r="KO31" s="119">
        <f>データ!DM7</f>
        <v>43.9</v>
      </c>
      <c r="KP31" s="120"/>
      <c r="KQ31" s="120"/>
      <c r="KR31" s="120"/>
      <c r="KS31" s="120"/>
      <c r="KT31" s="120"/>
      <c r="KU31" s="120"/>
      <c r="KV31" s="120"/>
      <c r="KW31" s="120"/>
      <c r="KX31" s="120"/>
      <c r="KY31" s="120"/>
      <c r="KZ31" s="120"/>
      <c r="LA31" s="120"/>
      <c r="LB31" s="120"/>
      <c r="LC31" s="120"/>
      <c r="LD31" s="120"/>
      <c r="LE31" s="120"/>
      <c r="LF31" s="120"/>
      <c r="LG31" s="121"/>
      <c r="LH31" s="119">
        <f>データ!DN7</f>
        <v>22.7</v>
      </c>
      <c r="LI31" s="120"/>
      <c r="LJ31" s="120"/>
      <c r="LK31" s="120"/>
      <c r="LL31" s="120"/>
      <c r="LM31" s="120"/>
      <c r="LN31" s="120"/>
      <c r="LO31" s="120"/>
      <c r="LP31" s="120"/>
      <c r="LQ31" s="120"/>
      <c r="LR31" s="120"/>
      <c r="LS31" s="120"/>
      <c r="LT31" s="120"/>
      <c r="LU31" s="120"/>
      <c r="LV31" s="120"/>
      <c r="LW31" s="120"/>
      <c r="LX31" s="120"/>
      <c r="LY31" s="120"/>
      <c r="LZ31" s="121"/>
      <c r="MA31" s="119">
        <f>データ!DO7</f>
        <v>12.1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85.7</v>
      </c>
      <c r="EM52" s="118"/>
      <c r="EN52" s="118"/>
      <c r="EO52" s="118"/>
      <c r="EP52" s="118"/>
      <c r="EQ52" s="118"/>
      <c r="ER52" s="118"/>
      <c r="ES52" s="118"/>
      <c r="ET52" s="118"/>
      <c r="EU52" s="118"/>
      <c r="EV52" s="118"/>
      <c r="EW52" s="118"/>
      <c r="EX52" s="118"/>
      <c r="EY52" s="118"/>
      <c r="EZ52" s="118"/>
      <c r="FA52" s="118"/>
      <c r="FB52" s="118"/>
      <c r="FC52" s="118"/>
      <c r="FD52" s="118"/>
      <c r="FE52" s="118">
        <f>データ!BG7</f>
        <v>83.7</v>
      </c>
      <c r="FF52" s="118"/>
      <c r="FG52" s="118"/>
      <c r="FH52" s="118"/>
      <c r="FI52" s="118"/>
      <c r="FJ52" s="118"/>
      <c r="FK52" s="118"/>
      <c r="FL52" s="118"/>
      <c r="FM52" s="118"/>
      <c r="FN52" s="118"/>
      <c r="FO52" s="118"/>
      <c r="FP52" s="118"/>
      <c r="FQ52" s="118"/>
      <c r="FR52" s="118"/>
      <c r="FS52" s="118"/>
      <c r="FT52" s="118"/>
      <c r="FU52" s="118"/>
      <c r="FV52" s="118"/>
      <c r="FW52" s="118"/>
      <c r="FX52" s="118">
        <f>データ!BH7</f>
        <v>69.7</v>
      </c>
      <c r="FY52" s="118"/>
      <c r="FZ52" s="118"/>
      <c r="GA52" s="118"/>
      <c r="GB52" s="118"/>
      <c r="GC52" s="118"/>
      <c r="GD52" s="118"/>
      <c r="GE52" s="118"/>
      <c r="GF52" s="118"/>
      <c r="GG52" s="118"/>
      <c r="GH52" s="118"/>
      <c r="GI52" s="118"/>
      <c r="GJ52" s="118"/>
      <c r="GK52" s="118"/>
      <c r="GL52" s="118"/>
      <c r="GM52" s="118"/>
      <c r="GN52" s="118"/>
      <c r="GO52" s="118"/>
      <c r="GP52" s="118"/>
      <c r="GQ52" s="118">
        <f>データ!BI7</f>
        <v>22.1</v>
      </c>
      <c r="GR52" s="118"/>
      <c r="GS52" s="118"/>
      <c r="GT52" s="118"/>
      <c r="GU52" s="118"/>
      <c r="GV52" s="118"/>
      <c r="GW52" s="118"/>
      <c r="GX52" s="118"/>
      <c r="GY52" s="118"/>
      <c r="GZ52" s="118"/>
      <c r="HA52" s="118"/>
      <c r="HB52" s="118"/>
      <c r="HC52" s="118"/>
      <c r="HD52" s="118"/>
      <c r="HE52" s="118"/>
      <c r="HF52" s="118"/>
      <c r="HG52" s="118"/>
      <c r="HH52" s="118"/>
      <c r="HI52" s="118"/>
      <c r="HJ52" s="118">
        <f>データ!BJ7</f>
        <v>72.5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1886</v>
      </c>
      <c r="JD52" s="125"/>
      <c r="JE52" s="125"/>
      <c r="JF52" s="125"/>
      <c r="JG52" s="125"/>
      <c r="JH52" s="125"/>
      <c r="JI52" s="125"/>
      <c r="JJ52" s="125"/>
      <c r="JK52" s="125"/>
      <c r="JL52" s="125"/>
      <c r="JM52" s="125"/>
      <c r="JN52" s="125"/>
      <c r="JO52" s="125"/>
      <c r="JP52" s="125"/>
      <c r="JQ52" s="125"/>
      <c r="JR52" s="125"/>
      <c r="JS52" s="125"/>
      <c r="JT52" s="125"/>
      <c r="JU52" s="125"/>
      <c r="JV52" s="125">
        <f>データ!BR7</f>
        <v>1678</v>
      </c>
      <c r="JW52" s="125"/>
      <c r="JX52" s="125"/>
      <c r="JY52" s="125"/>
      <c r="JZ52" s="125"/>
      <c r="KA52" s="125"/>
      <c r="KB52" s="125"/>
      <c r="KC52" s="125"/>
      <c r="KD52" s="125"/>
      <c r="KE52" s="125"/>
      <c r="KF52" s="125"/>
      <c r="KG52" s="125"/>
      <c r="KH52" s="125"/>
      <c r="KI52" s="125"/>
      <c r="KJ52" s="125"/>
      <c r="KK52" s="125"/>
      <c r="KL52" s="125"/>
      <c r="KM52" s="125"/>
      <c r="KN52" s="125"/>
      <c r="KO52" s="125">
        <f>データ!BS7</f>
        <v>1150</v>
      </c>
      <c r="KP52" s="125"/>
      <c r="KQ52" s="125"/>
      <c r="KR52" s="125"/>
      <c r="KS52" s="125"/>
      <c r="KT52" s="125"/>
      <c r="KU52" s="125"/>
      <c r="KV52" s="125"/>
      <c r="KW52" s="125"/>
      <c r="KX52" s="125"/>
      <c r="KY52" s="125"/>
      <c r="KZ52" s="125"/>
      <c r="LA52" s="125"/>
      <c r="LB52" s="125"/>
      <c r="LC52" s="125"/>
      <c r="LD52" s="125"/>
      <c r="LE52" s="125"/>
      <c r="LF52" s="125"/>
      <c r="LG52" s="125"/>
      <c r="LH52" s="125">
        <f>データ!BT7</f>
        <v>182</v>
      </c>
      <c r="LI52" s="125"/>
      <c r="LJ52" s="125"/>
      <c r="LK52" s="125"/>
      <c r="LL52" s="125"/>
      <c r="LM52" s="125"/>
      <c r="LN52" s="125"/>
      <c r="LO52" s="125"/>
      <c r="LP52" s="125"/>
      <c r="LQ52" s="125"/>
      <c r="LR52" s="125"/>
      <c r="LS52" s="125"/>
      <c r="LT52" s="125"/>
      <c r="LU52" s="125"/>
      <c r="LV52" s="125"/>
      <c r="LW52" s="125"/>
      <c r="LX52" s="125"/>
      <c r="LY52" s="125"/>
      <c r="LZ52" s="125"/>
      <c r="MA52" s="125">
        <f>データ!BU7</f>
        <v>327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46032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ZoMXMcoUyLdgqZGUlGDD1PmgZpBUW5YjL7GZRPTlNUxoroGOvkBPj8U+ooWLzcx8Yc1NATX+Qd6ew5lHyT1Iw==" saltValue="Tl/kJN1jGylTq8J1TTagd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100</v>
      </c>
      <c r="AW5" s="59" t="s">
        <v>103</v>
      </c>
      <c r="AX5" s="59" t="s">
        <v>104</v>
      </c>
      <c r="AY5" s="59" t="s">
        <v>102</v>
      </c>
      <c r="AZ5" s="59" t="s">
        <v>94</v>
      </c>
      <c r="BA5" s="59" t="s">
        <v>95</v>
      </c>
      <c r="BB5" s="59" t="s">
        <v>96</v>
      </c>
      <c r="BC5" s="59" t="s">
        <v>97</v>
      </c>
      <c r="BD5" s="59" t="s">
        <v>98</v>
      </c>
      <c r="BE5" s="59" t="s">
        <v>99</v>
      </c>
      <c r="BF5" s="59" t="s">
        <v>105</v>
      </c>
      <c r="BG5" s="59" t="s">
        <v>90</v>
      </c>
      <c r="BH5" s="59" t="s">
        <v>91</v>
      </c>
      <c r="BI5" s="59" t="s">
        <v>101</v>
      </c>
      <c r="BJ5" s="59" t="s">
        <v>106</v>
      </c>
      <c r="BK5" s="59" t="s">
        <v>94</v>
      </c>
      <c r="BL5" s="59" t="s">
        <v>95</v>
      </c>
      <c r="BM5" s="59" t="s">
        <v>96</v>
      </c>
      <c r="BN5" s="59" t="s">
        <v>97</v>
      </c>
      <c r="BO5" s="59" t="s">
        <v>98</v>
      </c>
      <c r="BP5" s="59" t="s">
        <v>99</v>
      </c>
      <c r="BQ5" s="59" t="s">
        <v>89</v>
      </c>
      <c r="BR5" s="59" t="s">
        <v>107</v>
      </c>
      <c r="BS5" s="59" t="s">
        <v>108</v>
      </c>
      <c r="BT5" s="59" t="s">
        <v>104</v>
      </c>
      <c r="BU5" s="59" t="s">
        <v>93</v>
      </c>
      <c r="BV5" s="59" t="s">
        <v>94</v>
      </c>
      <c r="BW5" s="59" t="s">
        <v>95</v>
      </c>
      <c r="BX5" s="59" t="s">
        <v>96</v>
      </c>
      <c r="BY5" s="59" t="s">
        <v>97</v>
      </c>
      <c r="BZ5" s="59" t="s">
        <v>98</v>
      </c>
      <c r="CA5" s="59" t="s">
        <v>99</v>
      </c>
      <c r="CB5" s="59" t="s">
        <v>105</v>
      </c>
      <c r="CC5" s="59" t="s">
        <v>107</v>
      </c>
      <c r="CD5" s="59" t="s">
        <v>91</v>
      </c>
      <c r="CE5" s="59" t="s">
        <v>92</v>
      </c>
      <c r="CF5" s="59" t="s">
        <v>93</v>
      </c>
      <c r="CG5" s="59" t="s">
        <v>94</v>
      </c>
      <c r="CH5" s="59" t="s">
        <v>95</v>
      </c>
      <c r="CI5" s="59" t="s">
        <v>96</v>
      </c>
      <c r="CJ5" s="59" t="s">
        <v>97</v>
      </c>
      <c r="CK5" s="59" t="s">
        <v>98</v>
      </c>
      <c r="CL5" s="59" t="s">
        <v>99</v>
      </c>
      <c r="CM5" s="150"/>
      <c r="CN5" s="150"/>
      <c r="CO5" s="59" t="s">
        <v>105</v>
      </c>
      <c r="CP5" s="59" t="s">
        <v>107</v>
      </c>
      <c r="CQ5" s="59" t="s">
        <v>109</v>
      </c>
      <c r="CR5" s="59" t="s">
        <v>110</v>
      </c>
      <c r="CS5" s="59" t="s">
        <v>102</v>
      </c>
      <c r="CT5" s="59" t="s">
        <v>94</v>
      </c>
      <c r="CU5" s="59" t="s">
        <v>95</v>
      </c>
      <c r="CV5" s="59" t="s">
        <v>96</v>
      </c>
      <c r="CW5" s="59" t="s">
        <v>97</v>
      </c>
      <c r="CX5" s="59" t="s">
        <v>98</v>
      </c>
      <c r="CY5" s="59" t="s">
        <v>99</v>
      </c>
      <c r="CZ5" s="59" t="s">
        <v>111</v>
      </c>
      <c r="DA5" s="59" t="s">
        <v>90</v>
      </c>
      <c r="DB5" s="59" t="s">
        <v>103</v>
      </c>
      <c r="DC5" s="59" t="s">
        <v>110</v>
      </c>
      <c r="DD5" s="59" t="s">
        <v>106</v>
      </c>
      <c r="DE5" s="59" t="s">
        <v>94</v>
      </c>
      <c r="DF5" s="59" t="s">
        <v>95</v>
      </c>
      <c r="DG5" s="59" t="s">
        <v>96</v>
      </c>
      <c r="DH5" s="59" t="s">
        <v>97</v>
      </c>
      <c r="DI5" s="59" t="s">
        <v>98</v>
      </c>
      <c r="DJ5" s="59" t="s">
        <v>35</v>
      </c>
      <c r="DK5" s="59" t="s">
        <v>89</v>
      </c>
      <c r="DL5" s="59" t="s">
        <v>100</v>
      </c>
      <c r="DM5" s="59" t="s">
        <v>108</v>
      </c>
      <c r="DN5" s="59" t="s">
        <v>104</v>
      </c>
      <c r="DO5" s="59" t="s">
        <v>93</v>
      </c>
      <c r="DP5" s="59" t="s">
        <v>94</v>
      </c>
      <c r="DQ5" s="59" t="s">
        <v>95</v>
      </c>
      <c r="DR5" s="59" t="s">
        <v>96</v>
      </c>
      <c r="DS5" s="59" t="s">
        <v>97</v>
      </c>
      <c r="DT5" s="59" t="s">
        <v>98</v>
      </c>
      <c r="DU5" s="59" t="s">
        <v>99</v>
      </c>
    </row>
    <row r="6" spans="1:125" s="66" customFormat="1" x14ac:dyDescent="0.15">
      <c r="A6" s="49" t="s">
        <v>112</v>
      </c>
      <c r="B6" s="60">
        <f>B8</f>
        <v>2018</v>
      </c>
      <c r="C6" s="60">
        <f t="shared" ref="C6:X6" si="1">C8</f>
        <v>352128</v>
      </c>
      <c r="D6" s="60">
        <f t="shared" si="1"/>
        <v>47</v>
      </c>
      <c r="E6" s="60">
        <f t="shared" si="1"/>
        <v>14</v>
      </c>
      <c r="F6" s="60">
        <f t="shared" si="1"/>
        <v>0</v>
      </c>
      <c r="G6" s="60">
        <f t="shared" si="1"/>
        <v>3</v>
      </c>
      <c r="H6" s="60" t="str">
        <f>SUBSTITUTE(H8,"　","")</f>
        <v>山口県柳井市</v>
      </c>
      <c r="I6" s="60" t="str">
        <f t="shared" si="1"/>
        <v>柳井駅南駐車場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商業施設</v>
      </c>
      <c r="T6" s="62" t="str">
        <f t="shared" si="1"/>
        <v>無</v>
      </c>
      <c r="U6" s="63">
        <f t="shared" si="1"/>
        <v>887</v>
      </c>
      <c r="V6" s="63">
        <f t="shared" si="1"/>
        <v>66</v>
      </c>
      <c r="W6" s="63">
        <f t="shared" si="1"/>
        <v>0</v>
      </c>
      <c r="X6" s="62" t="str">
        <f t="shared" si="1"/>
        <v>導入なし</v>
      </c>
      <c r="Y6" s="64">
        <f>IF(Y8="-",NA(),Y8)</f>
        <v>698.7</v>
      </c>
      <c r="Z6" s="64">
        <f t="shared" ref="Z6:AH6" si="2">IF(Z8="-",NA(),Z8)</f>
        <v>614.70000000000005</v>
      </c>
      <c r="AA6" s="64">
        <f t="shared" si="2"/>
        <v>329.5</v>
      </c>
      <c r="AB6" s="64">
        <f t="shared" si="2"/>
        <v>128.30000000000001</v>
      </c>
      <c r="AC6" s="64">
        <f t="shared" si="2"/>
        <v>363.7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85.7</v>
      </c>
      <c r="BG6" s="64">
        <f t="shared" ref="BG6:BO6" si="5">IF(BG8="-",NA(),BG8)</f>
        <v>83.7</v>
      </c>
      <c r="BH6" s="64">
        <f t="shared" si="5"/>
        <v>69.7</v>
      </c>
      <c r="BI6" s="64">
        <f t="shared" si="5"/>
        <v>22.1</v>
      </c>
      <c r="BJ6" s="64">
        <f t="shared" si="5"/>
        <v>72.5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1886</v>
      </c>
      <c r="BR6" s="65">
        <f t="shared" ref="BR6:BZ6" si="6">IF(BR8="-",NA(),BR8)</f>
        <v>1678</v>
      </c>
      <c r="BS6" s="65">
        <f t="shared" si="6"/>
        <v>1150</v>
      </c>
      <c r="BT6" s="65">
        <f t="shared" si="6"/>
        <v>182</v>
      </c>
      <c r="BU6" s="65">
        <f t="shared" si="6"/>
        <v>327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113</v>
      </c>
      <c r="CM6" s="63">
        <f t="shared" ref="CM6:CN6" si="7">CM8</f>
        <v>46032</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57.6</v>
      </c>
      <c r="DL6" s="64">
        <f t="shared" ref="DL6:DT6" si="9">IF(DL8="-",NA(),DL8)</f>
        <v>51.5</v>
      </c>
      <c r="DM6" s="64">
        <f t="shared" si="9"/>
        <v>43.9</v>
      </c>
      <c r="DN6" s="64">
        <f t="shared" si="9"/>
        <v>22.7</v>
      </c>
      <c r="DO6" s="64">
        <f t="shared" si="9"/>
        <v>12.1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114</v>
      </c>
      <c r="B7" s="60">
        <f t="shared" ref="B7:X7" si="10">B8</f>
        <v>2018</v>
      </c>
      <c r="C7" s="60">
        <f t="shared" si="10"/>
        <v>352128</v>
      </c>
      <c r="D7" s="60">
        <f t="shared" si="10"/>
        <v>47</v>
      </c>
      <c r="E7" s="60">
        <f t="shared" si="10"/>
        <v>14</v>
      </c>
      <c r="F7" s="60">
        <f t="shared" si="10"/>
        <v>0</v>
      </c>
      <c r="G7" s="60">
        <f t="shared" si="10"/>
        <v>3</v>
      </c>
      <c r="H7" s="60" t="str">
        <f t="shared" si="10"/>
        <v>山口県　柳井市</v>
      </c>
      <c r="I7" s="60" t="str">
        <f t="shared" si="10"/>
        <v>柳井駅南駐車場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商業施設</v>
      </c>
      <c r="T7" s="62" t="str">
        <f t="shared" si="10"/>
        <v>無</v>
      </c>
      <c r="U7" s="63">
        <f t="shared" si="10"/>
        <v>887</v>
      </c>
      <c r="V7" s="63">
        <f t="shared" si="10"/>
        <v>66</v>
      </c>
      <c r="W7" s="63">
        <f t="shared" si="10"/>
        <v>0</v>
      </c>
      <c r="X7" s="62" t="str">
        <f t="shared" si="10"/>
        <v>導入なし</v>
      </c>
      <c r="Y7" s="64">
        <f>Y8</f>
        <v>698.7</v>
      </c>
      <c r="Z7" s="64">
        <f t="shared" ref="Z7:AH7" si="11">Z8</f>
        <v>614.70000000000005</v>
      </c>
      <c r="AA7" s="64">
        <f t="shared" si="11"/>
        <v>329.5</v>
      </c>
      <c r="AB7" s="64">
        <f t="shared" si="11"/>
        <v>128.30000000000001</v>
      </c>
      <c r="AC7" s="64">
        <f t="shared" si="11"/>
        <v>363.7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85.7</v>
      </c>
      <c r="BG7" s="64">
        <f t="shared" ref="BG7:BO7" si="14">BG8</f>
        <v>83.7</v>
      </c>
      <c r="BH7" s="64">
        <f t="shared" si="14"/>
        <v>69.7</v>
      </c>
      <c r="BI7" s="64">
        <f t="shared" si="14"/>
        <v>22.1</v>
      </c>
      <c r="BJ7" s="64">
        <f t="shared" si="14"/>
        <v>72.5</v>
      </c>
      <c r="BK7" s="64">
        <f t="shared" si="14"/>
        <v>40.700000000000003</v>
      </c>
      <c r="BL7" s="64">
        <f t="shared" si="14"/>
        <v>38.200000000000003</v>
      </c>
      <c r="BM7" s="64">
        <f t="shared" si="14"/>
        <v>34.6</v>
      </c>
      <c r="BN7" s="64">
        <f t="shared" si="14"/>
        <v>37.6</v>
      </c>
      <c r="BO7" s="64">
        <f t="shared" si="14"/>
        <v>33.200000000000003</v>
      </c>
      <c r="BP7" s="61"/>
      <c r="BQ7" s="65">
        <f>BQ8</f>
        <v>1886</v>
      </c>
      <c r="BR7" s="65">
        <f t="shared" ref="BR7:BZ7" si="15">BR8</f>
        <v>1678</v>
      </c>
      <c r="BS7" s="65">
        <f t="shared" si="15"/>
        <v>1150</v>
      </c>
      <c r="BT7" s="65">
        <f t="shared" si="15"/>
        <v>182</v>
      </c>
      <c r="BU7" s="65">
        <f t="shared" si="15"/>
        <v>327</v>
      </c>
      <c r="BV7" s="65">
        <f t="shared" si="15"/>
        <v>7496</v>
      </c>
      <c r="BW7" s="65">
        <f t="shared" si="15"/>
        <v>6967</v>
      </c>
      <c r="BX7" s="65">
        <f t="shared" si="15"/>
        <v>7138</v>
      </c>
      <c r="BY7" s="65">
        <f t="shared" si="15"/>
        <v>8131</v>
      </c>
      <c r="BZ7" s="65">
        <f t="shared" si="15"/>
        <v>8024</v>
      </c>
      <c r="CA7" s="63"/>
      <c r="CB7" s="64" t="s">
        <v>115</v>
      </c>
      <c r="CC7" s="64" t="s">
        <v>115</v>
      </c>
      <c r="CD7" s="64" t="s">
        <v>115</v>
      </c>
      <c r="CE7" s="64" t="s">
        <v>115</v>
      </c>
      <c r="CF7" s="64" t="s">
        <v>115</v>
      </c>
      <c r="CG7" s="64" t="s">
        <v>115</v>
      </c>
      <c r="CH7" s="64" t="s">
        <v>115</v>
      </c>
      <c r="CI7" s="64" t="s">
        <v>115</v>
      </c>
      <c r="CJ7" s="64" t="s">
        <v>115</v>
      </c>
      <c r="CK7" s="64" t="s">
        <v>116</v>
      </c>
      <c r="CL7" s="61"/>
      <c r="CM7" s="63">
        <f>CM8</f>
        <v>46032</v>
      </c>
      <c r="CN7" s="63">
        <f>CN8</f>
        <v>0</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57.6</v>
      </c>
      <c r="DL7" s="64">
        <f t="shared" ref="DL7:DT7" si="17">DL8</f>
        <v>51.5</v>
      </c>
      <c r="DM7" s="64">
        <f t="shared" si="17"/>
        <v>43.9</v>
      </c>
      <c r="DN7" s="64">
        <f t="shared" si="17"/>
        <v>22.7</v>
      </c>
      <c r="DO7" s="64">
        <f t="shared" si="17"/>
        <v>12.1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352128</v>
      </c>
      <c r="D8" s="67">
        <v>47</v>
      </c>
      <c r="E8" s="67">
        <v>14</v>
      </c>
      <c r="F8" s="67">
        <v>0</v>
      </c>
      <c r="G8" s="67">
        <v>3</v>
      </c>
      <c r="H8" s="67" t="s">
        <v>117</v>
      </c>
      <c r="I8" s="67" t="s">
        <v>118</v>
      </c>
      <c r="J8" s="67" t="s">
        <v>119</v>
      </c>
      <c r="K8" s="67" t="s">
        <v>120</v>
      </c>
      <c r="L8" s="67" t="s">
        <v>121</v>
      </c>
      <c r="M8" s="67" t="s">
        <v>122</v>
      </c>
      <c r="N8" s="67" t="s">
        <v>123</v>
      </c>
      <c r="O8" s="68" t="s">
        <v>124</v>
      </c>
      <c r="P8" s="69" t="s">
        <v>125</v>
      </c>
      <c r="Q8" s="69" t="s">
        <v>126</v>
      </c>
      <c r="R8" s="70">
        <v>37</v>
      </c>
      <c r="S8" s="69" t="s">
        <v>127</v>
      </c>
      <c r="T8" s="69" t="s">
        <v>128</v>
      </c>
      <c r="U8" s="70">
        <v>887</v>
      </c>
      <c r="V8" s="70">
        <v>66</v>
      </c>
      <c r="W8" s="70">
        <v>0</v>
      </c>
      <c r="X8" s="69" t="s">
        <v>129</v>
      </c>
      <c r="Y8" s="71">
        <v>698.7</v>
      </c>
      <c r="Z8" s="71">
        <v>614.70000000000005</v>
      </c>
      <c r="AA8" s="71">
        <v>329.5</v>
      </c>
      <c r="AB8" s="71">
        <v>128.30000000000001</v>
      </c>
      <c r="AC8" s="71">
        <v>363.7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85.7</v>
      </c>
      <c r="BG8" s="71">
        <v>83.7</v>
      </c>
      <c r="BH8" s="71">
        <v>69.7</v>
      </c>
      <c r="BI8" s="71">
        <v>22.1</v>
      </c>
      <c r="BJ8" s="71">
        <v>72.5</v>
      </c>
      <c r="BK8" s="71">
        <v>40.700000000000003</v>
      </c>
      <c r="BL8" s="71">
        <v>38.200000000000003</v>
      </c>
      <c r="BM8" s="71">
        <v>34.6</v>
      </c>
      <c r="BN8" s="71">
        <v>37.6</v>
      </c>
      <c r="BO8" s="71">
        <v>33.200000000000003</v>
      </c>
      <c r="BP8" s="68">
        <v>26.3</v>
      </c>
      <c r="BQ8" s="72">
        <v>1886</v>
      </c>
      <c r="BR8" s="72">
        <v>1678</v>
      </c>
      <c r="BS8" s="72">
        <v>1150</v>
      </c>
      <c r="BT8" s="73">
        <v>182</v>
      </c>
      <c r="BU8" s="73">
        <v>327</v>
      </c>
      <c r="BV8" s="72">
        <v>7496</v>
      </c>
      <c r="BW8" s="72">
        <v>6967</v>
      </c>
      <c r="BX8" s="72">
        <v>7138</v>
      </c>
      <c r="BY8" s="72">
        <v>8131</v>
      </c>
      <c r="BZ8" s="72">
        <v>8024</v>
      </c>
      <c r="CA8" s="70">
        <v>16102</v>
      </c>
      <c r="CB8" s="71" t="s">
        <v>121</v>
      </c>
      <c r="CC8" s="71" t="s">
        <v>121</v>
      </c>
      <c r="CD8" s="71" t="s">
        <v>121</v>
      </c>
      <c r="CE8" s="71" t="s">
        <v>121</v>
      </c>
      <c r="CF8" s="71" t="s">
        <v>121</v>
      </c>
      <c r="CG8" s="71" t="s">
        <v>121</v>
      </c>
      <c r="CH8" s="71" t="s">
        <v>121</v>
      </c>
      <c r="CI8" s="71" t="s">
        <v>121</v>
      </c>
      <c r="CJ8" s="71" t="s">
        <v>121</v>
      </c>
      <c r="CK8" s="71" t="s">
        <v>121</v>
      </c>
      <c r="CL8" s="68" t="s">
        <v>121</v>
      </c>
      <c r="CM8" s="70">
        <v>46032</v>
      </c>
      <c r="CN8" s="70">
        <v>0</v>
      </c>
      <c r="CO8" s="71" t="s">
        <v>121</v>
      </c>
      <c r="CP8" s="71" t="s">
        <v>121</v>
      </c>
      <c r="CQ8" s="71" t="s">
        <v>121</v>
      </c>
      <c r="CR8" s="71" t="s">
        <v>121</v>
      </c>
      <c r="CS8" s="71" t="s">
        <v>121</v>
      </c>
      <c r="CT8" s="71" t="s">
        <v>121</v>
      </c>
      <c r="CU8" s="71" t="s">
        <v>121</v>
      </c>
      <c r="CV8" s="71" t="s">
        <v>121</v>
      </c>
      <c r="CW8" s="71" t="s">
        <v>121</v>
      </c>
      <c r="CX8" s="71" t="s">
        <v>121</v>
      </c>
      <c r="CY8" s="68" t="s">
        <v>121</v>
      </c>
      <c r="CZ8" s="71">
        <v>0</v>
      </c>
      <c r="DA8" s="71">
        <v>0</v>
      </c>
      <c r="DB8" s="71">
        <v>0</v>
      </c>
      <c r="DC8" s="71">
        <v>0</v>
      </c>
      <c r="DD8" s="71">
        <v>0</v>
      </c>
      <c r="DE8" s="71">
        <v>78.400000000000006</v>
      </c>
      <c r="DF8" s="71">
        <v>70.5</v>
      </c>
      <c r="DG8" s="71">
        <v>59.2</v>
      </c>
      <c r="DH8" s="71">
        <v>62.4</v>
      </c>
      <c r="DI8" s="71">
        <v>82.7</v>
      </c>
      <c r="DJ8" s="68">
        <v>103.6</v>
      </c>
      <c r="DK8" s="71">
        <v>57.6</v>
      </c>
      <c r="DL8" s="71">
        <v>51.5</v>
      </c>
      <c r="DM8" s="71">
        <v>43.9</v>
      </c>
      <c r="DN8" s="71">
        <v>22.7</v>
      </c>
      <c r="DO8" s="71">
        <v>12.1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2020-02-03T07:17:55Z</cp:lastPrinted>
  <dcterms:created xsi:type="dcterms:W3CDTF">2019-12-05T07:27:51Z</dcterms:created>
  <dcterms:modified xsi:type="dcterms:W3CDTF">2020-03-17T00:27:48Z</dcterms:modified>
  <cp:category/>
</cp:coreProperties>
</file>