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c r="C35" i="9"/>
  <c r="C36" i="9"/>
  <c r="C37" i="9"/>
  <c r="C38" i="9"/>
  <c r="C39" i="9"/>
  <c r="C40" i="9"/>
  <c r="C41" i="9"/>
  <c r="C42" i="9"/>
  <c r="C43" i="9"/>
  <c r="U38" i="9"/>
  <c r="U39" i="9"/>
  <c r="U40" i="9"/>
  <c r="U41" i="9"/>
  <c r="U42" i="9"/>
  <c r="U43" i="9"/>
  <c r="AM35" i="9"/>
  <c r="AM36" i="9"/>
  <c r="AM37" i="9"/>
  <c r="AM38" i="9"/>
  <c r="AM39" i="9"/>
  <c r="AM40" i="9"/>
  <c r="AM41" i="9"/>
  <c r="AM42" i="9"/>
  <c r="AM43" i="9"/>
  <c r="BW34" i="9"/>
  <c r="CO34" i="9"/>
  <c r="CO35" i="9"/>
  <c r="CO36" i="9"/>
  <c r="CO37" i="9"/>
  <c r="BW35" i="9"/>
  <c r="BW36" i="9"/>
  <c r="BW37" i="9"/>
  <c r="BW38" i="9"/>
  <c r="BW39" i="9"/>
  <c r="BW40" i="9"/>
  <c r="BW41" i="9"/>
  <c r="BW42" i="9"/>
  <c r="BW43" i="9"/>
  <c r="BE38" i="9"/>
  <c r="CO38" i="9"/>
  <c r="BE39" i="9"/>
  <c r="CO39" i="9"/>
  <c r="BE40" i="9"/>
  <c r="CO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AM34" i="9"/>
  <c r="BE34" i="9"/>
  <c r="BE35" i="9"/>
  <c r="BE36" i="9"/>
  <c r="BE37" i="9"/>
</calcChain>
</file>

<file path=xl/sharedStrings.xml><?xml version="1.0" encoding="utf-8"?>
<sst xmlns="http://schemas.openxmlformats.org/spreadsheetml/2006/main" count="1005" uniqueCount="602">
  <si>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</si>
  <si>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</si>
  <si>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</si>
  <si>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</si>
  <si>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</si>
  <si>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</si>
  <si>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</si>
  <si>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</si>
  <si>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</si>
  <si>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</si>
  <si>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</si>
  <si>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</si>
  <si>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</si>
  <si>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</si>
  <si>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</si>
  <si>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</si>
  <si>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</si>
  <si>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</si>
  <si>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</si>
  <si>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</si>
  <si>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</si>
  <si>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</si>
  <si>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</si>
  <si>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</si>
  <si>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</si>
  <si>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</si>
  <si>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</si>
  <si>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</si>
  <si>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</si>
  <si>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</si>
  <si>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</si>
  <si>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</si>
  <si>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</si>
  <si>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</si>
  <si>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</si>
  <si>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</si>
  <si>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</si>
  <si>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</si>
  <si>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</si>
  <si>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</si>
  <si>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</si>
  <si>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</si>
  <si>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</si>
  <si>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</si>
  <si>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</si>
  <si>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</si>
  <si>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</si>
  <si>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</si>
  <si>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</si>
  <si>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</si>
  <si>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</si>
  <si>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</si>
  <si>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</si>
  <si>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</si>
  <si>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</si>
  <si>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</si>
  <si>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</si>
  <si>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国民健康保険事業特別会計</t>
  </si>
  <si>
    <t>一般会計</t>
  </si>
  <si>
    <t>介護保険事業特別会計</t>
  </si>
  <si>
    <t>港湾整備事業特別会計</t>
  </si>
  <si>
    <t>後期高齢者医療事業特別会計</t>
  </si>
  <si>
    <t>市有林野区事業特別会計</t>
  </si>
  <si>
    <t>市営駐車場事業特別会計</t>
  </si>
  <si>
    <t>その他会計（赤字）</t>
  </si>
  <si>
    <t>▲ 0.19</t>
  </si>
  <si>
    <t>▲ 0.00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</si>
  <si>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</si>
  <si>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</si>
  <si>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</si>
  <si>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</si>
  <si>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</si>
  <si>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</si>
  <si>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</si>
  <si>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</si>
  <si>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</si>
  <si>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</si>
  <si>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</si>
  <si>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</si>
  <si>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</si>
  <si>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</si>
  <si>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</si>
  <si>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</si>
  <si>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</si>
  <si>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</si>
  <si>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</si>
  <si>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</si>
  <si>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</si>
  <si>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</si>
  <si>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</si>
  <si>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</si>
  <si>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</si>
  <si>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</si>
  <si>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</si>
  <si>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</si>
  <si>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</si>
  <si>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</si>
  <si>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</si>
  <si>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</si>
  <si>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</si>
  <si>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</si>
  <si>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</si>
  <si>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</si>
  <si>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</si>
  <si>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</si>
  <si>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</si>
  <si>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</si>
  <si>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</si>
  <si>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</si>
  <si>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</si>
  <si>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</si>
  <si>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</si>
  <si>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</si>
  <si>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</si>
  <si>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</si>
  <si>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</si>
  <si>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</si>
  <si>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</si>
  <si>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</si>
  <si>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</si>
  <si>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</si>
  <si>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</si>
  <si>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</si>
  <si>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</si>
  <si>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</si>
  <si>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</si>
  <si>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</si>
  <si>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</si>
  <si>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</si>
  <si>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</si>
  <si>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</si>
  <si>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</si>
  <si>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</si>
  <si>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</si>
  <si>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</si>
  <si>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</si>
  <si>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</si>
  <si>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</si>
  <si>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</si>
  <si>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</si>
  <si>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山口県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</si>
  <si>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</si>
  <si>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</si>
  <si>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</si>
  <si>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</si>
  <si>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</si>
  <si>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</si>
  <si>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</si>
  <si>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</si>
  <si>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</si>
  <si>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</si>
  <si>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</si>
  <si>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</si>
  <si>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</si>
  <si>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</si>
  <si>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柳井市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</si>
  <si>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</si>
  <si>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</si>
  <si>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</si>
  <si>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</si>
  <si>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</si>
  <si>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</si>
  <si>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</si>
  <si>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</si>
  <si>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</si>
  <si>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</si>
  <si>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</si>
  <si>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</si>
  <si>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</si>
  <si>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</si>
  <si>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</si>
  <si>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</si>
  <si>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</si>
  <si>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</si>
  <si>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</si>
  <si>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</si>
  <si>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</si>
  <si>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</si>
  <si>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</si>
  <si>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</si>
  <si>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</si>
  <si>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</si>
  <si>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</si>
  <si>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</si>
  <si>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</si>
  <si>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</si>
  <si>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</si>
  <si>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</si>
  <si>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</si>
  <si>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</si>
  <si>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</si>
  <si>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</si>
  <si>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</si>
  <si>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</si>
  <si>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</si>
  <si>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</si>
  <si>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</si>
  <si>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</si>
  <si>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</si>
  <si>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</si>
  <si>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</si>
  <si>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</si>
  <si>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</si>
  <si>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</si>
  <si>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</si>
  <si>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</si>
  <si>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</si>
  <si>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</si>
  <si>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</si>
  <si>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</si>
  <si>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</si>
  <si>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</si>
  <si>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</si>
  <si>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基準財政需要額</t>
    <phoneticPr fontId="34"/>
  </si>
  <si>
    <t>うち日本人(％)</t>
    <phoneticPr fontId="22"/>
  </si>
  <si>
    <t>-1.4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</si>
  <si>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</si>
  <si>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</si>
  <si>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</si>
  <si>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</si>
  <si>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</si>
  <si>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</si>
  <si>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</si>
  <si>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</si>
  <si>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</si>
  <si>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</si>
  <si>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</si>
  <si>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</si>
  <si>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</si>
  <si>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</si>
  <si>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</si>
  <si>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</si>
  <si>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</si>
  <si>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</si>
  <si>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</si>
  <si>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</si>
  <si>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</si>
  <si>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</si>
  <si>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</si>
  <si>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</si>
  <si>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</si>
  <si>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</si>
  <si>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</si>
  <si>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</si>
  <si>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</si>
  <si>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</si>
  <si>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</si>
  <si>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</si>
  <si>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</si>
  <si>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</si>
  <si>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</si>
  <si>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</si>
  <si>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</si>
  <si>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106.3                 ( 98.2 )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</si>
  <si>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</si>
  <si>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</si>
  <si>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</si>
  <si>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</si>
  <si>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</si>
  <si>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</si>
  <si>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</si>
  <si>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</si>
  <si>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</si>
  <si>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</si>
  <si>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</si>
  <si>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</si>
  <si>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</si>
  <si>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</si>
  <si>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</si>
  <si>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</si>
  <si>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</si>
  <si>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</si>
  <si>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</si>
  <si>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</si>
  <si>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</si>
  <si>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</si>
  <si>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</si>
  <si>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</si>
  <si>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</si>
  <si>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</si>
  <si>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</si>
  <si>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</si>
  <si>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</si>
  <si>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</si>
  <si>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</si>
  <si>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</si>
  <si>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</si>
  <si>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</si>
  <si>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</si>
  <si>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</si>
  <si>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</si>
  <si>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</si>
  <si>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</si>
  <si>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</si>
  <si>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</si>
  <si>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</si>
  <si>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</si>
  <si>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</si>
  <si>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</si>
  <si>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</si>
  <si>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</si>
  <si>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</si>
  <si>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</si>
  <si>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</si>
  <si>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</si>
  <si>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</si>
  <si>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</si>
  <si>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</si>
  <si>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</si>
  <si>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</si>
  <si>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</si>
  <si>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</si>
  <si>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</si>
  <si>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</si>
  <si>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</si>
  <si>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</si>
  <si>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</si>
  <si>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</si>
  <si>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</si>
  <si>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</si>
  <si>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</si>
  <si>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</si>
  <si>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</si>
  <si>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</si>
  <si>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</si>
  <si>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</si>
  <si>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</si>
  <si>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</si>
  <si>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</si>
  <si>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</si>
  <si>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</si>
  <si>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</si>
  <si>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</si>
  <si>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</si>
  <si>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</si>
  <si>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</si>
  <si>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</si>
  <si>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</si>
  <si>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</si>
  <si>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</si>
  <si>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</si>
  <si>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</si>
  <si>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</si>
  <si>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</si>
  <si>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</si>
  <si>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</si>
  <si>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</si>
  <si>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</si>
  <si>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</si>
  <si>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</si>
  <si>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</si>
  <si>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</si>
  <si>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</si>
  <si>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</si>
  <si>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</si>
  <si>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</si>
  <si>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</si>
  <si>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</si>
  <si>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</si>
  <si>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</si>
  <si>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</si>
  <si>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</si>
  <si>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</si>
  <si>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</si>
  <si>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</si>
  <si>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</si>
  <si>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</si>
  <si>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</si>
  <si>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</si>
  <si>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</si>
  <si>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</si>
  <si>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</si>
  <si>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</si>
  <si>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</si>
  <si>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</si>
  <si>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</si>
  <si>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</si>
  <si>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</si>
  <si>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</si>
  <si>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</si>
  <si>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</si>
  <si>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</si>
  <si>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</si>
  <si>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</si>
  <si>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</si>
  <si>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</si>
  <si>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</si>
  <si>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</si>
  <si>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</si>
  <si>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</si>
  <si>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</si>
  <si>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</si>
  <si>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</si>
  <si>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</si>
  <si>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</si>
  <si>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</si>
  <si>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</si>
  <si>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</si>
  <si>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</si>
  <si>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</si>
  <si>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</si>
  <si>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山口県柳井市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</si>
  <si>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</si>
  <si>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</si>
  <si>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</si>
  <si>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</si>
  <si>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</si>
  <si>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</si>
  <si>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</si>
  <si>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</si>
  <si>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</si>
  <si>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</si>
  <si>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</si>
  <si>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</si>
  <si>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</si>
  <si>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</si>
  <si>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</si>
  <si>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</si>
  <si>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</si>
  <si>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</si>
  <si>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</si>
  <si>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</si>
  <si>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簡易水道</t>
    <phoneticPr fontId="34"/>
  </si>
  <si>
    <t>駐車場整備</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</si>
  <si>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</si>
  <si>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</si>
  <si>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</si>
  <si>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</si>
  <si>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</si>
  <si>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</si>
  <si>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</si>
  <si>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</si>
  <si>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</si>
  <si>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</si>
  <si>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山口県柳井市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</si>
  <si>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</si>
  <si>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</si>
  <si>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</si>
  <si>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</si>
  <si>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</si>
  <si>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</si>
  <si>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</si>
  <si>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</si>
  <si>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</si>
  <si>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</si>
  <si>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</si>
  <si>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</si>
  <si>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</si>
  <si>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</si>
  <si>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</si>
  <si>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</si>
  <si>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</si>
  <si>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</si>
  <si>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</si>
  <si>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</si>
  <si>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</si>
  <si>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</si>
  <si>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市有林野区事業特別会計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</si>
  <si>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</si>
  <si>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</si>
  <si>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</si>
  <si>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</si>
  <si>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</si>
  <si>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</si>
  <si>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</si>
  <si>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</si>
  <si>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</si>
  <si>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</si>
  <si>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</si>
  <si>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</si>
  <si>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</si>
  <si>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</si>
  <si>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</si>
  <si>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</si>
  <si>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</si>
  <si>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</si>
  <si>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市営駐車場事業特別会計</t>
    <phoneticPr fontId="22"/>
  </si>
  <si>
    <t>水道事業会計</t>
    <phoneticPr fontId="22"/>
  </si>
  <si>
    <t>法適用企業</t>
    <phoneticPr fontId="22"/>
  </si>
  <si>
    <t>簡易水道事業特別会計</t>
    <phoneticPr fontId="22"/>
  </si>
  <si>
    <t>法非適用企業</t>
    <phoneticPr fontId="22"/>
  </si>
  <si>
    <t>公共下水道事業特別会計</t>
    <phoneticPr fontId="22"/>
  </si>
  <si>
    <t>農業集落排水事業特別会計</t>
    <phoneticPr fontId="22"/>
  </si>
  <si>
    <t>港湾整備事業特別会計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</si>
  <si>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</si>
  <si>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</si>
  <si>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</si>
  <si>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</si>
  <si>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</si>
  <si>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</si>
  <si>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</si>
  <si>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</si>
  <si>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</si>
  <si>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</si>
  <si>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</si>
  <si>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</si>
  <si>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</si>
  <si>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</si>
  <si>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</si>
  <si>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</si>
  <si>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</si>
  <si>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</si>
  <si>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</si>
  <si>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</si>
  <si>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</si>
  <si>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</si>
  <si>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</si>
  <si>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</si>
  <si>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</si>
  <si>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</si>
  <si>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</si>
  <si>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</si>
  <si>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</si>
  <si>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</si>
  <si>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</si>
  <si>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</si>
  <si>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</si>
  <si>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</si>
  <si>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</si>
  <si>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</si>
  <si>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</si>
  <si>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</si>
  <si>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</si>
  <si>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</si>
  <si>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</si>
  <si>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</si>
  <si>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</si>
  <si>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</si>
  <si>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</si>
  <si>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</si>
  <si>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</si>
  <si>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</si>
  <si>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</si>
  <si>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</si>
  <si>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</si>
  <si>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</si>
  <si>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</si>
  <si>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</si>
  <si>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</si>
  <si>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</si>
  <si>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</si>
  <si>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</si>
  <si>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</si>
  <si>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</si>
  <si>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</si>
  <si>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</si>
  <si>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</si>
  <si>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</si>
  <si>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</si>
  <si>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</si>
  <si>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</si>
  <si>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</si>
  <si>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</si>
  <si>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</si>
  <si>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</si>
  <si>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</si>
  <si>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</si>
  <si>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</si>
  <si>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</si>
  <si>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</si>
  <si>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簡易水道事業特別会計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</si>
  <si>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</si>
  <si>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</si>
  <si>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</si>
  <si>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</si>
  <si>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</si>
  <si>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</si>
  <si>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</si>
  <si>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</si>
  <si>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</si>
  <si>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</si>
  <si>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</si>
  <si>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</si>
  <si>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</si>
  <si>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</si>
  <si>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</si>
  <si>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</si>
  <si>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</si>
  <si>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</si>
  <si>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</si>
  <si>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</si>
  <si>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</si>
  <si>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</si>
  <si>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</si>
  <si>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</si>
  <si>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</si>
  <si>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</si>
  <si>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</si>
  <si>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</si>
  <si>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</si>
  <si>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</si>
  <si>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</si>
  <si>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</si>
  <si>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</si>
  <si>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</si>
  <si>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</si>
  <si>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やない花のまちづくり振興財団</t>
    <rPh sb="3" eb="4">
      <t>ハナ</t>
    </rPh>
    <rPh sb="10" eb="12">
      <t>シンコウ</t>
    </rPh>
    <rPh sb="12" eb="14">
      <t>ザイダン</t>
    </rPh>
    <phoneticPr fontId="22"/>
  </si>
  <si>
    <t>やまぐち農林振興公社</t>
    <rPh sb="4" eb="6">
      <t>ノウリン</t>
    </rPh>
    <rPh sb="6" eb="8">
      <t>シンコウ</t>
    </rPh>
    <rPh sb="8" eb="10">
      <t>コウシャ</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</si>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</sst>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1">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4" fillId="0" borderId="109" xfId="68" applyFont="1" applyFill="1" applyBorder="1" applyAlignment="1" applyProtection="1">
      <alignment horizontal="left" vertical="center" shrinkToFit="1"/>
      <protection locked="0"/>
    </xf>
    <xf numFmtId="0" fontId="44" fillId="0" borderId="110" xfId="68" applyFont="1" applyFill="1" applyBorder="1" applyAlignment="1" applyProtection="1">
      <alignment horizontal="left" vertical="center" shrinkToFit="1"/>
      <protection locked="0"/>
    </xf>
    <xf numFmtId="0" fontId="44" fillId="0" borderId="111" xfId="68" applyFont="1" applyFill="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4" fillId="0" borderId="113" xfId="68" applyFont="1" applyFill="1" applyBorder="1" applyAlignment="1" applyProtection="1">
      <alignment horizontal="left" vertical="center" shrinkToFit="1"/>
      <protection locked="0"/>
    </xf>
    <xf numFmtId="0" fontId="44" fillId="0" borderId="114" xfId="68" applyFont="1" applyFill="1" applyBorder="1" applyAlignment="1" applyProtection="1">
      <alignment horizontal="left" vertical="center" shrinkToFit="1"/>
      <protection locked="0"/>
    </xf>
    <xf numFmtId="0" fontId="44" fillId="0" borderId="115" xfId="68" applyFont="1" applyFill="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4" fillId="0" borderId="113" xfId="70" applyFont="1" applyFill="1" applyBorder="1" applyAlignment="1" applyProtection="1">
      <alignment horizontal="left" vertical="center" shrinkToFit="1"/>
      <protection locked="0"/>
    </xf>
    <xf numFmtId="0" fontId="44" fillId="0" borderId="114" xfId="70" applyFont="1" applyFill="1" applyBorder="1" applyAlignment="1" applyProtection="1">
      <alignment horizontal="left" vertical="center" shrinkToFit="1"/>
      <protection locked="0"/>
    </xf>
    <xf numFmtId="0" fontId="44" fillId="0" borderId="115" xfId="70" applyFont="1" applyFill="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4" fillId="0" borderId="109" xfId="70" applyFont="1" applyFill="1" applyBorder="1" applyAlignment="1" applyProtection="1">
      <alignment horizontal="left" vertical="center" shrinkToFit="1"/>
      <protection locked="0"/>
    </xf>
    <xf numFmtId="0" fontId="44" fillId="0" borderId="110" xfId="70" applyFont="1" applyFill="1" applyBorder="1" applyAlignment="1" applyProtection="1">
      <alignment horizontal="left" vertical="center" shrinkToFit="1"/>
      <protection locked="0"/>
    </xf>
    <xf numFmtId="0" fontId="44" fillId="0" borderId="111" xfId="70" applyFont="1" applyFill="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52128_柳井市_2012" xfId="54"/>
    <cellStyle name="標準 3" xfId="55"/>
    <cellStyle name="標準 3 2" xfId="56"/>
    <cellStyle name="標準 3_APAHO401000" xfId="57"/>
    <cellStyle name="標準 3_ZJ01_352128_柳井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35570</c:v>
                </c:pt>
                <c:pt idx="1">
                  <c:v>38775</c:v>
                </c:pt>
                <c:pt idx="2">
                  <c:v>39622</c:v>
                </c:pt>
                <c:pt idx="3">
                  <c:v>35191</c:v>
                </c:pt>
                <c:pt idx="4">
                  <c:v>55175</c:v>
                </c:pt>
              </c:numCache>
            </c:numRef>
          </c:val>
          <c:smooth val="0"/>
        </c:ser>
        <c:dLbls>
          <c:showLegendKey val="0"/>
          <c:showVal val="0"/>
          <c:showCatName val="0"/>
          <c:showSerName val="0"/>
          <c:showPercent val="0"/>
          <c:showBubbleSize val="0"/>
        </c:dLbls>
        <c:marker val="1"/>
        <c:smooth val="0"/>
        <c:axId val="83337984"/>
        <c:axId val="83339520"/>
      </c:lineChart>
      <c:catAx>
        <c:axId val="8333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39520"/>
        <c:crosses val="autoZero"/>
        <c:auto val="1"/>
        <c:lblAlgn val="ctr"/>
        <c:lblOffset val="100"/>
        <c:tickLblSkip val="1"/>
        <c:tickMarkSkip val="1"/>
        <c:noMultiLvlLbl val="0"/>
      </c:catAx>
      <c:valAx>
        <c:axId val="833395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3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2.76</c:v>
                </c:pt>
                <c:pt idx="1">
                  <c:v>5</c:v>
                </c:pt>
                <c:pt idx="2">
                  <c:v>5.57</c:v>
                </c:pt>
                <c:pt idx="3">
                  <c:v>4.6500000000000004</c:v>
                </c:pt>
                <c:pt idx="4">
                  <c:v>2.62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8.4600000000000009</c:v>
                </c:pt>
                <c:pt idx="1">
                  <c:v>10.02</c:v>
                </c:pt>
                <c:pt idx="2">
                  <c:v>15.33</c:v>
                </c:pt>
                <c:pt idx="3">
                  <c:v>18.28</c:v>
                </c:pt>
                <c:pt idx="4">
                  <c:v>20.78</c:v>
                </c:pt>
              </c:numCache>
            </c:numRef>
          </c:val>
        </c:ser>
        <c:dLbls>
          <c:showLegendKey val="0"/>
          <c:showVal val="0"/>
          <c:showCatName val="0"/>
          <c:showSerName val="0"/>
          <c:showPercent val="0"/>
          <c:showBubbleSize val="0"/>
        </c:dLbls>
        <c:gapWidth val="250"/>
        <c:overlap val="100"/>
        <c:axId val="93966336"/>
        <c:axId val="9396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3.09</c:v>
                </c:pt>
                <c:pt idx="1">
                  <c:v>6.64</c:v>
                </c:pt>
                <c:pt idx="2">
                  <c:v>6.28</c:v>
                </c:pt>
                <c:pt idx="3">
                  <c:v>1.85</c:v>
                </c:pt>
                <c:pt idx="4">
                  <c:v>0.3</c:v>
                </c:pt>
              </c:numCache>
            </c:numRef>
          </c:val>
          <c:smooth val="0"/>
        </c:ser>
        <c:dLbls>
          <c:showLegendKey val="0"/>
          <c:showVal val="0"/>
          <c:showCatName val="0"/>
          <c:showSerName val="0"/>
          <c:showPercent val="0"/>
          <c:showBubbleSize val="0"/>
        </c:dLbls>
        <c:marker val="1"/>
        <c:smooth val="0"/>
        <c:axId val="93966336"/>
        <c:axId val="93968256"/>
      </c:lineChart>
      <c:catAx>
        <c:axId val="939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68256"/>
        <c:crosses val="autoZero"/>
        <c:auto val="1"/>
        <c:lblAlgn val="ctr"/>
        <c:lblOffset val="100"/>
        <c:tickLblSkip val="1"/>
        <c:tickMarkSkip val="1"/>
        <c:noMultiLvlLbl val="0"/>
      </c:catAx>
      <c:valAx>
        <c:axId val="9396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66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0.01</c:v>
                </c:pt>
                <c:pt idx="2">
                  <c:v>#N/A</c:v>
                </c:pt>
                <c:pt idx="3">
                  <c:v>0.01</c:v>
                </c:pt>
                <c:pt idx="4">
                  <c:v>#N/A</c:v>
                </c:pt>
                <c:pt idx="5">
                  <c:v>0.06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0.19</c:v>
                </c:pt>
                <c:pt idx="1">
                  <c:v>#N/A</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0.02</c:v>
                </c:pt>
                <c:pt idx="2">
                  <c:v>#N/A</c:v>
                </c:pt>
                <c:pt idx="3">
                  <c:v>0.12</c:v>
                </c:pt>
                <c:pt idx="4">
                  <c:v>#N/A</c:v>
                </c:pt>
                <c:pt idx="5">
                  <c:v>0.1</c:v>
                </c:pt>
                <c:pt idx="6">
                  <c:v>#N/A</c:v>
                </c:pt>
                <c:pt idx="7">
                  <c:v>0.03</c:v>
                </c:pt>
                <c:pt idx="8">
                  <c:v>#N/A</c:v>
                </c:pt>
                <c:pt idx="9">
                  <c:v>0.02</c:v>
                </c:pt>
              </c:numCache>
            </c:numRef>
          </c:val>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0.54</c:v>
                </c:pt>
                <c:pt idx="2">
                  <c:v>#N/A</c:v>
                </c:pt>
                <c:pt idx="3">
                  <c:v>0.53</c:v>
                </c:pt>
                <c:pt idx="4">
                  <c:v>#N/A</c:v>
                </c:pt>
                <c:pt idx="5">
                  <c:v>0.49</c:v>
                </c:pt>
                <c:pt idx="6">
                  <c:v>#N/A</c:v>
                </c:pt>
                <c:pt idx="7">
                  <c:v>0.47</c:v>
                </c:pt>
                <c:pt idx="8">
                  <c:v>#N/A</c:v>
                </c:pt>
                <c:pt idx="9">
                  <c:v>0.45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0.54</c:v>
                </c:pt>
                <c:pt idx="2">
                  <c:v>#N/A</c:v>
                </c:pt>
                <c:pt idx="3">
                  <c:v>0.4</c:v>
                </c:pt>
                <c:pt idx="4">
                  <c:v>#N/A</c:v>
                </c:pt>
                <c:pt idx="5">
                  <c:v>0.44</c:v>
                </c:pt>
                <c:pt idx="6">
                  <c:v>#N/A</c:v>
                </c:pt>
                <c:pt idx="7">
                  <c:v>0.11</c:v>
                </c:pt>
                <c:pt idx="8">
                  <c:v>#N/A</c:v>
                </c:pt>
                <c:pt idx="9">
                  <c:v>0.56999999999999995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2.75</c:v>
                </c:pt>
                <c:pt idx="2">
                  <c:v>#N/A</c:v>
                </c:pt>
                <c:pt idx="3">
                  <c:v>4.9800000000000004</c:v>
                </c:pt>
                <c:pt idx="4">
                  <c:v>#N/A</c:v>
                </c:pt>
                <c:pt idx="5">
                  <c:v>5.57</c:v>
                </c:pt>
                <c:pt idx="6">
                  <c:v>#N/A</c:v>
                </c:pt>
                <c:pt idx="7">
                  <c:v>4.6500000000000004</c:v>
                </c:pt>
                <c:pt idx="8">
                  <c:v>#N/A</c:v>
                </c:pt>
                <c:pt idx="9">
                  <c:v>2.62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1.41</c:v>
                </c:pt>
                <c:pt idx="2">
                  <c:v>#N/A</c:v>
                </c:pt>
                <c:pt idx="3">
                  <c:v>2.0699999999999998</c:v>
                </c:pt>
                <c:pt idx="4">
                  <c:v>#N/A</c:v>
                </c:pt>
                <c:pt idx="5">
                  <c:v>1.1100000000000001</c:v>
                </c:pt>
                <c:pt idx="6">
                  <c:v>#N/A</c:v>
                </c:pt>
                <c:pt idx="7">
                  <c:v>0.34</c:v>
                </c:pt>
                <c:pt idx="8">
                  <c:v>#N/A</c:v>
                </c:pt>
                <c:pt idx="9">
                  <c:v>2.77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9.39</c:v>
                </c:pt>
                <c:pt idx="2">
                  <c:v>#N/A</c:v>
                </c:pt>
                <c:pt idx="3">
                  <c:v>8.69</c:v>
                </c:pt>
                <c:pt idx="4">
                  <c:v>#N/A</c:v>
                </c:pt>
                <c:pt idx="5">
                  <c:v>8.59</c:v>
                </c:pt>
                <c:pt idx="6">
                  <c:v>#N/A</c:v>
                </c:pt>
                <c:pt idx="7">
                  <c:v>8.6300000000000008</c:v>
                </c:pt>
                <c:pt idx="8">
                  <c:v>#N/A</c:v>
                </c:pt>
                <c:pt idx="9">
                  <c:v>8.4499999999999993</c:v>
                </c:pt>
              </c:numCache>
            </c:numRef>
          </c:val>
        </c:ser>
        <c:dLbls>
          <c:showLegendKey val="0"/>
          <c:showVal val="0"/>
          <c:showCatName val="0"/>
          <c:showSerName val="0"/>
          <c:showPercent val="0"/>
          <c:showBubbleSize val="0"/>
        </c:dLbls>
        <c:gapWidth val="150"/>
        <c:overlap val="100"/>
        <c:axId val="95225728"/>
        <c:axId val="95227264"/>
      </c:barChart>
      <c:catAx>
        <c:axId val="952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227264"/>
        <c:crosses val="autoZero"/>
        <c:auto val="1"/>
        <c:lblAlgn val="ctr"/>
        <c:lblOffset val="100"/>
        <c:tickLblSkip val="1"/>
        <c:tickMarkSkip val="1"/>
        <c:noMultiLvlLbl val="0"/>
      </c:catAx>
      <c:valAx>
        <c:axId val="9522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2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1649</c:v>
                </c:pt>
                <c:pt idx="5">
                  <c:v>2104</c:v>
                </c:pt>
                <c:pt idx="8">
                  <c:v>2114</c:v>
                </c:pt>
                <c:pt idx="11">
                  <c:v>2141</c:v>
                </c:pt>
                <c:pt idx="14">
                  <c:v>2148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40</c:v>
                </c:pt>
                <c:pt idx="3">
                  <c:v>79</c:v>
                </c:pt>
                <c:pt idx="6">
                  <c:v>24</c:v>
                </c:pt>
                <c:pt idx="9">
                  <c:v>18</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136</c:v>
                </c:pt>
                <c:pt idx="3">
                  <c:v>148</c:v>
                </c:pt>
                <c:pt idx="6">
                  <c:v>101</c:v>
                </c:pt>
                <c:pt idx="9">
                  <c:v>99</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972</c:v>
                </c:pt>
                <c:pt idx="3">
                  <c:v>873</c:v>
                </c:pt>
                <c:pt idx="6">
                  <c:v>902</c:v>
                </c:pt>
                <c:pt idx="9">
                  <c:v>902</c:v>
                </c:pt>
                <c:pt idx="12">
                  <c:v>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1927</c:v>
                </c:pt>
                <c:pt idx="3">
                  <c:v>2265</c:v>
                </c:pt>
                <c:pt idx="6">
                  <c:v>2197</c:v>
                </c:pt>
                <c:pt idx="9">
                  <c:v>2161</c:v>
                </c:pt>
                <c:pt idx="12">
                  <c:v>2110</c:v>
                </c:pt>
              </c:numCache>
            </c:numRef>
          </c:val>
        </c:ser>
        <c:dLbls>
          <c:showLegendKey val="0"/>
          <c:showVal val="0"/>
          <c:showCatName val="0"/>
          <c:showSerName val="0"/>
          <c:showPercent val="0"/>
          <c:showBubbleSize val="0"/>
        </c:dLbls>
        <c:gapWidth val="100"/>
        <c:overlap val="100"/>
        <c:axId val="94991872"/>
        <c:axId val="9499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1426</c:v>
                </c:pt>
                <c:pt idx="2">
                  <c:v>#N/A</c:v>
                </c:pt>
                <c:pt idx="3">
                  <c:v>#N/A</c:v>
                </c:pt>
                <c:pt idx="4">
                  <c:v>1261</c:v>
                </c:pt>
                <c:pt idx="5">
                  <c:v>#N/A</c:v>
                </c:pt>
                <c:pt idx="6">
                  <c:v>#N/A</c:v>
                </c:pt>
                <c:pt idx="7">
                  <c:v>1110</c:v>
                </c:pt>
                <c:pt idx="8">
                  <c:v>#N/A</c:v>
                </c:pt>
                <c:pt idx="9">
                  <c:v>#N/A</c:v>
                </c:pt>
                <c:pt idx="10">
                  <c:v>1039</c:v>
                </c:pt>
                <c:pt idx="11">
                  <c:v>#N/A</c:v>
                </c:pt>
                <c:pt idx="12">
                  <c:v>#N/A</c:v>
                </c:pt>
                <c:pt idx="13">
                  <c:v>963</c:v>
                </c:pt>
                <c:pt idx="14">
                  <c:v>#N/A</c:v>
                </c:pt>
              </c:numCache>
            </c:numRef>
          </c:val>
          <c:smooth val="0"/>
        </c:ser>
        <c:dLbls>
          <c:showLegendKey val="0"/>
          <c:showVal val="0"/>
          <c:showCatName val="0"/>
          <c:showSerName val="0"/>
          <c:showPercent val="0"/>
          <c:showBubbleSize val="0"/>
        </c:dLbls>
        <c:marker val="1"/>
        <c:smooth val="0"/>
        <c:axId val="94991872"/>
        <c:axId val="94993792"/>
      </c:lineChart>
      <c:catAx>
        <c:axId val="949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93792"/>
        <c:crosses val="autoZero"/>
        <c:auto val="1"/>
        <c:lblAlgn val="ctr"/>
        <c:lblOffset val="100"/>
        <c:tickLblSkip val="1"/>
        <c:tickMarkSkip val="1"/>
        <c:noMultiLvlLbl val="0"/>
      </c:catAx>
      <c:valAx>
        <c:axId val="9499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91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18960</c:v>
                </c:pt>
                <c:pt idx="5">
                  <c:v>18520</c:v>
                </c:pt>
                <c:pt idx="8">
                  <c:v>18463</c:v>
                </c:pt>
                <c:pt idx="11">
                  <c:v>18402</c:v>
                </c:pt>
                <c:pt idx="14">
                  <c:v>18673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4695</c:v>
                </c:pt>
                <c:pt idx="5">
                  <c:v>4448</c:v>
                </c:pt>
                <c:pt idx="8">
                  <c:v>4364</c:v>
                </c:pt>
                <c:pt idx="11">
                  <c:v>4271</c:v>
                </c:pt>
                <c:pt idx="14">
                  <c:v>4090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2578</c:v>
                </c:pt>
                <c:pt idx="5">
                  <c:v>2879</c:v>
                </c:pt>
                <c:pt idx="8">
                  <c:v>3538</c:v>
                </c:pt>
                <c:pt idx="11">
                  <c:v>3588</c:v>
                </c:pt>
                <c:pt idx="14">
                  <c:v>3777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218</c:v>
                </c:pt>
                <c:pt idx="3">
                  <c:v>205</c:v>
                </c:pt>
                <c:pt idx="6">
                  <c:v>198</c:v>
                </c:pt>
                <c:pt idx="9">
                  <c:v>173</c:v>
                </c:pt>
                <c:pt idx="12">
                  <c:v>175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3299</c:v>
                </c:pt>
                <c:pt idx="3">
                  <c:v>3408</c:v>
                </c:pt>
                <c:pt idx="6">
                  <c:v>3205</c:v>
                </c:pt>
                <c:pt idx="9">
                  <c:v>3283</c:v>
                </c:pt>
                <c:pt idx="12">
                  <c:v>3327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476</c:v>
                </c:pt>
                <c:pt idx="3">
                  <c:v>359</c:v>
                </c:pt>
                <c:pt idx="6">
                  <c:v>355</c:v>
                </c:pt>
                <c:pt idx="9">
                  <c:v>397</c:v>
                </c:pt>
                <c:pt idx="12">
                  <c:v>547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12296</c:v>
                </c:pt>
                <c:pt idx="3">
                  <c:v>11905</c:v>
                </c:pt>
                <c:pt idx="6">
                  <c:v>11472</c:v>
                </c:pt>
                <c:pt idx="9">
                  <c:v>10580</c:v>
                </c:pt>
                <c:pt idx="12">
                  <c:v>10101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165</c:v>
                </c:pt>
                <c:pt idx="3">
                  <c:v>70</c:v>
                </c:pt>
                <c:pt idx="6">
                  <c:v>51</c:v>
                </c:pt>
                <c:pt idx="9">
                  <c:v>36</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20903</c:v>
                </c:pt>
                <c:pt idx="3">
                  <c:v>19583</c:v>
                </c:pt>
                <c:pt idx="6">
                  <c:v>19146</c:v>
                </c:pt>
                <c:pt idx="9">
                  <c:v>18641</c:v>
                </c:pt>
                <c:pt idx="12">
                  <c:v>18579</c:v>
                </c:pt>
              </c:numCache>
            </c:numRef>
          </c:val>
        </c:ser>
        <c:dLbls>
          <c:showLegendKey val="0"/>
          <c:showVal val="0"/>
          <c:showCatName val="0"/>
          <c:showSerName val="0"/>
          <c:showPercent val="0"/>
          <c:showBubbleSize val="0"/>
        </c:dLbls>
        <c:gapWidth val="100"/>
        <c:overlap val="100"/>
        <c:axId val="95858688"/>
        <c:axId val="9586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11125</c:v>
                </c:pt>
                <c:pt idx="2">
                  <c:v>#N/A</c:v>
                </c:pt>
                <c:pt idx="3">
                  <c:v>#N/A</c:v>
                </c:pt>
                <c:pt idx="4">
                  <c:v>9682</c:v>
                </c:pt>
                <c:pt idx="5">
                  <c:v>#N/A</c:v>
                </c:pt>
                <c:pt idx="6">
                  <c:v>#N/A</c:v>
                </c:pt>
                <c:pt idx="7">
                  <c:v>8062</c:v>
                </c:pt>
                <c:pt idx="8">
                  <c:v>#N/A</c:v>
                </c:pt>
                <c:pt idx="9">
                  <c:v>#N/A</c:v>
                </c:pt>
                <c:pt idx="10">
                  <c:v>6848</c:v>
                </c:pt>
                <c:pt idx="11">
                  <c:v>#N/A</c:v>
                </c:pt>
                <c:pt idx="12">
                  <c:v>#N/A</c:v>
                </c:pt>
                <c:pt idx="13">
                  <c:v>6218</c:v>
                </c:pt>
                <c:pt idx="14">
                  <c:v>#N/A</c:v>
                </c:pt>
              </c:numCache>
            </c:numRef>
          </c:val>
          <c:smooth val="0"/>
        </c:ser>
        <c:dLbls>
          <c:showLegendKey val="0"/>
          <c:showVal val="0"/>
          <c:showCatName val="0"/>
          <c:showSerName val="0"/>
          <c:showPercent val="0"/>
          <c:showBubbleSize val="0"/>
        </c:dLbls>
        <c:marker val="1"/>
        <c:smooth val="0"/>
        <c:axId val="95858688"/>
        <c:axId val="95860608"/>
      </c:lineChart>
      <c:catAx>
        <c:axId val="958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860608"/>
        <c:crosses val="autoZero"/>
        <c:auto val="1"/>
        <c:lblAlgn val="ctr"/>
        <c:lblOffset val="100"/>
        <c:tickLblSkip val="1"/>
        <c:tickMarkSkip val="1"/>
        <c:noMultiLvlLbl val="0"/>
      </c:catAx>
      <c:valAx>
        <c:axId val="9586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586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8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846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846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山口県柳井市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846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846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8466"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34,522</a:t>
          </a:r>
        </a:p>
        <a:p>
          <a:pPr algn="r" rtl="0">
            <a:lnSpc>
              <a:spcPts val="1300"/>
            </a:lnSpc>
            <a:defRPr sz="1000"/>
          </a:pPr>
          <a:r>
            <a:rPr lang="ja-JP" altLang="en-US" sz="1100" b="1" i="0" u="none" strike="noStrike" baseline="0">
              <a:solidFill>
                <a:srgbClr val="000000"/>
              </a:solidFill>
              <a:latin typeface="ＭＳ ゴシック"/>
              <a:ea typeface="ＭＳ ゴシック"/>
            </a:rPr>
            <a:t>34,396</a:t>
          </a:r>
        </a:p>
        <a:p>
          <a:pPr algn="r" rtl="0">
            <a:lnSpc>
              <a:spcPts val="1300"/>
            </a:lnSpc>
            <a:defRPr sz="1000"/>
          </a:pPr>
          <a:r>
            <a:rPr lang="ja-JP" altLang="en-US" sz="1100" b="1" i="0" u="none" strike="noStrike" baseline="0">
              <a:solidFill>
                <a:srgbClr val="000000"/>
              </a:solidFill>
              <a:latin typeface="ＭＳ ゴシック"/>
              <a:ea typeface="ＭＳ ゴシック"/>
            </a:rPr>
            <a:t>139.90</a:t>
          </a:r>
        </a:p>
        <a:p>
          <a:pPr algn="r" rtl="0">
            <a:lnSpc>
              <a:spcPts val="1300"/>
            </a:lnSpc>
            <a:defRPr sz="1000"/>
          </a:pPr>
          <a:r>
            <a:rPr lang="ja-JP" altLang="en-US" sz="1100" b="1" i="0" u="none" strike="noStrike" baseline="0">
              <a:solidFill>
                <a:srgbClr val="000000"/>
              </a:solidFill>
              <a:latin typeface="ＭＳ ゴシック"/>
              <a:ea typeface="ＭＳ ゴシック"/>
            </a:rPr>
            <a:t>16,890,420</a:t>
          </a:r>
        </a:p>
        <a:p>
          <a:pPr algn="r" rtl="0">
            <a:lnSpc>
              <a:spcPts val="1300"/>
            </a:lnSpc>
            <a:defRPr sz="1000"/>
          </a:pPr>
          <a:r>
            <a:rPr lang="ja-JP" altLang="en-US" sz="1100" b="1" i="0" u="none" strike="noStrike" baseline="0">
              <a:solidFill>
                <a:srgbClr val="000000"/>
              </a:solidFill>
              <a:latin typeface="ＭＳ ゴシック"/>
              <a:ea typeface="ＭＳ ゴシック"/>
            </a:rPr>
            <a:t>16,503,139</a:t>
          </a:r>
        </a:p>
        <a:p>
          <a:pPr algn="r" rtl="0">
            <a:lnSpc>
              <a:spcPts val="1300"/>
            </a:lnSpc>
            <a:defRPr sz="1000"/>
          </a:pPr>
          <a:r>
            <a:rPr lang="ja-JP" altLang="en-US" sz="1100" b="1" i="0" u="none" strike="noStrike" baseline="0">
              <a:solidFill>
                <a:srgbClr val="000000"/>
              </a:solidFill>
              <a:latin typeface="ＭＳ ゴシック"/>
              <a:ea typeface="ＭＳ ゴシック"/>
            </a:rPr>
            <a:t>261,877</a:t>
          </a:r>
        </a:p>
        <a:p>
          <a:pPr algn="r" rtl="0">
            <a:defRPr sz="1000"/>
          </a:pPr>
          <a:r>
            <a:rPr lang="ja-JP" altLang="en-US" sz="1100" b="1" i="0" u="none" strike="noStrike" baseline="0">
              <a:solidFill>
                <a:srgbClr val="000000"/>
              </a:solidFill>
              <a:latin typeface="ＭＳ ゴシック"/>
              <a:ea typeface="ＭＳ ゴシック"/>
            </a:rPr>
            <a:t>9,992,948</a:t>
          </a:r>
        </a:p>
        <a:p>
          <a:pPr algn="r" rtl="0">
            <a:lnSpc>
              <a:spcPts val="1200"/>
            </a:lnSpc>
            <a:defRPr sz="1000"/>
          </a:pPr>
          <a:r>
            <a:rPr lang="ja-JP" altLang="en-US" sz="1100" b="1" i="0" u="none" strike="noStrike" baseline="0">
              <a:solidFill>
                <a:srgbClr val="000000"/>
              </a:solidFill>
              <a:latin typeface="ＭＳ ゴシック"/>
              <a:ea typeface="ＭＳ ゴシック"/>
            </a:rPr>
            <a:t>18,579,414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12.4</a:t>
          </a:r>
        </a:p>
        <a:p>
          <a:pPr algn="r" rtl="0">
            <a:lnSpc>
              <a:spcPts val="1200"/>
            </a:lnSpc>
            <a:defRPr sz="1000"/>
          </a:pPr>
          <a:r>
            <a:rPr lang="ja-JP" altLang="en-US" sz="1100" b="1" i="0" u="none" strike="noStrike" baseline="0">
              <a:solidFill>
                <a:srgbClr val="000000"/>
              </a:solidFill>
              <a:latin typeface="ＭＳ ゴシック"/>
              <a:ea typeface="ＭＳ ゴシック"/>
            </a:rPr>
            <a:t>75.4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847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847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848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848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848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848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848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848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50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502"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類似団体平均より高い数値となっているが、</a:t>
          </a:r>
          <a:r>
            <a:rPr lang="ja-JP" altLang="en-US" sz="1100" b="0" i="0" baseline="0">
              <a:effectLst/>
              <a:latin typeface="+mn-lt"/>
              <a:ea typeface="+mn-ea"/>
              <a:cs typeface="+mn-cs"/>
            </a:rPr>
            <a:t>年々低下傾向にある。これは、市税の約半分を占める</a:t>
          </a:r>
          <a:r>
            <a:rPr lang="ja-JP" altLang="ja-JP" sz="1100" b="0" i="0" baseline="0">
              <a:effectLst/>
              <a:latin typeface="+mn-lt"/>
              <a:ea typeface="+mn-ea"/>
              <a:cs typeface="+mn-cs"/>
            </a:rPr>
            <a:t>固定資産税が構造的に減少傾向にあったことが要因である。今後はこの減少傾向が歩留る見込みである。</a:t>
          </a:r>
          <a:endParaRPr lang="ja-JP" altLang="ja-JP" sz="1400">
            <a:effectLst/>
          </a:endParaRPr>
        </a:p>
        <a:p>
          <a:pPr rtl="0"/>
          <a:r>
            <a:rPr lang="ja-JP" altLang="ja-JP" sz="1100" b="0" i="0" baseline="0">
              <a:effectLst/>
              <a:latin typeface="+mn-lt"/>
              <a:ea typeface="+mn-ea"/>
              <a:cs typeface="+mn-cs"/>
            </a:rPr>
            <a:t>　今後も財政基盤の安定化</a:t>
          </a:r>
          <a:r>
            <a:rPr lang="ja-JP" altLang="en-US" sz="1100" b="0" i="0" baseline="0">
              <a:effectLst/>
              <a:latin typeface="+mn-lt"/>
              <a:ea typeface="+mn-ea"/>
              <a:cs typeface="+mn-cs"/>
            </a:rPr>
            <a:t>を図るため、税収等の確保に努める</a:t>
          </a:r>
          <a:r>
            <a:rPr lang="ja-JP" altLang="ja-JP" sz="1100" b="0" i="0" baseline="0">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50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08507"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08509"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8511"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08513"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08515"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517"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51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208520"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208522" name="Line 64"/>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208524" name="Line 66"/>
        <xdr:cNvSpPr>
          <a:spLocks noChangeShapeType="1"/>
        </xdr:cNvSpPr>
      </xdr:nvSpPr>
      <xdr:spPr bwMode="auto">
        <a:xfrm>
          <a:off x="4867275" y="621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95250</xdr:rowOff>
    </xdr:from>
    <xdr:to>
      <xdr:col>7</xdr:col>
      <xdr:colOff>152400</xdr:colOff>
      <xdr:row>41</xdr:row>
      <xdr:rowOff>114300</xdr:rowOff>
    </xdr:to>
    <xdr:sp macro="" textlink="">
      <xdr:nvSpPr>
        <xdr:cNvPr id="208525" name="Line 67"/>
        <xdr:cNvSpPr>
          <a:spLocks noChangeShapeType="1"/>
        </xdr:cNvSpPr>
      </xdr:nvSpPr>
      <xdr:spPr bwMode="auto">
        <a:xfrm>
          <a:off x="4114800" y="7124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208527"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57150</xdr:rowOff>
    </xdr:from>
    <xdr:to>
      <xdr:col>6</xdr:col>
      <xdr:colOff>0</xdr:colOff>
      <xdr:row>41</xdr:row>
      <xdr:rowOff>95250</xdr:rowOff>
    </xdr:to>
    <xdr:sp macro="" textlink="">
      <xdr:nvSpPr>
        <xdr:cNvPr id="208528" name="Line 70"/>
        <xdr:cNvSpPr>
          <a:spLocks noChangeShapeType="1"/>
        </xdr:cNvSpPr>
      </xdr:nvSpPr>
      <xdr:spPr bwMode="auto">
        <a:xfrm>
          <a:off x="3228975" y="7086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208529"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38100</xdr:rowOff>
    </xdr:from>
    <xdr:to>
      <xdr:col>6</xdr:col>
      <xdr:colOff>352425</xdr:colOff>
      <xdr:row>44</xdr:row>
      <xdr:rowOff>76200</xdr:rowOff>
    </xdr:to>
    <xdr:sp macro="" textlink="">
      <xdr:nvSpPr>
        <xdr:cNvPr id="10312" name="Text Box 72"/>
        <xdr:cNvSpPr txBox="1">
          <a:spLocks noChangeArrowheads="1"/>
        </xdr:cNvSpPr>
      </xdr:nvSpPr>
      <xdr:spPr bwMode="auto">
        <a:xfrm>
          <a:off x="3733800" y="741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41</xdr:row>
      <xdr:rowOff>0</xdr:rowOff>
    </xdr:from>
    <xdr:to>
      <xdr:col>4</xdr:col>
      <xdr:colOff>485775</xdr:colOff>
      <xdr:row>41</xdr:row>
      <xdr:rowOff>57150</xdr:rowOff>
    </xdr:to>
    <xdr:sp macro="" textlink="">
      <xdr:nvSpPr>
        <xdr:cNvPr id="208531" name="Line 73"/>
        <xdr:cNvSpPr>
          <a:spLocks noChangeShapeType="1"/>
        </xdr:cNvSpPr>
      </xdr:nvSpPr>
      <xdr:spPr bwMode="auto">
        <a:xfrm>
          <a:off x="2333625" y="70294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208532" name="AutoShape 74"/>
        <xdr:cNvSpPr>
          <a:spLocks noChangeArrowheads="1"/>
        </xdr:cNvSpPr>
      </xdr:nvSpPr>
      <xdr:spPr bwMode="auto">
        <a:xfrm>
          <a:off x="3171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19050</xdr:rowOff>
    </xdr:from>
    <xdr:to>
      <xdr:col>5</xdr:col>
      <xdr:colOff>180975</xdr:colOff>
      <xdr:row>44</xdr:row>
      <xdr:rowOff>57150</xdr:rowOff>
    </xdr:to>
    <xdr:sp macro="" textlink="">
      <xdr:nvSpPr>
        <xdr:cNvPr id="10315" name="Text Box 75"/>
        <xdr:cNvSpPr txBox="1">
          <a:spLocks noChangeArrowheads="1"/>
        </xdr:cNvSpPr>
      </xdr:nvSpPr>
      <xdr:spPr bwMode="auto">
        <a:xfrm>
          <a:off x="28479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2</xdr:col>
      <xdr:colOff>76200</xdr:colOff>
      <xdr:row>40</xdr:row>
      <xdr:rowOff>123825</xdr:rowOff>
    </xdr:from>
    <xdr:to>
      <xdr:col>3</xdr:col>
      <xdr:colOff>276225</xdr:colOff>
      <xdr:row>41</xdr:row>
      <xdr:rowOff>0</xdr:rowOff>
    </xdr:to>
    <xdr:sp macro="" textlink="">
      <xdr:nvSpPr>
        <xdr:cNvPr id="208534" name="Line 76"/>
        <xdr:cNvSpPr>
          <a:spLocks noChangeShapeType="1"/>
        </xdr:cNvSpPr>
      </xdr:nvSpPr>
      <xdr:spPr bwMode="auto">
        <a:xfrm>
          <a:off x="1447800" y="6981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208535" name="AutoShape 77"/>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152400</xdr:rowOff>
    </xdr:from>
    <xdr:to>
      <xdr:col>3</xdr:col>
      <xdr:colOff>657225</xdr:colOff>
      <xdr:row>44</xdr:row>
      <xdr:rowOff>19050</xdr:rowOff>
    </xdr:to>
    <xdr:sp macro="" textlink="">
      <xdr:nvSpPr>
        <xdr:cNvPr id="10318" name="Text Box 78"/>
        <xdr:cNvSpPr txBox="1">
          <a:spLocks noChangeArrowheads="1"/>
        </xdr:cNvSpPr>
      </xdr:nvSpPr>
      <xdr:spPr bwMode="auto">
        <a:xfrm>
          <a:off x="19526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208537" name="AutoShape 79"/>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20" name="Text Box 80"/>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66675</xdr:rowOff>
    </xdr:from>
    <xdr:to>
      <xdr:col>7</xdr:col>
      <xdr:colOff>200025</xdr:colOff>
      <xdr:row>42</xdr:row>
      <xdr:rowOff>0</xdr:rowOff>
    </xdr:to>
    <xdr:sp macro="" textlink="">
      <xdr:nvSpPr>
        <xdr:cNvPr id="208544" name="Oval 86"/>
        <xdr:cNvSpPr>
          <a:spLocks noChangeArrowheads="1"/>
        </xdr:cNvSpPr>
      </xdr:nvSpPr>
      <xdr:spPr bwMode="auto">
        <a:xfrm>
          <a:off x="4905375" y="709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114300</xdr:rowOff>
    </xdr:from>
    <xdr:to>
      <xdr:col>8</xdr:col>
      <xdr:colOff>314325</xdr:colOff>
      <xdr:row>41</xdr:row>
      <xdr:rowOff>152400</xdr:rowOff>
    </xdr:to>
    <xdr:sp macro="" textlink="">
      <xdr:nvSpPr>
        <xdr:cNvPr id="10327" name="財政力該当値テキスト"/>
        <xdr:cNvSpPr txBox="1">
          <a:spLocks noChangeArrowheads="1"/>
        </xdr:cNvSpPr>
      </xdr:nvSpPr>
      <xdr:spPr bwMode="auto">
        <a:xfrm>
          <a:off x="50387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5</xdr:col>
      <xdr:colOff>638175</xdr:colOff>
      <xdr:row>41</xdr:row>
      <xdr:rowOff>47625</xdr:rowOff>
    </xdr:from>
    <xdr:to>
      <xdr:col>6</xdr:col>
      <xdr:colOff>47625</xdr:colOff>
      <xdr:row>41</xdr:row>
      <xdr:rowOff>142875</xdr:rowOff>
    </xdr:to>
    <xdr:sp macro="" textlink="">
      <xdr:nvSpPr>
        <xdr:cNvPr id="208546" name="Oval 88"/>
        <xdr:cNvSpPr>
          <a:spLocks noChangeArrowheads="1"/>
        </xdr:cNvSpPr>
      </xdr:nvSpPr>
      <xdr:spPr bwMode="auto">
        <a:xfrm>
          <a:off x="4067175" y="707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9525</xdr:rowOff>
    </xdr:from>
    <xdr:to>
      <xdr:col>6</xdr:col>
      <xdr:colOff>352425</xdr:colOff>
      <xdr:row>41</xdr:row>
      <xdr:rowOff>47625</xdr:rowOff>
    </xdr:to>
    <xdr:sp macro="" textlink="">
      <xdr:nvSpPr>
        <xdr:cNvPr id="10329" name="Text Box 89"/>
        <xdr:cNvSpPr txBox="1">
          <a:spLocks noChangeArrowheads="1"/>
        </xdr:cNvSpPr>
      </xdr:nvSpPr>
      <xdr:spPr bwMode="auto">
        <a:xfrm>
          <a:off x="3733800"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4</xdr:col>
      <xdr:colOff>428625</xdr:colOff>
      <xdr:row>41</xdr:row>
      <xdr:rowOff>9525</xdr:rowOff>
    </xdr:from>
    <xdr:to>
      <xdr:col>4</xdr:col>
      <xdr:colOff>533400</xdr:colOff>
      <xdr:row>41</xdr:row>
      <xdr:rowOff>104775</xdr:rowOff>
    </xdr:to>
    <xdr:sp macro="" textlink="">
      <xdr:nvSpPr>
        <xdr:cNvPr id="208548" name="Oval 90"/>
        <xdr:cNvSpPr>
          <a:spLocks noChangeArrowheads="1"/>
        </xdr:cNvSpPr>
      </xdr:nvSpPr>
      <xdr:spPr bwMode="auto">
        <a:xfrm>
          <a:off x="3171825" y="703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142875</xdr:rowOff>
    </xdr:from>
    <xdr:to>
      <xdr:col>5</xdr:col>
      <xdr:colOff>180975</xdr:colOff>
      <xdr:row>41</xdr:row>
      <xdr:rowOff>9525</xdr:rowOff>
    </xdr:to>
    <xdr:sp macro="" textlink="">
      <xdr:nvSpPr>
        <xdr:cNvPr id="10331" name="Text Box 91"/>
        <xdr:cNvSpPr txBox="1">
          <a:spLocks noChangeArrowheads="1"/>
        </xdr:cNvSpPr>
      </xdr:nvSpPr>
      <xdr:spPr bwMode="auto">
        <a:xfrm>
          <a:off x="28479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p>
      </xdr:txBody>
    </xdr:sp>
    <xdr:clientData/>
  </xdr:twoCellAnchor>
  <xdr:twoCellAnchor>
    <xdr:from>
      <xdr:col>3</xdr:col>
      <xdr:colOff>228600</xdr:colOff>
      <xdr:row>40</xdr:row>
      <xdr:rowOff>114300</xdr:rowOff>
    </xdr:from>
    <xdr:to>
      <xdr:col>3</xdr:col>
      <xdr:colOff>333375</xdr:colOff>
      <xdr:row>41</xdr:row>
      <xdr:rowOff>47625</xdr:rowOff>
    </xdr:to>
    <xdr:sp macro="" textlink="">
      <xdr:nvSpPr>
        <xdr:cNvPr id="208550" name="Oval 92"/>
        <xdr:cNvSpPr>
          <a:spLocks noChangeArrowheads="1"/>
        </xdr:cNvSpPr>
      </xdr:nvSpPr>
      <xdr:spPr bwMode="auto">
        <a:xfrm>
          <a:off x="2286000"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85725</xdr:rowOff>
    </xdr:from>
    <xdr:to>
      <xdr:col>3</xdr:col>
      <xdr:colOff>657225</xdr:colOff>
      <xdr:row>40</xdr:row>
      <xdr:rowOff>123825</xdr:rowOff>
    </xdr:to>
    <xdr:sp macro="" textlink="">
      <xdr:nvSpPr>
        <xdr:cNvPr id="10333" name="Text Box 93"/>
        <xdr:cNvSpPr txBox="1">
          <a:spLocks noChangeArrowheads="1"/>
        </xdr:cNvSpPr>
      </xdr:nvSpPr>
      <xdr:spPr bwMode="auto">
        <a:xfrm>
          <a:off x="1952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0.58</a:t>
          </a:r>
        </a:p>
      </xdr:txBody>
    </xdr:sp>
    <xdr:clientData/>
  </xdr:twoCellAnchor>
  <xdr:twoCellAnchor>
    <xdr:from>
      <xdr:col>2</xdr:col>
      <xdr:colOff>28575</xdr:colOff>
      <xdr:row>40</xdr:row>
      <xdr:rowOff>76200</xdr:rowOff>
    </xdr:from>
    <xdr:to>
      <xdr:col>2</xdr:col>
      <xdr:colOff>123825</xdr:colOff>
      <xdr:row>41</xdr:row>
      <xdr:rowOff>9525</xdr:rowOff>
    </xdr:to>
    <xdr:sp macro="" textlink="">
      <xdr:nvSpPr>
        <xdr:cNvPr id="208552" name="Oval 94"/>
        <xdr:cNvSpPr>
          <a:spLocks noChangeArrowheads="1"/>
        </xdr:cNvSpPr>
      </xdr:nvSpPr>
      <xdr:spPr bwMode="auto">
        <a:xfrm>
          <a:off x="1400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47625</xdr:rowOff>
    </xdr:from>
    <xdr:to>
      <xdr:col>2</xdr:col>
      <xdr:colOff>457200</xdr:colOff>
      <xdr:row>40</xdr:row>
      <xdr:rowOff>85725</xdr:rowOff>
    </xdr:to>
    <xdr:sp macro="" textlink="">
      <xdr:nvSpPr>
        <xdr:cNvPr id="10335" name="Text Box 95"/>
        <xdr:cNvSpPr txBox="1">
          <a:spLocks noChangeArrowheads="1"/>
        </xdr:cNvSpPr>
      </xdr:nvSpPr>
      <xdr:spPr bwMode="auto">
        <a:xfrm>
          <a:off x="10668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563"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8564"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類似団体平均より高い数値となっている</a:t>
          </a:r>
          <a:r>
            <a:rPr lang="ja-JP" altLang="en-US" sz="1100">
              <a:effectLst/>
              <a:latin typeface="+mn-lt"/>
              <a:ea typeface="+mn-ea"/>
              <a:cs typeface="+mn-cs"/>
            </a:rPr>
            <a:t>が、平成２３年度に比べ若干改善している。経常経費の</a:t>
          </a:r>
          <a:r>
            <a:rPr lang="ja-JP" altLang="ja-JP" sz="1100">
              <a:effectLst/>
              <a:latin typeface="+mn-lt"/>
              <a:ea typeface="+mn-ea"/>
              <a:cs typeface="+mn-cs"/>
            </a:rPr>
            <a:t>削減に努めてはいるが、市税</a:t>
          </a:r>
          <a:r>
            <a:rPr lang="ja-JP" altLang="en-US" sz="1100">
              <a:effectLst/>
              <a:latin typeface="+mn-lt"/>
              <a:ea typeface="+mn-ea"/>
              <a:cs typeface="+mn-cs"/>
            </a:rPr>
            <a:t>等の一般財源</a:t>
          </a:r>
          <a:r>
            <a:rPr lang="ja-JP" altLang="ja-JP" sz="1100">
              <a:effectLst/>
              <a:latin typeface="+mn-lt"/>
              <a:ea typeface="+mn-ea"/>
              <a:cs typeface="+mn-cs"/>
            </a:rPr>
            <a:t>が</a:t>
          </a:r>
          <a:r>
            <a:rPr lang="ja-JP" altLang="en-US" sz="1100">
              <a:effectLst/>
              <a:latin typeface="+mn-lt"/>
              <a:ea typeface="+mn-ea"/>
              <a:cs typeface="+mn-cs"/>
            </a:rPr>
            <a:t>伸び悩んでいることが要因である</a:t>
          </a:r>
          <a:r>
            <a:rPr lang="ja-JP" altLang="ja-JP" sz="1100">
              <a:effectLst/>
              <a:latin typeface="+mn-lt"/>
              <a:ea typeface="+mn-ea"/>
              <a:cs typeface="+mn-cs"/>
            </a:rPr>
            <a:t>。</a:t>
          </a:r>
          <a:endParaRPr lang="ja-JP" altLang="ja-JP" sz="1400">
            <a:effectLst/>
          </a:endParaRPr>
        </a:p>
        <a:p>
          <a:pPr rtl="0"/>
          <a:r>
            <a:rPr lang="ja-JP" altLang="ja-JP" sz="1100">
              <a:effectLst/>
              <a:latin typeface="+mn-lt"/>
              <a:ea typeface="+mn-ea"/>
              <a:cs typeface="+mn-cs"/>
            </a:rPr>
            <a:t>　財政の硬直化を改善すべく、今後も定員適正化、補助金等の縮減、事務事業の見直し等の集中改革プラン実施実現に努める。</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8568"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8570"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8572"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8574"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8576"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8578"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8580"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58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208583"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208585" name="Line 127"/>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208587" name="Line 129"/>
        <xdr:cNvSpPr>
          <a:spLocks noChangeShapeType="1"/>
        </xdr:cNvSpPr>
      </xdr:nvSpPr>
      <xdr:spPr bwMode="auto">
        <a:xfrm>
          <a:off x="4867275" y="1013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85725</xdr:rowOff>
    </xdr:from>
    <xdr:to>
      <xdr:col>7</xdr:col>
      <xdr:colOff>152400</xdr:colOff>
      <xdr:row>63</xdr:row>
      <xdr:rowOff>142875</xdr:rowOff>
    </xdr:to>
    <xdr:sp macro="" textlink="">
      <xdr:nvSpPr>
        <xdr:cNvPr id="208588" name="Line 130"/>
        <xdr:cNvSpPr>
          <a:spLocks noChangeShapeType="1"/>
        </xdr:cNvSpPr>
      </xdr:nvSpPr>
      <xdr:spPr bwMode="auto">
        <a:xfrm flipV="1">
          <a:off x="4114800" y="108870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208590"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76200</xdr:rowOff>
    </xdr:from>
    <xdr:to>
      <xdr:col>6</xdr:col>
      <xdr:colOff>0</xdr:colOff>
      <xdr:row>63</xdr:row>
      <xdr:rowOff>142875</xdr:rowOff>
    </xdr:to>
    <xdr:sp macro="" textlink="">
      <xdr:nvSpPr>
        <xdr:cNvPr id="208591" name="Line 133"/>
        <xdr:cNvSpPr>
          <a:spLocks noChangeShapeType="1"/>
        </xdr:cNvSpPr>
      </xdr:nvSpPr>
      <xdr:spPr bwMode="auto">
        <a:xfrm>
          <a:off x="3228975" y="10706100"/>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208592"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62</xdr:row>
      <xdr:rowOff>76200</xdr:rowOff>
    </xdr:from>
    <xdr:to>
      <xdr:col>4</xdr:col>
      <xdr:colOff>485775</xdr:colOff>
      <xdr:row>63</xdr:row>
      <xdr:rowOff>66675</xdr:rowOff>
    </xdr:to>
    <xdr:sp macro="" textlink="">
      <xdr:nvSpPr>
        <xdr:cNvPr id="208594" name="Line 136"/>
        <xdr:cNvSpPr>
          <a:spLocks noChangeShapeType="1"/>
        </xdr:cNvSpPr>
      </xdr:nvSpPr>
      <xdr:spPr bwMode="auto">
        <a:xfrm flipV="1">
          <a:off x="2333625" y="107061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208595"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78" name="Text Box 138"/>
        <xdr:cNvSpPr txBox="1">
          <a:spLocks noChangeArrowheads="1"/>
        </xdr:cNvSpPr>
      </xdr:nvSpPr>
      <xdr:spPr bwMode="auto">
        <a:xfrm>
          <a:off x="2847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2</xdr:col>
      <xdr:colOff>76200</xdr:colOff>
      <xdr:row>63</xdr:row>
      <xdr:rowOff>66675</xdr:rowOff>
    </xdr:from>
    <xdr:to>
      <xdr:col>3</xdr:col>
      <xdr:colOff>276225</xdr:colOff>
      <xdr:row>63</xdr:row>
      <xdr:rowOff>123825</xdr:rowOff>
    </xdr:to>
    <xdr:sp macro="" textlink="">
      <xdr:nvSpPr>
        <xdr:cNvPr id="208597" name="Line 139"/>
        <xdr:cNvSpPr>
          <a:spLocks noChangeShapeType="1"/>
        </xdr:cNvSpPr>
      </xdr:nvSpPr>
      <xdr:spPr bwMode="auto">
        <a:xfrm flipV="1">
          <a:off x="1447800" y="10868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208598" name="AutoShape 140"/>
        <xdr:cNvSpPr>
          <a:spLocks noChangeArrowheads="1"/>
        </xdr:cNvSpPr>
      </xdr:nvSpPr>
      <xdr:spPr bwMode="auto">
        <a:xfrm>
          <a:off x="2286000"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114300</xdr:rowOff>
    </xdr:from>
    <xdr:to>
      <xdr:col>3</xdr:col>
      <xdr:colOff>657225</xdr:colOff>
      <xdr:row>62</xdr:row>
      <xdr:rowOff>152400</xdr:rowOff>
    </xdr:to>
    <xdr:sp macro="" textlink="">
      <xdr:nvSpPr>
        <xdr:cNvPr id="10381" name="Text Box 141"/>
        <xdr:cNvSpPr txBox="1">
          <a:spLocks noChangeArrowheads="1"/>
        </xdr:cNvSpPr>
      </xdr:nvSpPr>
      <xdr:spPr bwMode="auto">
        <a:xfrm>
          <a:off x="1952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208600" name="AutoShape 142"/>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83" name="Text Box 143"/>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208607" name="Oval 149"/>
        <xdr:cNvSpPr>
          <a:spLocks noChangeArrowheads="1"/>
        </xdr:cNvSpPr>
      </xdr:nvSpPr>
      <xdr:spPr bwMode="auto">
        <a:xfrm>
          <a:off x="4905375" y="1083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90" name="財政構造の弾力性該当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92.4</a:t>
          </a:r>
        </a:p>
      </xdr:txBody>
    </xdr:sp>
    <xdr:clientData/>
  </xdr:twoCellAnchor>
  <xdr:twoCellAnchor>
    <xdr:from>
      <xdr:col>5</xdr:col>
      <xdr:colOff>638175</xdr:colOff>
      <xdr:row>63</xdr:row>
      <xdr:rowOff>95250</xdr:rowOff>
    </xdr:from>
    <xdr:to>
      <xdr:col>6</xdr:col>
      <xdr:colOff>47625</xdr:colOff>
      <xdr:row>64</xdr:row>
      <xdr:rowOff>28575</xdr:rowOff>
    </xdr:to>
    <xdr:sp macro="" textlink="">
      <xdr:nvSpPr>
        <xdr:cNvPr id="208609" name="Oval 151"/>
        <xdr:cNvSpPr>
          <a:spLocks noChangeArrowheads="1"/>
        </xdr:cNvSpPr>
      </xdr:nvSpPr>
      <xdr:spPr bwMode="auto">
        <a:xfrm>
          <a:off x="4067175" y="1089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38100</xdr:rowOff>
    </xdr:from>
    <xdr:to>
      <xdr:col>6</xdr:col>
      <xdr:colOff>352425</xdr:colOff>
      <xdr:row>65</xdr:row>
      <xdr:rowOff>76200</xdr:rowOff>
    </xdr:to>
    <xdr:sp macro="" textlink="">
      <xdr:nvSpPr>
        <xdr:cNvPr id="10392" name="Text Box 152"/>
        <xdr:cNvSpPr txBox="1">
          <a:spLocks noChangeArrowheads="1"/>
        </xdr:cNvSpPr>
      </xdr:nvSpPr>
      <xdr:spPr bwMode="auto">
        <a:xfrm>
          <a:off x="3733800" y="1101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208611" name="Oval 153"/>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94" name="Text Box 154"/>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87.7</a:t>
          </a:r>
        </a:p>
      </xdr:txBody>
    </xdr:sp>
    <xdr:clientData/>
  </xdr:twoCellAnchor>
  <xdr:twoCellAnchor>
    <xdr:from>
      <xdr:col>3</xdr:col>
      <xdr:colOff>228600</xdr:colOff>
      <xdr:row>63</xdr:row>
      <xdr:rowOff>9525</xdr:rowOff>
    </xdr:from>
    <xdr:to>
      <xdr:col>3</xdr:col>
      <xdr:colOff>333375</xdr:colOff>
      <xdr:row>63</xdr:row>
      <xdr:rowOff>114300</xdr:rowOff>
    </xdr:to>
    <xdr:sp macro="" textlink="">
      <xdr:nvSpPr>
        <xdr:cNvPr id="208613" name="Oval 155"/>
        <xdr:cNvSpPr>
          <a:spLocks noChangeArrowheads="1"/>
        </xdr:cNvSpPr>
      </xdr:nvSpPr>
      <xdr:spPr bwMode="auto">
        <a:xfrm>
          <a:off x="2286000"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123825</xdr:rowOff>
    </xdr:from>
    <xdr:to>
      <xdr:col>3</xdr:col>
      <xdr:colOff>657225</xdr:colOff>
      <xdr:row>64</xdr:row>
      <xdr:rowOff>161925</xdr:rowOff>
    </xdr:to>
    <xdr:sp macro="" textlink="">
      <xdr:nvSpPr>
        <xdr:cNvPr id="10396" name="Text Box 156"/>
        <xdr:cNvSpPr txBox="1">
          <a:spLocks noChangeArrowheads="1"/>
        </xdr:cNvSpPr>
      </xdr:nvSpPr>
      <xdr:spPr bwMode="auto">
        <a:xfrm>
          <a:off x="195262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208615" name="Oval 157"/>
        <xdr:cNvSpPr>
          <a:spLocks noChangeArrowheads="1"/>
        </xdr:cNvSpPr>
      </xdr:nvSpPr>
      <xdr:spPr bwMode="auto">
        <a:xfrm>
          <a:off x="14001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19050</xdr:rowOff>
    </xdr:from>
    <xdr:to>
      <xdr:col>2</xdr:col>
      <xdr:colOff>457200</xdr:colOff>
      <xdr:row>65</xdr:row>
      <xdr:rowOff>57150</xdr:rowOff>
    </xdr:to>
    <xdr:sp macro="" textlink="">
      <xdr:nvSpPr>
        <xdr:cNvPr id="10398" name="Text Box 158"/>
        <xdr:cNvSpPr txBox="1">
          <a:spLocks noChangeArrowheads="1"/>
        </xdr:cNvSpPr>
      </xdr:nvSpPr>
      <xdr:spPr bwMode="auto">
        <a:xfrm>
          <a:off x="1066800"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[116,994円]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116,803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626"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8627"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合併以降、人件費・物件費とも歳出削減に努めており、その結果として類似団体平均より少ない状況である。今後も定員適正化、指定管理者制度の導入等の事務事業の見直し等の集中改革プラン実施実現に努める。</a:t>
          </a:r>
          <a:endParaRPr lang="ja-JP" altLang="ja-JP" sz="1400">
            <a:effectLst/>
          </a:endParaRPr>
        </a:p>
        <a:p>
          <a:pPr rtl="0"/>
          <a:r>
            <a:rPr lang="ja-JP" altLang="ja-JP" sz="110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18</a:t>
          </a:r>
          <a:r>
            <a:rPr lang="ja-JP" altLang="ja-JP" sz="1100" b="0" i="0" baseline="0">
              <a:effectLst/>
              <a:latin typeface="+mn-lt"/>
              <a:ea typeface="+mn-ea"/>
              <a:cs typeface="+mn-cs"/>
            </a:rPr>
            <a:t>年</a:t>
          </a:r>
          <a:r>
            <a:rPr lang="en-US" altLang="ja-JP" sz="1100" b="0" i="0" baseline="0">
              <a:effectLst/>
              <a:latin typeface="+mn-lt"/>
              <a:ea typeface="+mn-ea"/>
              <a:cs typeface="+mn-cs"/>
            </a:rPr>
            <a:t>3</a:t>
          </a:r>
          <a:r>
            <a:rPr lang="ja-JP" altLang="ja-JP" sz="1100" b="0" i="0" baseline="0">
              <a:effectLst/>
              <a:latin typeface="+mn-lt"/>
              <a:ea typeface="+mn-ea"/>
              <a:cs typeface="+mn-cs"/>
            </a:rPr>
            <a:t>月策定の集中改革プランの定員適正化では、計画を達成（計画：平成</a:t>
          </a:r>
          <a:r>
            <a:rPr lang="en-US" altLang="ja-JP" sz="1100" b="0" i="0" baseline="0">
              <a:effectLst/>
              <a:latin typeface="+mn-lt"/>
              <a:ea typeface="+mn-ea"/>
              <a:cs typeface="+mn-cs"/>
            </a:rPr>
            <a:t>22</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月時点で</a:t>
          </a:r>
          <a:r>
            <a:rPr lang="en-US" altLang="ja-JP" sz="1100" b="0" i="0" baseline="0">
              <a:effectLst/>
              <a:latin typeface="+mn-lt"/>
              <a:ea typeface="+mn-ea"/>
              <a:cs typeface="+mn-cs"/>
            </a:rPr>
            <a:t>19</a:t>
          </a:r>
          <a:r>
            <a:rPr lang="ja-JP" altLang="ja-JP" sz="1100" b="0" i="0" baseline="0">
              <a:effectLst/>
              <a:latin typeface="+mn-lt"/>
              <a:ea typeface="+mn-ea"/>
              <a:cs typeface="+mn-cs"/>
            </a:rPr>
            <a:t>人減）（実績：平成</a:t>
          </a:r>
          <a:r>
            <a:rPr lang="en-US" altLang="ja-JP" sz="1100" b="0" i="0" baseline="0">
              <a:effectLst/>
              <a:latin typeface="+mn-lt"/>
              <a:ea typeface="+mn-ea"/>
              <a:cs typeface="+mn-cs"/>
            </a:rPr>
            <a:t>18</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340</a:t>
          </a:r>
          <a:r>
            <a:rPr lang="ja-JP" altLang="ja-JP" sz="1100" b="0" i="0" baseline="0">
              <a:effectLst/>
              <a:latin typeface="+mn-lt"/>
              <a:ea typeface="+mn-ea"/>
              <a:cs typeface="+mn-cs"/>
            </a:rPr>
            <a:t>人→平成</a:t>
          </a:r>
          <a:r>
            <a:rPr lang="en-US" altLang="ja-JP" sz="1100" b="0" i="0" baseline="0">
              <a:effectLst/>
              <a:latin typeface="+mn-lt"/>
              <a:ea typeface="+mn-ea"/>
              <a:cs typeface="+mn-cs"/>
            </a:rPr>
            <a:t>22</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298</a:t>
          </a:r>
          <a:r>
            <a:rPr lang="ja-JP" altLang="ja-JP" sz="1100" b="0" i="0" baseline="0">
              <a:effectLst/>
              <a:latin typeface="+mn-lt"/>
              <a:ea typeface="+mn-ea"/>
              <a:cs typeface="+mn-cs"/>
            </a:rPr>
            <a:t>人</a:t>
          </a:r>
          <a:r>
            <a:rPr lang="en-US" altLang="ja-JP" sz="1100" b="0" i="0" baseline="0">
              <a:effectLst/>
              <a:latin typeface="+mn-lt"/>
              <a:ea typeface="+mn-ea"/>
              <a:cs typeface="+mn-cs"/>
            </a:rPr>
            <a:t>[</a:t>
          </a:r>
          <a:r>
            <a:rPr lang="ja-JP" altLang="ja-JP" sz="1100" b="0" i="0" baseline="0">
              <a:effectLst/>
              <a:latin typeface="+mn-lt"/>
              <a:ea typeface="+mn-ea"/>
              <a:cs typeface="+mn-cs"/>
            </a:rPr>
            <a:t>普通会計ベース</a:t>
          </a:r>
          <a:r>
            <a:rPr lang="en-US" altLang="ja-JP" sz="1100" b="0" i="0" baseline="0">
              <a:effectLst/>
              <a:latin typeface="+mn-lt"/>
              <a:ea typeface="+mn-ea"/>
              <a:cs typeface="+mn-cs"/>
            </a:rPr>
            <a:t>]</a:t>
          </a:r>
          <a:r>
            <a:rPr lang="ja-JP" altLang="ja-JP" sz="1100" b="0" i="0" baseline="0">
              <a:effectLst/>
              <a:latin typeface="+mn-lt"/>
              <a:ea typeface="+mn-ea"/>
              <a:cs typeface="+mn-cs"/>
            </a:rPr>
            <a:t>）した。</a:t>
          </a:r>
          <a:endParaRPr lang="ja-JP" altLang="ja-JP">
            <a:effectLst/>
          </a:endParaRPr>
        </a:p>
        <a:p>
          <a:pPr rtl="0"/>
          <a:r>
            <a:rPr lang="ja-JP" altLang="ja-JP" sz="1100" b="0" i="0" baseline="0">
              <a:effectLst/>
              <a:latin typeface="+mn-lt"/>
              <a:ea typeface="+mn-ea"/>
              <a:cs typeface="+mn-cs"/>
            </a:rPr>
            <a:t>　第２次集中改革プランの計画では、</a:t>
          </a:r>
          <a:r>
            <a:rPr lang="en-US" altLang="ja-JP" sz="1100" b="0" i="0" baseline="0">
              <a:effectLst/>
              <a:latin typeface="+mn-lt"/>
              <a:ea typeface="+mn-ea"/>
              <a:cs typeface="+mn-cs"/>
            </a:rPr>
            <a:t>25</a:t>
          </a:r>
          <a:r>
            <a:rPr lang="ja-JP" altLang="ja-JP" sz="1100" b="0" i="0" baseline="0">
              <a:effectLst/>
              <a:latin typeface="+mn-lt"/>
              <a:ea typeface="+mn-ea"/>
              <a:cs typeface="+mn-cs"/>
            </a:rPr>
            <a:t>年</a:t>
          </a:r>
          <a:r>
            <a:rPr lang="en-US" altLang="ja-JP" sz="1100" b="0" i="0" baseline="0">
              <a:effectLst/>
              <a:latin typeface="+mn-lt"/>
              <a:ea typeface="+mn-ea"/>
              <a:cs typeface="+mn-cs"/>
            </a:rPr>
            <a:t>294</a:t>
          </a:r>
          <a:r>
            <a:rPr lang="ja-JP" altLang="ja-JP" sz="1100" b="0" i="0" baseline="0">
              <a:effectLst/>
              <a:latin typeface="+mn-lt"/>
              <a:ea typeface="+mn-ea"/>
              <a:cs typeface="+mn-cs"/>
            </a:rPr>
            <a:t>名に対し実績</a:t>
          </a:r>
          <a:r>
            <a:rPr lang="en-US" altLang="ja-JP" sz="1100" b="0" i="0" baseline="0">
              <a:effectLst/>
              <a:latin typeface="+mn-lt"/>
              <a:ea typeface="+mn-ea"/>
              <a:cs typeface="+mn-cs"/>
            </a:rPr>
            <a:t>290</a:t>
          </a:r>
          <a:r>
            <a:rPr lang="ja-JP" altLang="ja-JP" sz="1100" b="0" i="0" baseline="0">
              <a:effectLst/>
              <a:latin typeface="+mn-lt"/>
              <a:ea typeface="+mn-ea"/>
              <a:cs typeface="+mn-cs"/>
            </a:rPr>
            <a:t>名で</a:t>
          </a:r>
          <a:r>
            <a:rPr lang="en-US" altLang="ja-JP" sz="1100" b="0" i="0" baseline="0">
              <a:effectLst/>
              <a:latin typeface="+mn-lt"/>
              <a:ea typeface="+mn-ea"/>
              <a:cs typeface="+mn-cs"/>
            </a:rPr>
            <a:t>4</a:t>
          </a:r>
          <a:r>
            <a:rPr lang="ja-JP" altLang="ja-JP" sz="1100" b="0" i="0" baseline="0">
              <a:effectLst/>
              <a:latin typeface="+mn-lt"/>
              <a:ea typeface="+mn-ea"/>
              <a:cs typeface="+mn-cs"/>
            </a:rPr>
            <a:t>名の減となった</a:t>
          </a:r>
          <a:r>
            <a:rPr lang="ja-JP" altLang="ja-JP" sz="1100">
              <a:effectLst/>
              <a:latin typeface="+mn-lt"/>
              <a:ea typeface="+mn-ea"/>
              <a:cs typeface="+mn-cs"/>
            </a:rPr>
            <a:t>　今後も更なる縮減に努める。</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8631"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08633"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08635"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08637"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08639"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08641"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8643"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64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208645"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208647" name="Line 189"/>
        <xdr:cNvSpPr>
          <a:spLocks noChangeShapeType="1"/>
        </xdr:cNvSpPr>
      </xdr:nvSpPr>
      <xdr:spPr bwMode="auto">
        <a:xfrm>
          <a:off x="4867275" y="1539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208649" name="Line 191"/>
        <xdr:cNvSpPr>
          <a:spLocks noChangeShapeType="1"/>
        </xdr:cNvSpPr>
      </xdr:nvSpPr>
      <xdr:spPr bwMode="auto">
        <a:xfrm>
          <a:off x="4867275" y="1391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66675</xdr:rowOff>
    </xdr:from>
    <xdr:to>
      <xdr:col>7</xdr:col>
      <xdr:colOff>152400</xdr:colOff>
      <xdr:row>81</xdr:row>
      <xdr:rowOff>76200</xdr:rowOff>
    </xdr:to>
    <xdr:sp macro="" textlink="">
      <xdr:nvSpPr>
        <xdr:cNvPr id="208650" name="Line 192"/>
        <xdr:cNvSpPr>
          <a:spLocks noChangeShapeType="1"/>
        </xdr:cNvSpPr>
      </xdr:nvSpPr>
      <xdr:spPr bwMode="auto">
        <a:xfrm flipV="1">
          <a:off x="4114800" y="13954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33" name="人件費・物件費等の状況平均値テキスト"/>
        <xdr:cNvSpPr txBox="1">
          <a:spLocks noChangeArrowheads="1"/>
        </xdr:cNvSpPr>
      </xdr:nvSpPr>
      <xdr:spPr bwMode="auto">
        <a:xfrm>
          <a:off x="50387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208652"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66675</xdr:rowOff>
    </xdr:from>
    <xdr:to>
      <xdr:col>6</xdr:col>
      <xdr:colOff>0</xdr:colOff>
      <xdr:row>81</xdr:row>
      <xdr:rowOff>76200</xdr:rowOff>
    </xdr:to>
    <xdr:sp macro="" textlink="">
      <xdr:nvSpPr>
        <xdr:cNvPr id="208653" name="Line 195"/>
        <xdr:cNvSpPr>
          <a:spLocks noChangeShapeType="1"/>
        </xdr:cNvSpPr>
      </xdr:nvSpPr>
      <xdr:spPr bwMode="auto">
        <a:xfrm>
          <a:off x="3228975" y="13954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208654"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81</xdr:row>
      <xdr:rowOff>66675</xdr:rowOff>
    </xdr:from>
    <xdr:to>
      <xdr:col>4</xdr:col>
      <xdr:colOff>485775</xdr:colOff>
      <xdr:row>81</xdr:row>
      <xdr:rowOff>66675</xdr:rowOff>
    </xdr:to>
    <xdr:sp macro="" textlink="">
      <xdr:nvSpPr>
        <xdr:cNvPr id="208656" name="Line 198"/>
        <xdr:cNvSpPr>
          <a:spLocks noChangeShapeType="1"/>
        </xdr:cNvSpPr>
      </xdr:nvSpPr>
      <xdr:spPr bwMode="auto">
        <a:xfrm>
          <a:off x="2333625" y="1395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208657" name="AutoShape 199"/>
        <xdr:cNvSpPr>
          <a:spLocks noChangeArrowheads="1"/>
        </xdr:cNvSpPr>
      </xdr:nvSpPr>
      <xdr:spPr bwMode="auto">
        <a:xfrm>
          <a:off x="3171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0" name="Text Box 200"/>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2</xdr:col>
      <xdr:colOff>76200</xdr:colOff>
      <xdr:row>81</xdr:row>
      <xdr:rowOff>66675</xdr:rowOff>
    </xdr:from>
    <xdr:to>
      <xdr:col>3</xdr:col>
      <xdr:colOff>276225</xdr:colOff>
      <xdr:row>81</xdr:row>
      <xdr:rowOff>66675</xdr:rowOff>
    </xdr:to>
    <xdr:sp macro="" textlink="">
      <xdr:nvSpPr>
        <xdr:cNvPr id="208659" name="Line 201"/>
        <xdr:cNvSpPr>
          <a:spLocks noChangeShapeType="1"/>
        </xdr:cNvSpPr>
      </xdr:nvSpPr>
      <xdr:spPr bwMode="auto">
        <a:xfrm>
          <a:off x="1447800" y="13954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208660" name="AutoShape 202"/>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3" name="Text Box 203"/>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208662"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152400</xdr:rowOff>
    </xdr:from>
    <xdr:to>
      <xdr:col>2</xdr:col>
      <xdr:colOff>457200</xdr:colOff>
      <xdr:row>83</xdr:row>
      <xdr:rowOff>19050</xdr:rowOff>
    </xdr:to>
    <xdr:sp macro="" textlink="">
      <xdr:nvSpPr>
        <xdr:cNvPr id="10445" name="Text Box 205"/>
        <xdr:cNvSpPr txBox="1">
          <a:spLocks noChangeArrowheads="1"/>
        </xdr:cNvSpPr>
      </xdr:nvSpPr>
      <xdr:spPr bwMode="auto">
        <a:xfrm>
          <a:off x="1066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19050</xdr:rowOff>
    </xdr:from>
    <xdr:to>
      <xdr:col>7</xdr:col>
      <xdr:colOff>200025</xdr:colOff>
      <xdr:row>81</xdr:row>
      <xdr:rowOff>123825</xdr:rowOff>
    </xdr:to>
    <xdr:sp macro="" textlink="">
      <xdr:nvSpPr>
        <xdr:cNvPr id="208669" name="Oval 211"/>
        <xdr:cNvSpPr>
          <a:spLocks noChangeArrowheads="1"/>
        </xdr:cNvSpPr>
      </xdr:nvSpPr>
      <xdr:spPr bwMode="auto">
        <a:xfrm>
          <a:off x="49053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142875</xdr:rowOff>
    </xdr:from>
    <xdr:to>
      <xdr:col>8</xdr:col>
      <xdr:colOff>314325</xdr:colOff>
      <xdr:row>82</xdr:row>
      <xdr:rowOff>9525</xdr:rowOff>
    </xdr:to>
    <xdr:sp macro="" textlink="">
      <xdr:nvSpPr>
        <xdr:cNvPr id="10452" name="人件費・物件費等の状況該当値テキスト"/>
        <xdr:cNvSpPr txBox="1">
          <a:spLocks noChangeArrowheads="1"/>
        </xdr:cNvSpPr>
      </xdr:nvSpPr>
      <xdr:spPr bwMode="auto">
        <a:xfrm>
          <a:off x="50387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116,994</a:t>
          </a:r>
        </a:p>
      </xdr:txBody>
    </xdr:sp>
    <xdr:clientData/>
  </xdr:twoCellAnchor>
  <xdr:twoCellAnchor>
    <xdr:from>
      <xdr:col>5</xdr:col>
      <xdr:colOff>638175</xdr:colOff>
      <xdr:row>81</xdr:row>
      <xdr:rowOff>28575</xdr:rowOff>
    </xdr:from>
    <xdr:to>
      <xdr:col>6</xdr:col>
      <xdr:colOff>47625</xdr:colOff>
      <xdr:row>81</xdr:row>
      <xdr:rowOff>123825</xdr:rowOff>
    </xdr:to>
    <xdr:sp macro="" textlink="">
      <xdr:nvSpPr>
        <xdr:cNvPr id="208671" name="Oval 213"/>
        <xdr:cNvSpPr>
          <a:spLocks noChangeArrowheads="1"/>
        </xdr:cNvSpPr>
      </xdr:nvSpPr>
      <xdr:spPr bwMode="auto">
        <a:xfrm>
          <a:off x="4067175" y="1391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0454" name="Text Box 214"/>
        <xdr:cNvSpPr txBox="1">
          <a:spLocks noChangeArrowheads="1"/>
        </xdr:cNvSpPr>
      </xdr:nvSpPr>
      <xdr:spPr bwMode="auto">
        <a:xfrm>
          <a:off x="3733800" y="1370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121,211</a:t>
          </a:r>
        </a:p>
      </xdr:txBody>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208673" name="Oval 215"/>
        <xdr:cNvSpPr>
          <a:spLocks noChangeArrowheads="1"/>
        </xdr:cNvSpPr>
      </xdr:nvSpPr>
      <xdr:spPr bwMode="auto">
        <a:xfrm>
          <a:off x="3171825" y="1390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56" name="Text Box 216"/>
        <xdr:cNvSpPr txBox="1">
          <a:spLocks noChangeArrowheads="1"/>
        </xdr:cNvSpPr>
      </xdr:nvSpPr>
      <xdr:spPr bwMode="auto">
        <a:xfrm>
          <a:off x="2847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114,870</a:t>
          </a:r>
        </a:p>
      </xdr:txBody>
    </xdr:sp>
    <xdr:clientData/>
  </xdr:twoCellAnchor>
  <xdr:twoCellAnchor>
    <xdr:from>
      <xdr:col>3</xdr:col>
      <xdr:colOff>228600</xdr:colOff>
      <xdr:row>81</xdr:row>
      <xdr:rowOff>19050</xdr:rowOff>
    </xdr:from>
    <xdr:to>
      <xdr:col>3</xdr:col>
      <xdr:colOff>333375</xdr:colOff>
      <xdr:row>81</xdr:row>
      <xdr:rowOff>114300</xdr:rowOff>
    </xdr:to>
    <xdr:sp macro="" textlink="">
      <xdr:nvSpPr>
        <xdr:cNvPr id="208675" name="Oval 217"/>
        <xdr:cNvSpPr>
          <a:spLocks noChangeArrowheads="1"/>
        </xdr:cNvSpPr>
      </xdr:nvSpPr>
      <xdr:spPr bwMode="auto">
        <a:xfrm>
          <a:off x="2286000" y="1390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0458" name="Text Box 218"/>
        <xdr:cNvSpPr txBox="1">
          <a:spLocks noChangeArrowheads="1"/>
        </xdr:cNvSpPr>
      </xdr:nvSpPr>
      <xdr:spPr bwMode="auto">
        <a:xfrm>
          <a:off x="1952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113,962</a:t>
          </a:r>
        </a:p>
      </xdr:txBody>
    </xdr:sp>
    <xdr:clientData/>
  </xdr:twoCellAnchor>
  <xdr:twoCellAnchor>
    <xdr:from>
      <xdr:col>2</xdr:col>
      <xdr:colOff>28575</xdr:colOff>
      <xdr:row>81</xdr:row>
      <xdr:rowOff>19050</xdr:rowOff>
    </xdr:from>
    <xdr:to>
      <xdr:col>2</xdr:col>
      <xdr:colOff>123825</xdr:colOff>
      <xdr:row>81</xdr:row>
      <xdr:rowOff>114300</xdr:rowOff>
    </xdr:to>
    <xdr:sp macro="" textlink="">
      <xdr:nvSpPr>
        <xdr:cNvPr id="208677" name="Oval 219"/>
        <xdr:cNvSpPr>
          <a:spLocks noChangeArrowheads="1"/>
        </xdr:cNvSpPr>
      </xdr:nvSpPr>
      <xdr:spPr bwMode="auto">
        <a:xfrm>
          <a:off x="1400175" y="13906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152400</xdr:rowOff>
    </xdr:from>
    <xdr:to>
      <xdr:col>2</xdr:col>
      <xdr:colOff>457200</xdr:colOff>
      <xdr:row>81</xdr:row>
      <xdr:rowOff>19050</xdr:rowOff>
    </xdr:to>
    <xdr:sp macro="" textlink="">
      <xdr:nvSpPr>
        <xdr:cNvPr id="10460" name="Text Box 220"/>
        <xdr:cNvSpPr txBox="1">
          <a:spLocks noChangeArrowheads="1"/>
        </xdr:cNvSpPr>
      </xdr:nvSpPr>
      <xdr:spPr bwMode="auto">
        <a:xfrm>
          <a:off x="1066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113,416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688"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8689"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en-US" sz="1100">
              <a:effectLst/>
              <a:latin typeface="+mn-lt"/>
              <a:ea typeface="+mn-ea"/>
              <a:cs typeface="+mn-cs"/>
            </a:rPr>
            <a:t>　</a:t>
          </a:r>
          <a:r>
            <a:rPr lang="ja-JP" altLang="ja-JP" sz="1100">
              <a:effectLst/>
              <a:latin typeface="+mn-lt"/>
              <a:ea typeface="+mn-ea"/>
              <a:cs typeface="+mn-cs"/>
            </a:rPr>
            <a:t>類似団体平均より高い数値である。類似団体平均、全国市平均の状況を踏まえつつ、引き続き給与の適正化に努める。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8692"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208694"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208696"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208698"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208700"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8702"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70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208705"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208707" name="Line 249"/>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208709" name="Line 251"/>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66675</xdr:rowOff>
    </xdr:from>
    <xdr:to>
      <xdr:col>24</xdr:col>
      <xdr:colOff>561975</xdr:colOff>
      <xdr:row>88</xdr:row>
      <xdr:rowOff>95250</xdr:rowOff>
    </xdr:to>
    <xdr:sp macro="" textlink="">
      <xdr:nvSpPr>
        <xdr:cNvPr id="208710" name="Line 252"/>
        <xdr:cNvSpPr>
          <a:spLocks noChangeShapeType="1"/>
        </xdr:cNvSpPr>
      </xdr:nvSpPr>
      <xdr:spPr bwMode="auto">
        <a:xfrm flipV="1">
          <a:off x="16182975" y="151542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3" name="給与水準   （国との比較）平均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208712"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28575</xdr:rowOff>
    </xdr:from>
    <xdr:to>
      <xdr:col>23</xdr:col>
      <xdr:colOff>409575</xdr:colOff>
      <xdr:row>88</xdr:row>
      <xdr:rowOff>95250</xdr:rowOff>
    </xdr:to>
    <xdr:sp macro="" textlink="">
      <xdr:nvSpPr>
        <xdr:cNvPr id="208713" name="Line 255"/>
        <xdr:cNvSpPr>
          <a:spLocks noChangeShapeType="1"/>
        </xdr:cNvSpPr>
      </xdr:nvSpPr>
      <xdr:spPr bwMode="auto">
        <a:xfrm>
          <a:off x="15287625" y="14773275"/>
          <a:ext cx="89535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208714"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497" name="Text Box 257"/>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86</xdr:row>
      <xdr:rowOff>28575</xdr:rowOff>
    </xdr:from>
    <xdr:to>
      <xdr:col>22</xdr:col>
      <xdr:colOff>200025</xdr:colOff>
      <xdr:row>86</xdr:row>
      <xdr:rowOff>38100</xdr:rowOff>
    </xdr:to>
    <xdr:sp macro="" textlink="">
      <xdr:nvSpPr>
        <xdr:cNvPr id="208716" name="Line 258"/>
        <xdr:cNvSpPr>
          <a:spLocks noChangeShapeType="1"/>
        </xdr:cNvSpPr>
      </xdr:nvSpPr>
      <xdr:spPr bwMode="auto">
        <a:xfrm flipV="1">
          <a:off x="14401800" y="14773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66675</xdr:rowOff>
    </xdr:from>
    <xdr:to>
      <xdr:col>22</xdr:col>
      <xdr:colOff>257175</xdr:colOff>
      <xdr:row>85</xdr:row>
      <xdr:rowOff>161925</xdr:rowOff>
    </xdr:to>
    <xdr:sp macro="" textlink="">
      <xdr:nvSpPr>
        <xdr:cNvPr id="208717" name="AutoShape 259"/>
        <xdr:cNvSpPr>
          <a:spLocks noChangeArrowheads="1"/>
        </xdr:cNvSpPr>
      </xdr:nvSpPr>
      <xdr:spPr bwMode="auto">
        <a:xfrm>
          <a:off x="15240000"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28575</xdr:rowOff>
    </xdr:from>
    <xdr:to>
      <xdr:col>22</xdr:col>
      <xdr:colOff>581025</xdr:colOff>
      <xdr:row>85</xdr:row>
      <xdr:rowOff>66675</xdr:rowOff>
    </xdr:to>
    <xdr:sp macro="" textlink="">
      <xdr:nvSpPr>
        <xdr:cNvPr id="10500" name="Text Box 260"/>
        <xdr:cNvSpPr txBox="1">
          <a:spLocks noChangeArrowheads="1"/>
        </xdr:cNvSpPr>
      </xdr:nvSpPr>
      <xdr:spPr bwMode="auto">
        <a:xfrm>
          <a:off x="149066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485775</xdr:colOff>
      <xdr:row>86</xdr:row>
      <xdr:rowOff>28575</xdr:rowOff>
    </xdr:from>
    <xdr:to>
      <xdr:col>21</xdr:col>
      <xdr:colOff>0</xdr:colOff>
      <xdr:row>86</xdr:row>
      <xdr:rowOff>38100</xdr:rowOff>
    </xdr:to>
    <xdr:sp macro="" textlink="">
      <xdr:nvSpPr>
        <xdr:cNvPr id="208719" name="Line 261"/>
        <xdr:cNvSpPr>
          <a:spLocks noChangeShapeType="1"/>
        </xdr:cNvSpPr>
      </xdr:nvSpPr>
      <xdr:spPr bwMode="auto">
        <a:xfrm>
          <a:off x="13515975" y="14773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38100</xdr:rowOff>
    </xdr:from>
    <xdr:to>
      <xdr:col>21</xdr:col>
      <xdr:colOff>47625</xdr:colOff>
      <xdr:row>85</xdr:row>
      <xdr:rowOff>142875</xdr:rowOff>
    </xdr:to>
    <xdr:sp macro="" textlink="">
      <xdr:nvSpPr>
        <xdr:cNvPr id="208720" name="AutoShape 262"/>
        <xdr:cNvSpPr>
          <a:spLocks noChangeArrowheads="1"/>
        </xdr:cNvSpPr>
      </xdr:nvSpPr>
      <xdr:spPr bwMode="auto">
        <a:xfrm>
          <a:off x="14354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9525</xdr:rowOff>
    </xdr:from>
    <xdr:to>
      <xdr:col>21</xdr:col>
      <xdr:colOff>381000</xdr:colOff>
      <xdr:row>85</xdr:row>
      <xdr:rowOff>47625</xdr:rowOff>
    </xdr:to>
    <xdr:sp macro="" textlink="">
      <xdr:nvSpPr>
        <xdr:cNvPr id="10503" name="Text Box 263"/>
        <xdr:cNvSpPr txBox="1">
          <a:spLocks noChangeArrowheads="1"/>
        </xdr:cNvSpPr>
      </xdr:nvSpPr>
      <xdr:spPr bwMode="auto">
        <a:xfrm>
          <a:off x="140208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208722" name="AutoShape 264"/>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152400</xdr:rowOff>
    </xdr:from>
    <xdr:to>
      <xdr:col>20</xdr:col>
      <xdr:colOff>180975</xdr:colOff>
      <xdr:row>85</xdr:row>
      <xdr:rowOff>19050</xdr:rowOff>
    </xdr:to>
    <xdr:sp macro="" textlink="">
      <xdr:nvSpPr>
        <xdr:cNvPr id="10505" name="Text Box 265"/>
        <xdr:cNvSpPr txBox="1">
          <a:spLocks noChangeArrowheads="1"/>
        </xdr:cNvSpPr>
      </xdr:nvSpPr>
      <xdr:spPr bwMode="auto">
        <a:xfrm>
          <a:off x="1313497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9525</xdr:rowOff>
    </xdr:from>
    <xdr:to>
      <xdr:col>24</xdr:col>
      <xdr:colOff>609600</xdr:colOff>
      <xdr:row>88</xdr:row>
      <xdr:rowOff>114300</xdr:rowOff>
    </xdr:to>
    <xdr:sp macro="" textlink="">
      <xdr:nvSpPr>
        <xdr:cNvPr id="208729" name="Oval 271"/>
        <xdr:cNvSpPr>
          <a:spLocks noChangeArrowheads="1"/>
        </xdr:cNvSpPr>
      </xdr:nvSpPr>
      <xdr:spPr bwMode="auto">
        <a:xfrm>
          <a:off x="16964025" y="1509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9525</xdr:rowOff>
    </xdr:from>
    <xdr:to>
      <xdr:col>26</xdr:col>
      <xdr:colOff>38100</xdr:colOff>
      <xdr:row>89</xdr:row>
      <xdr:rowOff>47625</xdr:rowOff>
    </xdr:to>
    <xdr:sp macro="" textlink="">
      <xdr:nvSpPr>
        <xdr:cNvPr id="10512" name="給与水準   （国との比較）該当値テキスト"/>
        <xdr:cNvSpPr txBox="1">
          <a:spLocks noChangeArrowheads="1"/>
        </xdr:cNvSpPr>
      </xdr:nvSpPr>
      <xdr:spPr bwMode="auto">
        <a:xfrm>
          <a:off x="17106900"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106.3</a:t>
          </a:r>
        </a:p>
      </xdr:txBody>
    </xdr:sp>
    <xdr:clientData/>
  </xdr:twoCellAnchor>
  <xdr:twoCellAnchor>
    <xdr:from>
      <xdr:col>23</xdr:col>
      <xdr:colOff>352425</xdr:colOff>
      <xdr:row>88</xdr:row>
      <xdr:rowOff>47625</xdr:rowOff>
    </xdr:from>
    <xdr:to>
      <xdr:col>23</xdr:col>
      <xdr:colOff>457200</xdr:colOff>
      <xdr:row>88</xdr:row>
      <xdr:rowOff>142875</xdr:rowOff>
    </xdr:to>
    <xdr:sp macro="" textlink="">
      <xdr:nvSpPr>
        <xdr:cNvPr id="208731" name="Oval 273"/>
        <xdr:cNvSpPr>
          <a:spLocks noChangeArrowheads="1"/>
        </xdr:cNvSpPr>
      </xdr:nvSpPr>
      <xdr:spPr bwMode="auto">
        <a:xfrm>
          <a:off x="16125825" y="15135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161925</xdr:rowOff>
    </xdr:from>
    <xdr:to>
      <xdr:col>24</xdr:col>
      <xdr:colOff>76200</xdr:colOff>
      <xdr:row>90</xdr:row>
      <xdr:rowOff>28575</xdr:rowOff>
    </xdr:to>
    <xdr:sp macro="" textlink="">
      <xdr:nvSpPr>
        <xdr:cNvPr id="10514" name="Text Box 274"/>
        <xdr:cNvSpPr txBox="1">
          <a:spLocks noChangeArrowheads="1"/>
        </xdr:cNvSpPr>
      </xdr:nvSpPr>
      <xdr:spPr bwMode="auto">
        <a:xfrm>
          <a:off x="15801975" y="15249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107.0</a:t>
          </a:r>
        </a:p>
      </xdr:txBody>
    </xdr:sp>
    <xdr:clientData/>
  </xdr:twoCellAnchor>
  <xdr:twoCellAnchor>
    <xdr:from>
      <xdr:col>22</xdr:col>
      <xdr:colOff>152400</xdr:colOff>
      <xdr:row>85</xdr:row>
      <xdr:rowOff>152400</xdr:rowOff>
    </xdr:from>
    <xdr:to>
      <xdr:col>22</xdr:col>
      <xdr:colOff>257175</xdr:colOff>
      <xdr:row>86</xdr:row>
      <xdr:rowOff>76200</xdr:rowOff>
    </xdr:to>
    <xdr:sp macro="" textlink="">
      <xdr:nvSpPr>
        <xdr:cNvPr id="208733" name="Oval 275"/>
        <xdr:cNvSpPr>
          <a:spLocks noChangeArrowheads="1"/>
        </xdr:cNvSpPr>
      </xdr:nvSpPr>
      <xdr:spPr bwMode="auto">
        <a:xfrm>
          <a:off x="15240000" y="1472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95250</xdr:rowOff>
    </xdr:from>
    <xdr:to>
      <xdr:col>22</xdr:col>
      <xdr:colOff>581025</xdr:colOff>
      <xdr:row>87</xdr:row>
      <xdr:rowOff>133350</xdr:rowOff>
    </xdr:to>
    <xdr:sp macro="" textlink="">
      <xdr:nvSpPr>
        <xdr:cNvPr id="10516" name="Text Box 276"/>
        <xdr:cNvSpPr txBox="1">
          <a:spLocks noChangeArrowheads="1"/>
        </xdr:cNvSpPr>
      </xdr:nvSpPr>
      <xdr:spPr bwMode="auto">
        <a:xfrm>
          <a:off x="14906625"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p>
      </xdr:txBody>
    </xdr:sp>
    <xdr:clientData/>
  </xdr:twoCellAnchor>
  <xdr:twoCellAnchor>
    <xdr:from>
      <xdr:col>20</xdr:col>
      <xdr:colOff>638175</xdr:colOff>
      <xdr:row>85</xdr:row>
      <xdr:rowOff>152400</xdr:rowOff>
    </xdr:from>
    <xdr:to>
      <xdr:col>21</xdr:col>
      <xdr:colOff>47625</xdr:colOff>
      <xdr:row>86</xdr:row>
      <xdr:rowOff>85725</xdr:rowOff>
    </xdr:to>
    <xdr:sp macro="" textlink="">
      <xdr:nvSpPr>
        <xdr:cNvPr id="208735" name="Oval 277"/>
        <xdr:cNvSpPr>
          <a:spLocks noChangeArrowheads="1"/>
        </xdr:cNvSpPr>
      </xdr:nvSpPr>
      <xdr:spPr bwMode="auto">
        <a:xfrm>
          <a:off x="14354175" y="1472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95250</xdr:rowOff>
    </xdr:from>
    <xdr:to>
      <xdr:col>21</xdr:col>
      <xdr:colOff>381000</xdr:colOff>
      <xdr:row>87</xdr:row>
      <xdr:rowOff>133350</xdr:rowOff>
    </xdr:to>
    <xdr:sp macro="" textlink="">
      <xdr:nvSpPr>
        <xdr:cNvPr id="10518" name="Text Box 278"/>
        <xdr:cNvSpPr txBox="1">
          <a:spLocks noChangeArrowheads="1"/>
        </xdr:cNvSpPr>
      </xdr:nvSpPr>
      <xdr:spPr bwMode="auto">
        <a:xfrm>
          <a:off x="140208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98.6</a:t>
          </a:r>
        </a:p>
      </xdr:txBody>
    </xdr:sp>
    <xdr:clientData/>
  </xdr:twoCellAnchor>
  <xdr:twoCellAnchor>
    <xdr:from>
      <xdr:col>19</xdr:col>
      <xdr:colOff>428625</xdr:colOff>
      <xdr:row>85</xdr:row>
      <xdr:rowOff>152400</xdr:rowOff>
    </xdr:from>
    <xdr:to>
      <xdr:col>19</xdr:col>
      <xdr:colOff>533400</xdr:colOff>
      <xdr:row>86</xdr:row>
      <xdr:rowOff>76200</xdr:rowOff>
    </xdr:to>
    <xdr:sp macro="" textlink="">
      <xdr:nvSpPr>
        <xdr:cNvPr id="208737" name="Oval 279"/>
        <xdr:cNvSpPr>
          <a:spLocks noChangeArrowheads="1"/>
        </xdr:cNvSpPr>
      </xdr:nvSpPr>
      <xdr:spPr bwMode="auto">
        <a:xfrm>
          <a:off x="13458825" y="1472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95250</xdr:rowOff>
    </xdr:from>
    <xdr:to>
      <xdr:col>20</xdr:col>
      <xdr:colOff>180975</xdr:colOff>
      <xdr:row>87</xdr:row>
      <xdr:rowOff>133350</xdr:rowOff>
    </xdr:to>
    <xdr:sp macro="" textlink="">
      <xdr:nvSpPr>
        <xdr:cNvPr id="10520" name="Text Box 280"/>
        <xdr:cNvSpPr txBox="1">
          <a:spLocks noChangeArrowheads="1"/>
        </xdr:cNvSpPr>
      </xdr:nvSpPr>
      <xdr:spPr bwMode="auto">
        <a:xfrm>
          <a:off x="13134975"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748"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8749"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18</a:t>
          </a:r>
          <a:r>
            <a:rPr lang="ja-JP" altLang="ja-JP" sz="1100" b="0" i="0" baseline="0">
              <a:effectLst/>
              <a:latin typeface="+mn-lt"/>
              <a:ea typeface="+mn-ea"/>
              <a:cs typeface="+mn-cs"/>
            </a:rPr>
            <a:t>年</a:t>
          </a:r>
          <a:r>
            <a:rPr lang="en-US" altLang="ja-JP" sz="1100" b="0" i="0" baseline="0">
              <a:effectLst/>
              <a:latin typeface="+mn-lt"/>
              <a:ea typeface="+mn-ea"/>
              <a:cs typeface="+mn-cs"/>
            </a:rPr>
            <a:t>3</a:t>
          </a:r>
          <a:r>
            <a:rPr lang="ja-JP" altLang="ja-JP" sz="1100" b="0" i="0" baseline="0">
              <a:effectLst/>
              <a:latin typeface="+mn-lt"/>
              <a:ea typeface="+mn-ea"/>
              <a:cs typeface="+mn-cs"/>
            </a:rPr>
            <a:t>月策定の集中改革プランの定員適正化では、計画を達成（計画：平成</a:t>
          </a:r>
          <a:r>
            <a:rPr lang="en-US" altLang="ja-JP" sz="1100" b="0" i="0" baseline="0">
              <a:effectLst/>
              <a:latin typeface="+mn-lt"/>
              <a:ea typeface="+mn-ea"/>
              <a:cs typeface="+mn-cs"/>
            </a:rPr>
            <a:t>22</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月時点で</a:t>
          </a:r>
          <a:r>
            <a:rPr lang="en-US" altLang="ja-JP" sz="1100" b="0" i="0" baseline="0">
              <a:effectLst/>
              <a:latin typeface="+mn-lt"/>
              <a:ea typeface="+mn-ea"/>
              <a:cs typeface="+mn-cs"/>
            </a:rPr>
            <a:t>19</a:t>
          </a:r>
          <a:r>
            <a:rPr lang="ja-JP" altLang="ja-JP" sz="1100" b="0" i="0" baseline="0">
              <a:effectLst/>
              <a:latin typeface="+mn-lt"/>
              <a:ea typeface="+mn-ea"/>
              <a:cs typeface="+mn-cs"/>
            </a:rPr>
            <a:t>人減）（実績：平成</a:t>
          </a:r>
          <a:r>
            <a:rPr lang="en-US" altLang="ja-JP" sz="1100" b="0" i="0" baseline="0">
              <a:effectLst/>
              <a:latin typeface="+mn-lt"/>
              <a:ea typeface="+mn-ea"/>
              <a:cs typeface="+mn-cs"/>
            </a:rPr>
            <a:t>18</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340</a:t>
          </a:r>
          <a:r>
            <a:rPr lang="ja-JP" altLang="ja-JP" sz="1100" b="0" i="0" baseline="0">
              <a:effectLst/>
              <a:latin typeface="+mn-lt"/>
              <a:ea typeface="+mn-ea"/>
              <a:cs typeface="+mn-cs"/>
            </a:rPr>
            <a:t>人→平成</a:t>
          </a:r>
          <a:r>
            <a:rPr lang="en-US" altLang="ja-JP" sz="1100" b="0" i="0" baseline="0">
              <a:effectLst/>
              <a:latin typeface="+mn-lt"/>
              <a:ea typeface="+mn-ea"/>
              <a:cs typeface="+mn-cs"/>
            </a:rPr>
            <a:t>22</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298</a:t>
          </a:r>
          <a:r>
            <a:rPr lang="ja-JP" altLang="ja-JP" sz="1100" b="0" i="0" baseline="0">
              <a:effectLst/>
              <a:latin typeface="+mn-lt"/>
              <a:ea typeface="+mn-ea"/>
              <a:cs typeface="+mn-cs"/>
            </a:rPr>
            <a:t>人</a:t>
          </a:r>
          <a:r>
            <a:rPr lang="en-US" altLang="ja-JP" sz="1100" b="0" i="0" baseline="0">
              <a:effectLst/>
              <a:latin typeface="+mn-lt"/>
              <a:ea typeface="+mn-ea"/>
              <a:cs typeface="+mn-cs"/>
            </a:rPr>
            <a:t>[</a:t>
          </a:r>
          <a:r>
            <a:rPr lang="ja-JP" altLang="ja-JP" sz="1100" b="0" i="0" baseline="0">
              <a:effectLst/>
              <a:latin typeface="+mn-lt"/>
              <a:ea typeface="+mn-ea"/>
              <a:cs typeface="+mn-cs"/>
            </a:rPr>
            <a:t>普通会計ベース</a:t>
          </a:r>
          <a:r>
            <a:rPr lang="en-US" altLang="ja-JP" sz="1100" b="0" i="0" baseline="0">
              <a:effectLst/>
              <a:latin typeface="+mn-lt"/>
              <a:ea typeface="+mn-ea"/>
              <a:cs typeface="+mn-cs"/>
            </a:rPr>
            <a:t>]</a:t>
          </a:r>
          <a:r>
            <a:rPr lang="ja-JP" altLang="ja-JP" sz="1100" b="0" i="0" baseline="0">
              <a:effectLst/>
              <a:latin typeface="+mn-lt"/>
              <a:ea typeface="+mn-ea"/>
              <a:cs typeface="+mn-cs"/>
            </a:rPr>
            <a:t>）した。</a:t>
          </a:r>
          <a:endParaRPr lang="ja-JP" altLang="ja-JP" sz="1400">
            <a:effectLst/>
          </a:endParaRPr>
        </a:p>
        <a:p>
          <a:pPr rtl="0"/>
          <a:r>
            <a:rPr lang="ja-JP" altLang="ja-JP" sz="1100" b="0" i="0" baseline="0">
              <a:effectLst/>
              <a:latin typeface="+mn-lt"/>
              <a:ea typeface="+mn-ea"/>
              <a:cs typeface="+mn-cs"/>
            </a:rPr>
            <a:t>　第２次集中改革プランの計画では、</a:t>
          </a:r>
          <a:r>
            <a:rPr lang="en-US" altLang="ja-JP" sz="1100" b="0" i="0" baseline="0">
              <a:effectLst/>
              <a:latin typeface="+mn-lt"/>
              <a:ea typeface="+mn-ea"/>
              <a:cs typeface="+mn-cs"/>
            </a:rPr>
            <a:t>25</a:t>
          </a:r>
          <a:r>
            <a:rPr lang="ja-JP" altLang="ja-JP" sz="1100" b="0" i="0" baseline="0">
              <a:effectLst/>
              <a:latin typeface="+mn-lt"/>
              <a:ea typeface="+mn-ea"/>
              <a:cs typeface="+mn-cs"/>
            </a:rPr>
            <a:t>年</a:t>
          </a:r>
          <a:r>
            <a:rPr lang="en-US" altLang="ja-JP" sz="1100" b="0" i="0" baseline="0">
              <a:effectLst/>
              <a:latin typeface="+mn-lt"/>
              <a:ea typeface="+mn-ea"/>
              <a:cs typeface="+mn-cs"/>
            </a:rPr>
            <a:t>294</a:t>
          </a:r>
          <a:r>
            <a:rPr lang="ja-JP" altLang="ja-JP" sz="1100" b="0" i="0" baseline="0">
              <a:effectLst/>
              <a:latin typeface="+mn-lt"/>
              <a:ea typeface="+mn-ea"/>
              <a:cs typeface="+mn-cs"/>
            </a:rPr>
            <a:t>名に対し実績</a:t>
          </a:r>
          <a:r>
            <a:rPr lang="en-US" altLang="ja-JP" sz="1100" b="0" i="0" baseline="0">
              <a:effectLst/>
              <a:latin typeface="+mn-lt"/>
              <a:ea typeface="+mn-ea"/>
              <a:cs typeface="+mn-cs"/>
            </a:rPr>
            <a:t>290</a:t>
          </a:r>
          <a:r>
            <a:rPr lang="ja-JP" altLang="ja-JP" sz="1100" b="0" i="0" baseline="0">
              <a:effectLst/>
              <a:latin typeface="+mn-lt"/>
              <a:ea typeface="+mn-ea"/>
              <a:cs typeface="+mn-cs"/>
            </a:rPr>
            <a:t>名で</a:t>
          </a:r>
          <a:r>
            <a:rPr lang="en-US" altLang="ja-JP" sz="1100" b="0" i="0" baseline="0">
              <a:effectLst/>
              <a:latin typeface="+mn-lt"/>
              <a:ea typeface="+mn-ea"/>
              <a:cs typeface="+mn-cs"/>
            </a:rPr>
            <a:t>4</a:t>
          </a:r>
          <a:r>
            <a:rPr lang="ja-JP" altLang="ja-JP" sz="1100" b="0" i="0" baseline="0">
              <a:effectLst/>
              <a:latin typeface="+mn-lt"/>
              <a:ea typeface="+mn-ea"/>
              <a:cs typeface="+mn-cs"/>
            </a:rPr>
            <a:t>名の減となったが、人口の減少もあり、人口千人当たり職員数は増となった。類似団体平均よりは少ない状況である。</a:t>
          </a:r>
          <a:endParaRPr lang="ja-JP" altLang="ja-JP" sz="1400">
            <a:effectLst/>
          </a:endParaRPr>
        </a:p>
        <a:p>
          <a:pPr rtl="0"/>
          <a:r>
            <a:rPr lang="ja-JP" altLang="ja-JP" sz="1100" b="0" i="0" baseline="0">
              <a:effectLst/>
              <a:latin typeface="+mn-lt"/>
              <a:ea typeface="+mn-ea"/>
              <a:cs typeface="+mn-cs"/>
            </a:rPr>
            <a:t>　今後も自治体規模に応じた組織機構を常に考慮し、適正な定員管理に努める。</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8753"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08755"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08757"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08759"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08761"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08763"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08765"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8767"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76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208770"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208772" name="Line 314"/>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208774" name="Line 316"/>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95250</xdr:rowOff>
    </xdr:from>
    <xdr:to>
      <xdr:col>24</xdr:col>
      <xdr:colOff>561975</xdr:colOff>
      <xdr:row>61</xdr:row>
      <xdr:rowOff>95250</xdr:rowOff>
    </xdr:to>
    <xdr:sp macro="" textlink="">
      <xdr:nvSpPr>
        <xdr:cNvPr id="208775" name="Line 317"/>
        <xdr:cNvSpPr>
          <a:spLocks noChangeShapeType="1"/>
        </xdr:cNvSpPr>
      </xdr:nvSpPr>
      <xdr:spPr bwMode="auto">
        <a:xfrm flipV="1">
          <a:off x="16182975" y="105537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161925</xdr:rowOff>
    </xdr:from>
    <xdr:to>
      <xdr:col>26</xdr:col>
      <xdr:colOff>38100</xdr:colOff>
      <xdr:row>63</xdr:row>
      <xdr:rowOff>28575</xdr:rowOff>
    </xdr:to>
    <xdr:sp macro="" textlink="">
      <xdr:nvSpPr>
        <xdr:cNvPr id="10558" name="定員管理の状況平均値テキスト"/>
        <xdr:cNvSpPr txBox="1">
          <a:spLocks noChangeArrowheads="1"/>
        </xdr:cNvSpPr>
      </xdr:nvSpPr>
      <xdr:spPr bwMode="auto">
        <a:xfrm>
          <a:off x="17106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208777"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85725</xdr:rowOff>
    </xdr:from>
    <xdr:to>
      <xdr:col>23</xdr:col>
      <xdr:colOff>409575</xdr:colOff>
      <xdr:row>61</xdr:row>
      <xdr:rowOff>95250</xdr:rowOff>
    </xdr:to>
    <xdr:sp macro="" textlink="">
      <xdr:nvSpPr>
        <xdr:cNvPr id="208778" name="Line 320"/>
        <xdr:cNvSpPr>
          <a:spLocks noChangeShapeType="1"/>
        </xdr:cNvSpPr>
      </xdr:nvSpPr>
      <xdr:spPr bwMode="auto">
        <a:xfrm>
          <a:off x="15287625" y="10544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208779"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2" name="Text Box 322"/>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61</xdr:row>
      <xdr:rowOff>85725</xdr:rowOff>
    </xdr:from>
    <xdr:to>
      <xdr:col>22</xdr:col>
      <xdr:colOff>200025</xdr:colOff>
      <xdr:row>61</xdr:row>
      <xdr:rowOff>95250</xdr:rowOff>
    </xdr:to>
    <xdr:sp macro="" textlink="">
      <xdr:nvSpPr>
        <xdr:cNvPr id="208781" name="Line 323"/>
        <xdr:cNvSpPr>
          <a:spLocks noChangeShapeType="1"/>
        </xdr:cNvSpPr>
      </xdr:nvSpPr>
      <xdr:spPr bwMode="auto">
        <a:xfrm flipV="1">
          <a:off x="14401800" y="10544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208782" name="AutoShape 324"/>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65" name="Text Box 325"/>
        <xdr:cNvSpPr txBox="1">
          <a:spLocks noChangeArrowheads="1"/>
        </xdr:cNvSpPr>
      </xdr:nvSpPr>
      <xdr:spPr bwMode="auto">
        <a:xfrm>
          <a:off x="14906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19</xdr:col>
      <xdr:colOff>485775</xdr:colOff>
      <xdr:row>61</xdr:row>
      <xdr:rowOff>95250</xdr:rowOff>
    </xdr:from>
    <xdr:to>
      <xdr:col>21</xdr:col>
      <xdr:colOff>0</xdr:colOff>
      <xdr:row>61</xdr:row>
      <xdr:rowOff>114300</xdr:rowOff>
    </xdr:to>
    <xdr:sp macro="" textlink="">
      <xdr:nvSpPr>
        <xdr:cNvPr id="208784" name="Line 326"/>
        <xdr:cNvSpPr>
          <a:spLocks noChangeShapeType="1"/>
        </xdr:cNvSpPr>
      </xdr:nvSpPr>
      <xdr:spPr bwMode="auto">
        <a:xfrm flipV="1">
          <a:off x="13515975" y="10553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208785" name="AutoShape 327"/>
        <xdr:cNvSpPr>
          <a:spLocks noChangeArrowheads="1"/>
        </xdr:cNvSpPr>
      </xdr:nvSpPr>
      <xdr:spPr bwMode="auto">
        <a:xfrm>
          <a:off x="14354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123825</xdr:rowOff>
    </xdr:from>
    <xdr:to>
      <xdr:col>21</xdr:col>
      <xdr:colOff>381000</xdr:colOff>
      <xdr:row>63</xdr:row>
      <xdr:rowOff>161925</xdr:rowOff>
    </xdr:to>
    <xdr:sp macro="" textlink="">
      <xdr:nvSpPr>
        <xdr:cNvPr id="10568" name="Text Box 328"/>
        <xdr:cNvSpPr txBox="1">
          <a:spLocks noChangeArrowheads="1"/>
        </xdr:cNvSpPr>
      </xdr:nvSpPr>
      <xdr:spPr bwMode="auto">
        <a:xfrm>
          <a:off x="14020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208787" name="AutoShape 329"/>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114300</xdr:rowOff>
    </xdr:from>
    <xdr:to>
      <xdr:col>20</xdr:col>
      <xdr:colOff>180975</xdr:colOff>
      <xdr:row>63</xdr:row>
      <xdr:rowOff>152400</xdr:rowOff>
    </xdr:to>
    <xdr:sp macro="" textlink="">
      <xdr:nvSpPr>
        <xdr:cNvPr id="10570" name="Text Box 330"/>
        <xdr:cNvSpPr txBox="1">
          <a:spLocks noChangeArrowheads="1"/>
        </xdr:cNvSpPr>
      </xdr:nvSpPr>
      <xdr:spPr bwMode="auto">
        <a:xfrm>
          <a:off x="1313497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47625</xdr:rowOff>
    </xdr:from>
    <xdr:to>
      <xdr:col>24</xdr:col>
      <xdr:colOff>609600</xdr:colOff>
      <xdr:row>61</xdr:row>
      <xdr:rowOff>142875</xdr:rowOff>
    </xdr:to>
    <xdr:sp macro="" textlink="">
      <xdr:nvSpPr>
        <xdr:cNvPr id="208794" name="Oval 336"/>
        <xdr:cNvSpPr>
          <a:spLocks noChangeArrowheads="1"/>
        </xdr:cNvSpPr>
      </xdr:nvSpPr>
      <xdr:spPr bwMode="auto">
        <a:xfrm>
          <a:off x="16964025"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77" name="定員管理の状況該当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8.40</a:t>
          </a:r>
        </a:p>
      </xdr:txBody>
    </xdr:sp>
    <xdr:clientData/>
  </xdr:twoCellAnchor>
  <xdr:twoCellAnchor>
    <xdr:from>
      <xdr:col>23</xdr:col>
      <xdr:colOff>352425</xdr:colOff>
      <xdr:row>61</xdr:row>
      <xdr:rowOff>47625</xdr:rowOff>
    </xdr:from>
    <xdr:to>
      <xdr:col>23</xdr:col>
      <xdr:colOff>457200</xdr:colOff>
      <xdr:row>61</xdr:row>
      <xdr:rowOff>152400</xdr:rowOff>
    </xdr:to>
    <xdr:sp macro="" textlink="">
      <xdr:nvSpPr>
        <xdr:cNvPr id="208796" name="Oval 338"/>
        <xdr:cNvSpPr>
          <a:spLocks noChangeArrowheads="1"/>
        </xdr:cNvSpPr>
      </xdr:nvSpPr>
      <xdr:spPr bwMode="auto">
        <a:xfrm>
          <a:off x="16125825" y="1050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19050</xdr:rowOff>
    </xdr:from>
    <xdr:to>
      <xdr:col>24</xdr:col>
      <xdr:colOff>76200</xdr:colOff>
      <xdr:row>61</xdr:row>
      <xdr:rowOff>57150</xdr:rowOff>
    </xdr:to>
    <xdr:sp macro="" textlink="">
      <xdr:nvSpPr>
        <xdr:cNvPr id="10579" name="Text Box 339"/>
        <xdr:cNvSpPr txBox="1">
          <a:spLocks noChangeArrowheads="1"/>
        </xdr:cNvSpPr>
      </xdr:nvSpPr>
      <xdr:spPr bwMode="auto">
        <a:xfrm>
          <a:off x="15801975" y="1030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8.43</a:t>
          </a:r>
        </a:p>
      </xdr:txBody>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208798" name="Oval 340"/>
        <xdr:cNvSpPr>
          <a:spLocks noChangeArrowheads="1"/>
        </xdr:cNvSpPr>
      </xdr:nvSpPr>
      <xdr:spPr bwMode="auto">
        <a:xfrm>
          <a:off x="15240000"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9525</xdr:rowOff>
    </xdr:from>
    <xdr:to>
      <xdr:col>22</xdr:col>
      <xdr:colOff>581025</xdr:colOff>
      <xdr:row>61</xdr:row>
      <xdr:rowOff>47625</xdr:rowOff>
    </xdr:to>
    <xdr:sp macro="" textlink="">
      <xdr:nvSpPr>
        <xdr:cNvPr id="10581" name="Text Box 341"/>
        <xdr:cNvSpPr txBox="1">
          <a:spLocks noChangeArrowheads="1"/>
        </xdr:cNvSpPr>
      </xdr:nvSpPr>
      <xdr:spPr bwMode="auto">
        <a:xfrm>
          <a:off x="14906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8.34</a:t>
          </a:r>
        </a:p>
      </xdr:txBody>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208800" name="Oval 342"/>
        <xdr:cNvSpPr>
          <a:spLocks noChangeArrowheads="1"/>
        </xdr:cNvSpPr>
      </xdr:nvSpPr>
      <xdr:spPr bwMode="auto">
        <a:xfrm>
          <a:off x="14354175" y="1050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83" name="Text Box 343"/>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19</xdr:col>
      <xdr:colOff>428625</xdr:colOff>
      <xdr:row>61</xdr:row>
      <xdr:rowOff>66675</xdr:rowOff>
    </xdr:from>
    <xdr:to>
      <xdr:col>19</xdr:col>
      <xdr:colOff>533400</xdr:colOff>
      <xdr:row>61</xdr:row>
      <xdr:rowOff>161925</xdr:rowOff>
    </xdr:to>
    <xdr:sp macro="" textlink="">
      <xdr:nvSpPr>
        <xdr:cNvPr id="208802" name="Oval 344"/>
        <xdr:cNvSpPr>
          <a:spLocks noChangeArrowheads="1"/>
        </xdr:cNvSpPr>
      </xdr:nvSpPr>
      <xdr:spPr bwMode="auto">
        <a:xfrm>
          <a:off x="13458825" y="1052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28575</xdr:rowOff>
    </xdr:from>
    <xdr:to>
      <xdr:col>20</xdr:col>
      <xdr:colOff>180975</xdr:colOff>
      <xdr:row>61</xdr:row>
      <xdr:rowOff>66675</xdr:rowOff>
    </xdr:to>
    <xdr:sp macro="" textlink="">
      <xdr:nvSpPr>
        <xdr:cNvPr id="10585" name="Text Box 345"/>
        <xdr:cNvSpPr txBox="1">
          <a:spLocks noChangeArrowheads="1"/>
        </xdr:cNvSpPr>
      </xdr:nvSpPr>
      <xdr:spPr bwMode="auto">
        <a:xfrm>
          <a:off x="13134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813"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8814"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慢性的な水不足という地域性を改善するべく取組んだ広域水道事業と、地域環境改善のための下水道普及向上対策</a:t>
          </a:r>
          <a:r>
            <a:rPr lang="ja-JP" altLang="en-US" sz="1100" b="0" i="0" baseline="0">
              <a:effectLst/>
              <a:latin typeface="+mn-lt"/>
              <a:ea typeface="+mn-ea"/>
              <a:cs typeface="+mn-cs"/>
            </a:rPr>
            <a:t>に伴う公債費</a:t>
          </a:r>
          <a:r>
            <a:rPr lang="ja-JP" altLang="ja-JP" sz="1100" b="0" i="0" baseline="0">
              <a:effectLst/>
              <a:latin typeface="+mn-lt"/>
              <a:ea typeface="+mn-ea"/>
              <a:cs typeface="+mn-cs"/>
            </a:rPr>
            <a:t>が大きく率を押し上げていたが、平成</a:t>
          </a:r>
          <a:r>
            <a:rPr lang="ja-JP" altLang="en-US" sz="1100" b="0" i="0" baseline="0">
              <a:effectLst/>
              <a:latin typeface="+mn-lt"/>
              <a:ea typeface="+mn-ea"/>
              <a:cs typeface="+mn-cs"/>
            </a:rPr>
            <a:t>１９</a:t>
          </a:r>
          <a:r>
            <a:rPr lang="ja-JP" altLang="ja-JP" sz="1100" b="0" i="0" baseline="0">
              <a:effectLst/>
              <a:latin typeface="+mn-lt"/>
              <a:ea typeface="+mn-ea"/>
              <a:cs typeface="+mn-cs"/>
            </a:rPr>
            <a:t>年度から</a:t>
          </a:r>
          <a:r>
            <a:rPr lang="ja-JP" altLang="en-US" sz="1100" b="0" i="0" baseline="0">
              <a:effectLst/>
              <a:latin typeface="+mn-lt"/>
              <a:ea typeface="+mn-ea"/>
              <a:cs typeface="+mn-cs"/>
            </a:rPr>
            <a:t>２１</a:t>
          </a:r>
          <a:r>
            <a:rPr lang="ja-JP" altLang="ja-JP" sz="1100" b="0" i="0" baseline="0">
              <a:effectLst/>
              <a:latin typeface="+mn-lt"/>
              <a:ea typeface="+mn-ea"/>
              <a:cs typeface="+mn-cs"/>
            </a:rPr>
            <a:t>年度にかけて繰上償還を行い起債残高の減に努め</a:t>
          </a:r>
          <a:r>
            <a:rPr lang="ja-JP" altLang="en-US" sz="1100" b="0" i="0" baseline="0">
              <a:effectLst/>
              <a:latin typeface="+mn-lt"/>
              <a:ea typeface="+mn-ea"/>
              <a:cs typeface="+mn-cs"/>
            </a:rPr>
            <a:t>、また、</a:t>
          </a:r>
          <a:r>
            <a:rPr lang="ja-JP" altLang="ja-JP" sz="1100" b="0" i="0" baseline="0">
              <a:effectLst/>
              <a:latin typeface="+mn-lt"/>
              <a:ea typeface="+mn-ea"/>
              <a:cs typeface="+mn-cs"/>
            </a:rPr>
            <a:t>新規発行債の抑制に努めた</a:t>
          </a:r>
          <a:r>
            <a:rPr lang="ja-JP" altLang="en-US" sz="1100" b="0" i="0" baseline="0">
              <a:effectLst/>
              <a:latin typeface="+mn-lt"/>
              <a:ea typeface="+mn-ea"/>
              <a:cs typeface="+mn-cs"/>
            </a:rPr>
            <a:t>ことにより、昨年度に続き</a:t>
          </a:r>
          <a:r>
            <a:rPr lang="ja-JP" altLang="ja-JP" sz="1100" b="0" i="0" baseline="0">
              <a:effectLst/>
              <a:latin typeface="+mn-lt"/>
              <a:ea typeface="+mn-ea"/>
              <a:cs typeface="+mn-cs"/>
            </a:rPr>
            <a:t>今年度について</a:t>
          </a:r>
          <a:r>
            <a:rPr lang="ja-JP" altLang="en-US" sz="1100" b="0" i="0" baseline="0">
              <a:effectLst/>
              <a:latin typeface="+mn-lt"/>
              <a:ea typeface="+mn-ea"/>
              <a:cs typeface="+mn-cs"/>
            </a:rPr>
            <a:t>も</a:t>
          </a:r>
          <a:r>
            <a:rPr lang="ja-JP" altLang="ja-JP" sz="1100" b="0" i="0" baseline="0">
              <a:effectLst/>
              <a:latin typeface="+mn-lt"/>
              <a:ea typeface="+mn-ea"/>
              <a:cs typeface="+mn-cs"/>
            </a:rPr>
            <a:t>類似団体平均より低い数値となった。</a:t>
          </a:r>
          <a:endParaRPr lang="ja-JP" altLang="ja-JP" sz="1400">
            <a:effectLst/>
          </a:endParaRPr>
        </a:p>
        <a:p>
          <a:pPr rtl="0"/>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8818"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08820"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08822"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08824"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08826"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08828"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08830"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83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208832"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208834" name="Line 376"/>
        <xdr:cNvSpPr>
          <a:spLocks noChangeShapeType="1"/>
        </xdr:cNvSpPr>
      </xdr:nvSpPr>
      <xdr:spPr bwMode="auto">
        <a:xfrm>
          <a:off x="16925925" y="779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208836" name="Line 378"/>
        <xdr:cNvSpPr>
          <a:spLocks noChangeShapeType="1"/>
        </xdr:cNvSpPr>
      </xdr:nvSpPr>
      <xdr:spPr bwMode="auto">
        <a:xfrm>
          <a:off x="16925925" y="636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161925</xdr:rowOff>
    </xdr:from>
    <xdr:to>
      <xdr:col>24</xdr:col>
      <xdr:colOff>561975</xdr:colOff>
      <xdr:row>39</xdr:row>
      <xdr:rowOff>38100</xdr:rowOff>
    </xdr:to>
    <xdr:sp macro="" textlink="">
      <xdr:nvSpPr>
        <xdr:cNvPr id="208837" name="Line 379"/>
        <xdr:cNvSpPr>
          <a:spLocks noChangeShapeType="1"/>
        </xdr:cNvSpPr>
      </xdr:nvSpPr>
      <xdr:spPr bwMode="auto">
        <a:xfrm flipV="1">
          <a:off x="16182975" y="6677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133350</xdr:rowOff>
    </xdr:from>
    <xdr:to>
      <xdr:col>26</xdr:col>
      <xdr:colOff>38100</xdr:colOff>
      <xdr:row>40</xdr:row>
      <xdr:rowOff>0</xdr:rowOff>
    </xdr:to>
    <xdr:sp macro="" textlink="">
      <xdr:nvSpPr>
        <xdr:cNvPr id="10620" name="公債費負担の状況平均値テキスト"/>
        <xdr:cNvSpPr txBox="1">
          <a:spLocks noChangeArrowheads="1"/>
        </xdr:cNvSpPr>
      </xdr:nvSpPr>
      <xdr:spPr bwMode="auto">
        <a:xfrm>
          <a:off x="17106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208839"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38100</xdr:rowOff>
    </xdr:from>
    <xdr:to>
      <xdr:col>23</xdr:col>
      <xdr:colOff>409575</xdr:colOff>
      <xdr:row>39</xdr:row>
      <xdr:rowOff>114300</xdr:rowOff>
    </xdr:to>
    <xdr:sp macro="" textlink="">
      <xdr:nvSpPr>
        <xdr:cNvPr id="208840" name="Line 382"/>
        <xdr:cNvSpPr>
          <a:spLocks noChangeShapeType="1"/>
        </xdr:cNvSpPr>
      </xdr:nvSpPr>
      <xdr:spPr bwMode="auto">
        <a:xfrm flipV="1">
          <a:off x="15287625" y="67246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208841"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114300</xdr:rowOff>
    </xdr:from>
    <xdr:to>
      <xdr:col>22</xdr:col>
      <xdr:colOff>200025</xdr:colOff>
      <xdr:row>40</xdr:row>
      <xdr:rowOff>0</xdr:rowOff>
    </xdr:to>
    <xdr:sp macro="" textlink="">
      <xdr:nvSpPr>
        <xdr:cNvPr id="208843" name="Line 385"/>
        <xdr:cNvSpPr>
          <a:spLocks noChangeShapeType="1"/>
        </xdr:cNvSpPr>
      </xdr:nvSpPr>
      <xdr:spPr bwMode="auto">
        <a:xfrm flipV="1">
          <a:off x="14401800" y="68008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208844"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0</xdr:rowOff>
    </xdr:from>
    <xdr:to>
      <xdr:col>22</xdr:col>
      <xdr:colOff>581025</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40</xdr:row>
      <xdr:rowOff>0</xdr:rowOff>
    </xdr:from>
    <xdr:to>
      <xdr:col>21</xdr:col>
      <xdr:colOff>0</xdr:colOff>
      <xdr:row>40</xdr:row>
      <xdr:rowOff>19050</xdr:rowOff>
    </xdr:to>
    <xdr:sp macro="" textlink="">
      <xdr:nvSpPr>
        <xdr:cNvPr id="208846" name="Line 388"/>
        <xdr:cNvSpPr>
          <a:spLocks noChangeShapeType="1"/>
        </xdr:cNvSpPr>
      </xdr:nvSpPr>
      <xdr:spPr bwMode="auto">
        <a:xfrm flipV="1">
          <a:off x="13515975" y="6858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76200</xdr:rowOff>
    </xdr:from>
    <xdr:to>
      <xdr:col>21</xdr:col>
      <xdr:colOff>47625</xdr:colOff>
      <xdr:row>40</xdr:row>
      <xdr:rowOff>9525</xdr:rowOff>
    </xdr:to>
    <xdr:sp macro="" textlink="">
      <xdr:nvSpPr>
        <xdr:cNvPr id="208847" name="AutoShape 389"/>
        <xdr:cNvSpPr>
          <a:spLocks noChangeArrowheads="1"/>
        </xdr:cNvSpPr>
      </xdr:nvSpPr>
      <xdr:spPr bwMode="auto">
        <a:xfrm>
          <a:off x="14354175" y="676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47625</xdr:rowOff>
    </xdr:from>
    <xdr:to>
      <xdr:col>21</xdr:col>
      <xdr:colOff>381000</xdr:colOff>
      <xdr:row>39</xdr:row>
      <xdr:rowOff>85725</xdr:rowOff>
    </xdr:to>
    <xdr:sp macro="" textlink="">
      <xdr:nvSpPr>
        <xdr:cNvPr id="10630" name="Text Box 390"/>
        <xdr:cNvSpPr txBox="1">
          <a:spLocks noChangeArrowheads="1"/>
        </xdr:cNvSpPr>
      </xdr:nvSpPr>
      <xdr:spPr bwMode="auto">
        <a:xfrm>
          <a:off x="14020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428625</xdr:colOff>
      <xdr:row>39</xdr:row>
      <xdr:rowOff>104775</xdr:rowOff>
    </xdr:from>
    <xdr:to>
      <xdr:col>19</xdr:col>
      <xdr:colOff>533400</xdr:colOff>
      <xdr:row>40</xdr:row>
      <xdr:rowOff>28575</xdr:rowOff>
    </xdr:to>
    <xdr:sp macro="" textlink="">
      <xdr:nvSpPr>
        <xdr:cNvPr id="208849" name="AutoShape 391"/>
        <xdr:cNvSpPr>
          <a:spLocks noChangeArrowheads="1"/>
        </xdr:cNvSpPr>
      </xdr:nvSpPr>
      <xdr:spPr bwMode="auto">
        <a:xfrm>
          <a:off x="13458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66675</xdr:rowOff>
    </xdr:from>
    <xdr:to>
      <xdr:col>20</xdr:col>
      <xdr:colOff>180975</xdr:colOff>
      <xdr:row>39</xdr:row>
      <xdr:rowOff>104775</xdr:rowOff>
    </xdr:to>
    <xdr:sp macro="" textlink="">
      <xdr:nvSpPr>
        <xdr:cNvPr id="10632" name="Text Box 392"/>
        <xdr:cNvSpPr txBox="1">
          <a:spLocks noChangeArrowheads="1"/>
        </xdr:cNvSpPr>
      </xdr:nvSpPr>
      <xdr:spPr bwMode="auto">
        <a:xfrm>
          <a:off x="131349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114300</xdr:rowOff>
    </xdr:from>
    <xdr:to>
      <xdr:col>24</xdr:col>
      <xdr:colOff>609600</xdr:colOff>
      <xdr:row>39</xdr:row>
      <xdr:rowOff>47625</xdr:rowOff>
    </xdr:to>
    <xdr:sp macro="" textlink="">
      <xdr:nvSpPr>
        <xdr:cNvPr id="208856" name="Oval 398"/>
        <xdr:cNvSpPr>
          <a:spLocks noChangeArrowheads="1"/>
        </xdr:cNvSpPr>
      </xdr:nvSpPr>
      <xdr:spPr bwMode="auto">
        <a:xfrm>
          <a:off x="169640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161925</xdr:rowOff>
    </xdr:from>
    <xdr:to>
      <xdr:col>26</xdr:col>
      <xdr:colOff>38100</xdr:colOff>
      <xdr:row>39</xdr:row>
      <xdr:rowOff>28575</xdr:rowOff>
    </xdr:to>
    <xdr:sp macro="" textlink="">
      <xdr:nvSpPr>
        <xdr:cNvPr id="10639" name="公債費負担の状況該当値テキスト"/>
        <xdr:cNvSpPr txBox="1">
          <a:spLocks noChangeArrowheads="1"/>
        </xdr:cNvSpPr>
      </xdr:nvSpPr>
      <xdr:spPr bwMode="auto">
        <a:xfrm>
          <a:off x="171069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23</xdr:col>
      <xdr:colOff>352425</xdr:colOff>
      <xdr:row>38</xdr:row>
      <xdr:rowOff>161925</xdr:rowOff>
    </xdr:from>
    <xdr:to>
      <xdr:col>23</xdr:col>
      <xdr:colOff>457200</xdr:colOff>
      <xdr:row>39</xdr:row>
      <xdr:rowOff>95250</xdr:rowOff>
    </xdr:to>
    <xdr:sp macro="" textlink="">
      <xdr:nvSpPr>
        <xdr:cNvPr id="208858" name="Oval 400"/>
        <xdr:cNvSpPr>
          <a:spLocks noChangeArrowheads="1"/>
        </xdr:cNvSpPr>
      </xdr:nvSpPr>
      <xdr:spPr bwMode="auto">
        <a:xfrm>
          <a:off x="161258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41" name="Text Box 401"/>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22</xdr:col>
      <xdr:colOff>152400</xdr:colOff>
      <xdr:row>39</xdr:row>
      <xdr:rowOff>66675</xdr:rowOff>
    </xdr:from>
    <xdr:to>
      <xdr:col>22</xdr:col>
      <xdr:colOff>257175</xdr:colOff>
      <xdr:row>39</xdr:row>
      <xdr:rowOff>161925</xdr:rowOff>
    </xdr:to>
    <xdr:sp macro="" textlink="">
      <xdr:nvSpPr>
        <xdr:cNvPr id="208860" name="Oval 402"/>
        <xdr:cNvSpPr>
          <a:spLocks noChangeArrowheads="1"/>
        </xdr:cNvSpPr>
      </xdr:nvSpPr>
      <xdr:spPr bwMode="auto">
        <a:xfrm>
          <a:off x="15240000" y="675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9525</xdr:rowOff>
    </xdr:from>
    <xdr:to>
      <xdr:col>22</xdr:col>
      <xdr:colOff>581025</xdr:colOff>
      <xdr:row>41</xdr:row>
      <xdr:rowOff>47625</xdr:rowOff>
    </xdr:to>
    <xdr:sp macro="" textlink="">
      <xdr:nvSpPr>
        <xdr:cNvPr id="10643" name="Text Box 403"/>
        <xdr:cNvSpPr txBox="1">
          <a:spLocks noChangeArrowheads="1"/>
        </xdr:cNvSpPr>
      </xdr:nvSpPr>
      <xdr:spPr bwMode="auto">
        <a:xfrm>
          <a:off x="14906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20</xdr:col>
      <xdr:colOff>638175</xdr:colOff>
      <xdr:row>39</xdr:row>
      <xdr:rowOff>114300</xdr:rowOff>
    </xdr:from>
    <xdr:to>
      <xdr:col>21</xdr:col>
      <xdr:colOff>47625</xdr:colOff>
      <xdr:row>40</xdr:row>
      <xdr:rowOff>47625</xdr:rowOff>
    </xdr:to>
    <xdr:sp macro="" textlink="">
      <xdr:nvSpPr>
        <xdr:cNvPr id="208862" name="Oval 404"/>
        <xdr:cNvSpPr>
          <a:spLocks noChangeArrowheads="1"/>
        </xdr:cNvSpPr>
      </xdr:nvSpPr>
      <xdr:spPr bwMode="auto">
        <a:xfrm>
          <a:off x="143541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45" name="Text Box 405"/>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19</xdr:col>
      <xdr:colOff>428625</xdr:colOff>
      <xdr:row>39</xdr:row>
      <xdr:rowOff>142875</xdr:rowOff>
    </xdr:from>
    <xdr:to>
      <xdr:col>19</xdr:col>
      <xdr:colOff>533400</xdr:colOff>
      <xdr:row>40</xdr:row>
      <xdr:rowOff>66675</xdr:rowOff>
    </xdr:to>
    <xdr:sp macro="" textlink="">
      <xdr:nvSpPr>
        <xdr:cNvPr id="208864" name="Oval 406"/>
        <xdr:cNvSpPr>
          <a:spLocks noChangeArrowheads="1"/>
        </xdr:cNvSpPr>
      </xdr:nvSpPr>
      <xdr:spPr bwMode="auto">
        <a:xfrm>
          <a:off x="13458825" y="682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47" name="Text Box 407"/>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[75.4%]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875"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08876"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類似団体平均より低い数値ではあるが、広域水道企業団</a:t>
          </a:r>
          <a:r>
            <a:rPr lang="ja-JP" altLang="en-US" sz="1100" b="0" i="0" baseline="0">
              <a:effectLst/>
              <a:latin typeface="+mn-lt"/>
              <a:ea typeface="+mn-ea"/>
              <a:cs typeface="+mn-cs"/>
            </a:rPr>
            <a:t>へ</a:t>
          </a:r>
          <a:r>
            <a:rPr lang="ja-JP" altLang="ja-JP" sz="1100" b="0" i="0" baseline="0">
              <a:effectLst/>
              <a:latin typeface="+mn-lt"/>
              <a:ea typeface="+mn-ea"/>
              <a:cs typeface="+mn-cs"/>
            </a:rPr>
            <a:t>の出資債</a:t>
          </a:r>
          <a:r>
            <a:rPr lang="ja-JP" altLang="en-US" sz="1100" b="0" i="0" baseline="0">
              <a:effectLst/>
              <a:latin typeface="+mn-lt"/>
              <a:ea typeface="+mn-ea"/>
              <a:cs typeface="+mn-cs"/>
            </a:rPr>
            <a:t>残高</a:t>
          </a:r>
          <a:r>
            <a:rPr lang="ja-JP" altLang="ja-JP" sz="1100" b="0" i="0" baseline="0">
              <a:effectLst/>
              <a:latin typeface="+mn-lt"/>
              <a:ea typeface="+mn-ea"/>
              <a:cs typeface="+mn-cs"/>
            </a:rPr>
            <a:t>、公共下水道事業への</a:t>
          </a:r>
          <a:r>
            <a:rPr lang="ja-JP" altLang="en-US" sz="1100" b="0" i="0" baseline="0">
              <a:effectLst/>
              <a:latin typeface="+mn-lt"/>
              <a:ea typeface="+mn-ea"/>
              <a:cs typeface="+mn-cs"/>
            </a:rPr>
            <a:t>元金償還分</a:t>
          </a:r>
          <a:r>
            <a:rPr lang="ja-JP" altLang="ja-JP" sz="1100" b="0" i="0" baseline="0">
              <a:effectLst/>
              <a:latin typeface="+mn-lt"/>
              <a:ea typeface="+mn-ea"/>
              <a:cs typeface="+mn-cs"/>
            </a:rPr>
            <a:t>繰出金等の負担が課題となっている。</a:t>
          </a:r>
          <a:endParaRPr lang="ja-JP" altLang="ja-JP">
            <a:effectLst/>
          </a:endParaRPr>
        </a:p>
        <a:p>
          <a:pPr rtl="0">
            <a:lnSpc>
              <a:spcPts val="1300"/>
            </a:lnSpc>
          </a:pPr>
          <a:r>
            <a:rPr lang="ja-JP" altLang="ja-JP" sz="1100" b="0" i="0" baseline="0">
              <a:effectLst/>
              <a:latin typeface="+mn-lt"/>
              <a:ea typeface="+mn-ea"/>
              <a:cs typeface="+mn-cs"/>
            </a:rPr>
            <a:t>　新規市債発行の抑制等による地方債残高の減少などにより将来負担比率は年々下がってきているが、今後も</a:t>
          </a:r>
          <a:r>
            <a:rPr lang="ja-JP" altLang="en-US" sz="1100" b="0" i="0" baseline="0">
              <a:effectLst/>
              <a:latin typeface="+mn-lt"/>
              <a:ea typeface="+mn-ea"/>
              <a:cs typeface="+mn-cs"/>
            </a:rPr>
            <a:t>市債の発行抑制を行うとともに、市債発行する際には交付税算入のあるより有利な市債の発行に努める。また、基金残高</a:t>
          </a:r>
          <a:r>
            <a:rPr lang="ja-JP" altLang="ja-JP" sz="1100" b="0" i="0" baseline="0">
              <a:effectLst/>
              <a:latin typeface="+mn-lt"/>
              <a:ea typeface="+mn-ea"/>
              <a:cs typeface="+mn-cs"/>
            </a:rPr>
            <a:t>の確保に努める。</a:t>
          </a:r>
          <a:endParaRPr lang="ja-JP" altLang="ja-JP">
            <a:effectLst/>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08880"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08882"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08884"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08886"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08888"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08890"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08892"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89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208894"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219136" name="Line 438"/>
        <xdr:cNvSpPr>
          <a:spLocks noChangeShapeType="1"/>
        </xdr:cNvSpPr>
      </xdr:nvSpPr>
      <xdr:spPr bwMode="auto">
        <a:xfrm>
          <a:off x="16925925" y="401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219138"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123825</xdr:rowOff>
    </xdr:from>
    <xdr:to>
      <xdr:col>24</xdr:col>
      <xdr:colOff>561975</xdr:colOff>
      <xdr:row>14</xdr:row>
      <xdr:rowOff>133350</xdr:rowOff>
    </xdr:to>
    <xdr:sp macro="" textlink="">
      <xdr:nvSpPr>
        <xdr:cNvPr id="219139" name="Line 441"/>
        <xdr:cNvSpPr>
          <a:spLocks noChangeShapeType="1"/>
        </xdr:cNvSpPr>
      </xdr:nvSpPr>
      <xdr:spPr bwMode="auto">
        <a:xfrm flipV="1">
          <a:off x="16182975" y="2524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82" name="将来負担の状況平均値テキスト"/>
        <xdr:cNvSpPr txBox="1">
          <a:spLocks noChangeArrowheads="1"/>
        </xdr:cNvSpPr>
      </xdr:nvSpPr>
      <xdr:spPr bwMode="auto">
        <a:xfrm>
          <a:off x="171069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219141"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133350</xdr:rowOff>
    </xdr:from>
    <xdr:to>
      <xdr:col>23</xdr:col>
      <xdr:colOff>409575</xdr:colOff>
      <xdr:row>14</xdr:row>
      <xdr:rowOff>161925</xdr:rowOff>
    </xdr:to>
    <xdr:sp macro="" textlink="">
      <xdr:nvSpPr>
        <xdr:cNvPr id="219142" name="Line 444"/>
        <xdr:cNvSpPr>
          <a:spLocks noChangeShapeType="1"/>
        </xdr:cNvSpPr>
      </xdr:nvSpPr>
      <xdr:spPr bwMode="auto">
        <a:xfrm flipV="1">
          <a:off x="15287625" y="25336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219143"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14</xdr:row>
      <xdr:rowOff>161925</xdr:rowOff>
    </xdr:from>
    <xdr:to>
      <xdr:col>22</xdr:col>
      <xdr:colOff>200025</xdr:colOff>
      <xdr:row>15</xdr:row>
      <xdr:rowOff>38100</xdr:rowOff>
    </xdr:to>
    <xdr:sp macro="" textlink="">
      <xdr:nvSpPr>
        <xdr:cNvPr id="219145" name="Line 447"/>
        <xdr:cNvSpPr>
          <a:spLocks noChangeShapeType="1"/>
        </xdr:cNvSpPr>
      </xdr:nvSpPr>
      <xdr:spPr bwMode="auto">
        <a:xfrm flipV="1">
          <a:off x="14401800" y="2562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123825</xdr:rowOff>
    </xdr:from>
    <xdr:to>
      <xdr:col>22</xdr:col>
      <xdr:colOff>257175</xdr:colOff>
      <xdr:row>15</xdr:row>
      <xdr:rowOff>57150</xdr:rowOff>
    </xdr:to>
    <xdr:sp macro="" textlink="">
      <xdr:nvSpPr>
        <xdr:cNvPr id="219146" name="AutoShape 448"/>
        <xdr:cNvSpPr>
          <a:spLocks noChangeArrowheads="1"/>
        </xdr:cNvSpPr>
      </xdr:nvSpPr>
      <xdr:spPr bwMode="auto">
        <a:xfrm>
          <a:off x="15240000" y="252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9" name="Text Box 449"/>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15</xdr:row>
      <xdr:rowOff>38100</xdr:rowOff>
    </xdr:from>
    <xdr:to>
      <xdr:col>21</xdr:col>
      <xdr:colOff>0</xdr:colOff>
      <xdr:row>15</xdr:row>
      <xdr:rowOff>76200</xdr:rowOff>
    </xdr:to>
    <xdr:sp macro="" textlink="">
      <xdr:nvSpPr>
        <xdr:cNvPr id="219148" name="Line 450"/>
        <xdr:cNvSpPr>
          <a:spLocks noChangeShapeType="1"/>
        </xdr:cNvSpPr>
      </xdr:nvSpPr>
      <xdr:spPr bwMode="auto">
        <a:xfrm flipV="1">
          <a:off x="13515975" y="2609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0</xdr:rowOff>
    </xdr:from>
    <xdr:to>
      <xdr:col>21</xdr:col>
      <xdr:colOff>47625</xdr:colOff>
      <xdr:row>15</xdr:row>
      <xdr:rowOff>95250</xdr:rowOff>
    </xdr:to>
    <xdr:sp macro="" textlink="">
      <xdr:nvSpPr>
        <xdr:cNvPr id="219149" name="AutoShape 451"/>
        <xdr:cNvSpPr>
          <a:spLocks noChangeArrowheads="1"/>
        </xdr:cNvSpPr>
      </xdr:nvSpPr>
      <xdr:spPr bwMode="auto">
        <a:xfrm>
          <a:off x="14354175" y="2571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114300</xdr:rowOff>
    </xdr:from>
    <xdr:to>
      <xdr:col>21</xdr:col>
      <xdr:colOff>381000</xdr:colOff>
      <xdr:row>16</xdr:row>
      <xdr:rowOff>152400</xdr:rowOff>
    </xdr:to>
    <xdr:sp macro="" textlink="">
      <xdr:nvSpPr>
        <xdr:cNvPr id="10692" name="Text Box 452"/>
        <xdr:cNvSpPr txBox="1">
          <a:spLocks noChangeArrowheads="1"/>
        </xdr:cNvSpPr>
      </xdr:nvSpPr>
      <xdr:spPr bwMode="auto">
        <a:xfrm>
          <a:off x="14020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19</xdr:col>
      <xdr:colOff>428625</xdr:colOff>
      <xdr:row>15</xdr:row>
      <xdr:rowOff>38100</xdr:rowOff>
    </xdr:from>
    <xdr:to>
      <xdr:col>19</xdr:col>
      <xdr:colOff>533400</xdr:colOff>
      <xdr:row>15</xdr:row>
      <xdr:rowOff>133350</xdr:rowOff>
    </xdr:to>
    <xdr:sp macro="" textlink="">
      <xdr:nvSpPr>
        <xdr:cNvPr id="219151" name="AutoShape 453"/>
        <xdr:cNvSpPr>
          <a:spLocks noChangeArrowheads="1"/>
        </xdr:cNvSpPr>
      </xdr:nvSpPr>
      <xdr:spPr bwMode="auto">
        <a:xfrm>
          <a:off x="13458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152400</xdr:rowOff>
    </xdr:from>
    <xdr:to>
      <xdr:col>20</xdr:col>
      <xdr:colOff>180975</xdr:colOff>
      <xdr:row>17</xdr:row>
      <xdr:rowOff>19050</xdr:rowOff>
    </xdr:to>
    <xdr:sp macro="" textlink="">
      <xdr:nvSpPr>
        <xdr:cNvPr id="10694" name="Text Box 454"/>
        <xdr:cNvSpPr txBox="1">
          <a:spLocks noChangeArrowheads="1"/>
        </xdr:cNvSpPr>
      </xdr:nvSpPr>
      <xdr:spPr bwMode="auto">
        <a:xfrm>
          <a:off x="13134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66675</xdr:rowOff>
    </xdr:from>
    <xdr:to>
      <xdr:col>24</xdr:col>
      <xdr:colOff>609600</xdr:colOff>
      <xdr:row>15</xdr:row>
      <xdr:rowOff>0</xdr:rowOff>
    </xdr:to>
    <xdr:sp macro="" textlink="">
      <xdr:nvSpPr>
        <xdr:cNvPr id="219158" name="Oval 460"/>
        <xdr:cNvSpPr>
          <a:spLocks noChangeArrowheads="1"/>
        </xdr:cNvSpPr>
      </xdr:nvSpPr>
      <xdr:spPr bwMode="auto">
        <a:xfrm>
          <a:off x="169640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701" name="将来負担の状況該当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75.4</a:t>
          </a:r>
        </a:p>
      </xdr:txBody>
    </xdr:sp>
    <xdr:clientData/>
  </xdr:twoCellAnchor>
  <xdr:twoCellAnchor>
    <xdr:from>
      <xdr:col>23</xdr:col>
      <xdr:colOff>352425</xdr:colOff>
      <xdr:row>14</xdr:row>
      <xdr:rowOff>85725</xdr:rowOff>
    </xdr:from>
    <xdr:to>
      <xdr:col>23</xdr:col>
      <xdr:colOff>457200</xdr:colOff>
      <xdr:row>15</xdr:row>
      <xdr:rowOff>19050</xdr:rowOff>
    </xdr:to>
    <xdr:sp macro="" textlink="">
      <xdr:nvSpPr>
        <xdr:cNvPr id="219160" name="Oval 462"/>
        <xdr:cNvSpPr>
          <a:spLocks noChangeArrowheads="1"/>
        </xdr:cNvSpPr>
      </xdr:nvSpPr>
      <xdr:spPr bwMode="auto">
        <a:xfrm>
          <a:off x="16125825"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57150</xdr:rowOff>
    </xdr:from>
    <xdr:to>
      <xdr:col>24</xdr:col>
      <xdr:colOff>76200</xdr:colOff>
      <xdr:row>14</xdr:row>
      <xdr:rowOff>95250</xdr:rowOff>
    </xdr:to>
    <xdr:sp macro="" textlink="">
      <xdr:nvSpPr>
        <xdr:cNvPr id="10703" name="Text Box 463"/>
        <xdr:cNvSpPr txBox="1">
          <a:spLocks noChangeArrowheads="1"/>
        </xdr:cNvSpPr>
      </xdr:nvSpPr>
      <xdr:spPr bwMode="auto">
        <a:xfrm>
          <a:off x="15801975" y="228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p>
      </xdr:txBody>
    </xdr:sp>
    <xdr:clientData/>
  </xdr:twoCellAnchor>
  <xdr:twoCellAnchor>
    <xdr:from>
      <xdr:col>22</xdr:col>
      <xdr:colOff>152400</xdr:colOff>
      <xdr:row>14</xdr:row>
      <xdr:rowOff>114300</xdr:rowOff>
    </xdr:from>
    <xdr:to>
      <xdr:col>22</xdr:col>
      <xdr:colOff>257175</xdr:colOff>
      <xdr:row>15</xdr:row>
      <xdr:rowOff>38100</xdr:rowOff>
    </xdr:to>
    <xdr:sp macro="" textlink="">
      <xdr:nvSpPr>
        <xdr:cNvPr id="219162" name="Oval 464"/>
        <xdr:cNvSpPr>
          <a:spLocks noChangeArrowheads="1"/>
        </xdr:cNvSpPr>
      </xdr:nvSpPr>
      <xdr:spPr bwMode="auto">
        <a:xfrm>
          <a:off x="15240000" y="251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76200</xdr:rowOff>
    </xdr:from>
    <xdr:to>
      <xdr:col>22</xdr:col>
      <xdr:colOff>581025</xdr:colOff>
      <xdr:row>14</xdr:row>
      <xdr:rowOff>114300</xdr:rowOff>
    </xdr:to>
    <xdr:sp macro="" textlink="">
      <xdr:nvSpPr>
        <xdr:cNvPr id="10705" name="Text Box 465"/>
        <xdr:cNvSpPr txBox="1">
          <a:spLocks noChangeArrowheads="1"/>
        </xdr:cNvSpPr>
      </xdr:nvSpPr>
      <xdr:spPr bwMode="auto">
        <a:xfrm>
          <a:off x="14906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20</xdr:col>
      <xdr:colOff>638175</xdr:colOff>
      <xdr:row>14</xdr:row>
      <xdr:rowOff>152400</xdr:rowOff>
    </xdr:from>
    <xdr:to>
      <xdr:col>21</xdr:col>
      <xdr:colOff>47625</xdr:colOff>
      <xdr:row>15</xdr:row>
      <xdr:rowOff>85725</xdr:rowOff>
    </xdr:to>
    <xdr:sp macro="" textlink="">
      <xdr:nvSpPr>
        <xdr:cNvPr id="219164" name="Oval 466"/>
        <xdr:cNvSpPr>
          <a:spLocks noChangeArrowheads="1"/>
        </xdr:cNvSpPr>
      </xdr:nvSpPr>
      <xdr:spPr bwMode="auto">
        <a:xfrm>
          <a:off x="14354175" y="255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123825</xdr:rowOff>
    </xdr:from>
    <xdr:to>
      <xdr:col>21</xdr:col>
      <xdr:colOff>381000</xdr:colOff>
      <xdr:row>14</xdr:row>
      <xdr:rowOff>161925</xdr:rowOff>
    </xdr:to>
    <xdr:sp macro="" textlink="">
      <xdr:nvSpPr>
        <xdr:cNvPr id="10707" name="Text Box 467"/>
        <xdr:cNvSpPr txBox="1">
          <a:spLocks noChangeArrowheads="1"/>
        </xdr:cNvSpPr>
      </xdr:nvSpPr>
      <xdr:spPr bwMode="auto">
        <a:xfrm>
          <a:off x="140208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118.1</a:t>
          </a:r>
        </a:p>
      </xdr:txBody>
    </xdr:sp>
    <xdr:clientData/>
  </xdr:twoCellAnchor>
  <xdr:twoCellAnchor>
    <xdr:from>
      <xdr:col>19</xdr:col>
      <xdr:colOff>428625</xdr:colOff>
      <xdr:row>15</xdr:row>
      <xdr:rowOff>28575</xdr:rowOff>
    </xdr:from>
    <xdr:to>
      <xdr:col>19</xdr:col>
      <xdr:colOff>533400</xdr:colOff>
      <xdr:row>15</xdr:row>
      <xdr:rowOff>123825</xdr:rowOff>
    </xdr:to>
    <xdr:sp macro="" textlink="">
      <xdr:nvSpPr>
        <xdr:cNvPr id="219166" name="Oval 468"/>
        <xdr:cNvSpPr>
          <a:spLocks noChangeArrowheads="1"/>
        </xdr:cNvSpPr>
      </xdr:nvSpPr>
      <xdr:spPr bwMode="auto">
        <a:xfrm>
          <a:off x="13458825" y="260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161925</xdr:rowOff>
    </xdr:from>
    <xdr:to>
      <xdr:col>20</xdr:col>
      <xdr:colOff>180975</xdr:colOff>
      <xdr:row>15</xdr:row>
      <xdr:rowOff>28575</xdr:rowOff>
    </xdr:to>
    <xdr:sp macro="" textlink="">
      <xdr:nvSpPr>
        <xdr:cNvPr id="10709" name="Text Box 469"/>
        <xdr:cNvSpPr txBox="1">
          <a:spLocks noChangeArrowheads="1"/>
        </xdr:cNvSpPr>
      </xdr:nvSpPr>
      <xdr:spPr bwMode="auto">
        <a:xfrm>
          <a:off x="131349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0170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0170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山口県柳井市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0170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0170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0171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34,522</a:t>
          </a:r>
        </a:p>
        <a:p>
          <a:pPr algn="r" rtl="0">
            <a:lnSpc>
              <a:spcPts val="1300"/>
            </a:lnSpc>
            <a:defRPr sz="1000"/>
          </a:pPr>
          <a:r>
            <a:rPr lang="ja-JP" altLang="en-US" sz="1100" b="1" i="0" u="none" strike="noStrike" baseline="0">
              <a:solidFill>
                <a:srgbClr val="000000"/>
              </a:solidFill>
              <a:latin typeface="ＭＳ ゴシック"/>
              <a:ea typeface="ＭＳ ゴシック"/>
            </a:rPr>
            <a:t>34,396</a:t>
          </a:r>
        </a:p>
        <a:p>
          <a:pPr algn="r" rtl="0">
            <a:lnSpc>
              <a:spcPts val="1300"/>
            </a:lnSpc>
            <a:defRPr sz="1000"/>
          </a:pPr>
          <a:r>
            <a:rPr lang="ja-JP" altLang="en-US" sz="1100" b="1" i="0" u="none" strike="noStrike" baseline="0">
              <a:solidFill>
                <a:srgbClr val="000000"/>
              </a:solidFill>
              <a:latin typeface="ＭＳ ゴシック"/>
              <a:ea typeface="ＭＳ ゴシック"/>
            </a:rPr>
            <a:t>139.90</a:t>
          </a:r>
        </a:p>
        <a:p>
          <a:pPr algn="r" rtl="0">
            <a:lnSpc>
              <a:spcPts val="1300"/>
            </a:lnSpc>
            <a:defRPr sz="1000"/>
          </a:pPr>
          <a:r>
            <a:rPr lang="ja-JP" altLang="en-US" sz="1100" b="1" i="0" u="none" strike="noStrike" baseline="0">
              <a:solidFill>
                <a:srgbClr val="000000"/>
              </a:solidFill>
              <a:latin typeface="ＭＳ ゴシック"/>
              <a:ea typeface="ＭＳ ゴシック"/>
            </a:rPr>
            <a:t>16,890,420</a:t>
          </a:r>
        </a:p>
        <a:p>
          <a:pPr algn="r" rtl="0">
            <a:lnSpc>
              <a:spcPts val="1300"/>
            </a:lnSpc>
            <a:defRPr sz="1000"/>
          </a:pPr>
          <a:r>
            <a:rPr lang="ja-JP" altLang="en-US" sz="1100" b="1" i="0" u="none" strike="noStrike" baseline="0">
              <a:solidFill>
                <a:srgbClr val="000000"/>
              </a:solidFill>
              <a:latin typeface="ＭＳ ゴシック"/>
              <a:ea typeface="ＭＳ ゴシック"/>
            </a:rPr>
            <a:t>16,503,139</a:t>
          </a:r>
        </a:p>
        <a:p>
          <a:pPr algn="r" rtl="0">
            <a:lnSpc>
              <a:spcPts val="1300"/>
            </a:lnSpc>
            <a:defRPr sz="1000"/>
          </a:pPr>
          <a:r>
            <a:rPr lang="ja-JP" altLang="en-US" sz="1100" b="1" i="0" u="none" strike="noStrike" baseline="0">
              <a:solidFill>
                <a:srgbClr val="000000"/>
              </a:solidFill>
              <a:latin typeface="ＭＳ ゴシック"/>
              <a:ea typeface="ＭＳ ゴシック"/>
            </a:rPr>
            <a:t>261,877</a:t>
          </a:r>
        </a:p>
        <a:p>
          <a:pPr algn="r" rtl="0">
            <a:defRPr sz="1000"/>
          </a:pPr>
          <a:r>
            <a:rPr lang="ja-JP" altLang="en-US" sz="1100" b="1" i="0" u="none" strike="noStrike" baseline="0">
              <a:solidFill>
                <a:srgbClr val="000000"/>
              </a:solidFill>
              <a:latin typeface="ＭＳ ゴシック"/>
              <a:ea typeface="ＭＳ ゴシック"/>
            </a:rPr>
            <a:t>9,992,948</a:t>
          </a:r>
        </a:p>
        <a:p>
          <a:pPr algn="r" rtl="0">
            <a:lnSpc>
              <a:spcPts val="1200"/>
            </a:lnSpc>
            <a:defRPr sz="1000"/>
          </a:pPr>
          <a:r>
            <a:rPr lang="ja-JP" altLang="en-US" sz="1100" b="1" i="0" u="none" strike="noStrike" baseline="0">
              <a:solidFill>
                <a:srgbClr val="000000"/>
              </a:solidFill>
              <a:latin typeface="ＭＳ ゴシック"/>
              <a:ea typeface="ＭＳ ゴシック"/>
            </a:rPr>
            <a:t>18,579,414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12.4</a:t>
          </a:r>
        </a:p>
        <a:p>
          <a:pPr algn="r" rtl="0">
            <a:lnSpc>
              <a:spcPts val="1200"/>
            </a:lnSpc>
            <a:defRPr sz="1000"/>
          </a:pPr>
          <a:r>
            <a:rPr lang="ja-JP" altLang="en-US" sz="1100" b="1" i="0" u="none" strike="noStrike" baseline="0">
              <a:solidFill>
                <a:srgbClr val="000000"/>
              </a:solidFill>
              <a:latin typeface="ＭＳ ゴシック"/>
              <a:ea typeface="ＭＳ ゴシック"/>
            </a:rPr>
            <a:t>75.4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0172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0172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0172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0172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0172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2016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2016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2016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2016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2017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2017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18</a:t>
          </a:r>
          <a:r>
            <a:rPr lang="ja-JP" altLang="ja-JP" sz="1100" b="0" i="0" baseline="0">
              <a:effectLst/>
              <a:latin typeface="+mn-lt"/>
              <a:ea typeface="+mn-ea"/>
              <a:cs typeface="+mn-cs"/>
            </a:rPr>
            <a:t>年</a:t>
          </a:r>
          <a:r>
            <a:rPr lang="en-US" altLang="ja-JP" sz="1100" b="0" i="0" baseline="0">
              <a:effectLst/>
              <a:latin typeface="+mn-lt"/>
              <a:ea typeface="+mn-ea"/>
              <a:cs typeface="+mn-cs"/>
            </a:rPr>
            <a:t>3</a:t>
          </a:r>
          <a:r>
            <a:rPr lang="ja-JP" altLang="ja-JP" sz="1100" b="0" i="0" baseline="0">
              <a:effectLst/>
              <a:latin typeface="+mn-lt"/>
              <a:ea typeface="+mn-ea"/>
              <a:cs typeface="+mn-cs"/>
            </a:rPr>
            <a:t>月策定の集中改革プランの定員適正化では、計画を達成（計画：平成</a:t>
          </a:r>
          <a:r>
            <a:rPr lang="en-US" altLang="ja-JP" sz="1100" b="0" i="0" baseline="0">
              <a:effectLst/>
              <a:latin typeface="+mn-lt"/>
              <a:ea typeface="+mn-ea"/>
              <a:cs typeface="+mn-cs"/>
            </a:rPr>
            <a:t>22</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月時点で</a:t>
          </a:r>
          <a:r>
            <a:rPr lang="en-US" altLang="ja-JP" sz="1100" b="0" i="0" baseline="0">
              <a:effectLst/>
              <a:latin typeface="+mn-lt"/>
              <a:ea typeface="+mn-ea"/>
              <a:cs typeface="+mn-cs"/>
            </a:rPr>
            <a:t>19</a:t>
          </a:r>
          <a:r>
            <a:rPr lang="ja-JP" altLang="ja-JP" sz="1100" b="0" i="0" baseline="0">
              <a:effectLst/>
              <a:latin typeface="+mn-lt"/>
              <a:ea typeface="+mn-ea"/>
              <a:cs typeface="+mn-cs"/>
            </a:rPr>
            <a:t>人減）（実績：平成</a:t>
          </a:r>
          <a:r>
            <a:rPr lang="en-US" altLang="ja-JP" sz="1100" b="0" i="0" baseline="0">
              <a:effectLst/>
              <a:latin typeface="+mn-lt"/>
              <a:ea typeface="+mn-ea"/>
              <a:cs typeface="+mn-cs"/>
            </a:rPr>
            <a:t>18</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340</a:t>
          </a:r>
          <a:r>
            <a:rPr lang="ja-JP" altLang="ja-JP" sz="1100" b="0" i="0" baseline="0">
              <a:effectLst/>
              <a:latin typeface="+mn-lt"/>
              <a:ea typeface="+mn-ea"/>
              <a:cs typeface="+mn-cs"/>
            </a:rPr>
            <a:t>人→平成</a:t>
          </a:r>
          <a:r>
            <a:rPr lang="en-US" altLang="ja-JP" sz="1100" b="0" i="0" baseline="0">
              <a:effectLst/>
              <a:latin typeface="+mn-lt"/>
              <a:ea typeface="+mn-ea"/>
              <a:cs typeface="+mn-cs"/>
            </a:rPr>
            <a:t>22</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298</a:t>
          </a:r>
          <a:r>
            <a:rPr lang="ja-JP" altLang="ja-JP" sz="1100" b="0" i="0" baseline="0">
              <a:effectLst/>
              <a:latin typeface="+mn-lt"/>
              <a:ea typeface="+mn-ea"/>
              <a:cs typeface="+mn-cs"/>
            </a:rPr>
            <a:t>人</a:t>
          </a:r>
          <a:r>
            <a:rPr lang="en-US" altLang="ja-JP" sz="1100" b="0" i="0" baseline="0">
              <a:effectLst/>
              <a:latin typeface="+mn-lt"/>
              <a:ea typeface="+mn-ea"/>
              <a:cs typeface="+mn-cs"/>
            </a:rPr>
            <a:t>[</a:t>
          </a:r>
          <a:r>
            <a:rPr lang="ja-JP" altLang="ja-JP" sz="1100" b="0" i="0" baseline="0">
              <a:effectLst/>
              <a:latin typeface="+mn-lt"/>
              <a:ea typeface="+mn-ea"/>
              <a:cs typeface="+mn-cs"/>
            </a:rPr>
            <a:t>普通会計ベース</a:t>
          </a:r>
          <a:r>
            <a:rPr lang="en-US" altLang="ja-JP" sz="1100" b="0" i="0" baseline="0">
              <a:effectLst/>
              <a:latin typeface="+mn-lt"/>
              <a:ea typeface="+mn-ea"/>
              <a:cs typeface="+mn-cs"/>
            </a:rPr>
            <a:t>]</a:t>
          </a:r>
          <a:r>
            <a:rPr lang="ja-JP" altLang="ja-JP" sz="1100" b="0" i="0" baseline="0">
              <a:effectLst/>
              <a:latin typeface="+mn-lt"/>
              <a:ea typeface="+mn-ea"/>
              <a:cs typeface="+mn-cs"/>
            </a:rPr>
            <a:t>）した。第２次集中改革プランの計画では、</a:t>
          </a:r>
          <a:r>
            <a:rPr lang="en-US" altLang="ja-JP" sz="1100" b="0" i="0" baseline="0">
              <a:effectLst/>
              <a:latin typeface="+mn-lt"/>
              <a:ea typeface="+mn-ea"/>
              <a:cs typeface="+mn-cs"/>
            </a:rPr>
            <a:t>25</a:t>
          </a:r>
          <a:r>
            <a:rPr lang="ja-JP" altLang="ja-JP" sz="1100" b="0" i="0" baseline="0">
              <a:effectLst/>
              <a:latin typeface="+mn-lt"/>
              <a:ea typeface="+mn-ea"/>
              <a:cs typeface="+mn-cs"/>
            </a:rPr>
            <a:t>年</a:t>
          </a:r>
          <a:r>
            <a:rPr lang="en-US" altLang="ja-JP" sz="1100" b="0" i="0" baseline="0">
              <a:effectLst/>
              <a:latin typeface="+mn-lt"/>
              <a:ea typeface="+mn-ea"/>
              <a:cs typeface="+mn-cs"/>
            </a:rPr>
            <a:t>294</a:t>
          </a:r>
          <a:r>
            <a:rPr lang="ja-JP" altLang="ja-JP" sz="1100" b="0" i="0" baseline="0">
              <a:effectLst/>
              <a:latin typeface="+mn-lt"/>
              <a:ea typeface="+mn-ea"/>
              <a:cs typeface="+mn-cs"/>
            </a:rPr>
            <a:t>名に対し実績</a:t>
          </a:r>
          <a:r>
            <a:rPr lang="en-US" altLang="ja-JP" sz="1100" b="0" i="0" baseline="0">
              <a:effectLst/>
              <a:latin typeface="+mn-lt"/>
              <a:ea typeface="+mn-ea"/>
              <a:cs typeface="+mn-cs"/>
            </a:rPr>
            <a:t>290</a:t>
          </a:r>
          <a:r>
            <a:rPr lang="ja-JP" altLang="ja-JP" sz="1100" b="0" i="0" baseline="0">
              <a:effectLst/>
              <a:latin typeface="+mn-lt"/>
              <a:ea typeface="+mn-ea"/>
              <a:cs typeface="+mn-cs"/>
            </a:rPr>
            <a:t>名で</a:t>
          </a:r>
          <a:r>
            <a:rPr lang="en-US" altLang="ja-JP" sz="1100" b="0" i="0" baseline="0">
              <a:effectLst/>
              <a:latin typeface="+mn-lt"/>
              <a:ea typeface="+mn-ea"/>
              <a:cs typeface="+mn-cs"/>
            </a:rPr>
            <a:t>4</a:t>
          </a:r>
          <a:r>
            <a:rPr lang="ja-JP" altLang="ja-JP" sz="1100" b="0" i="0" baseline="0">
              <a:effectLst/>
              <a:latin typeface="+mn-lt"/>
              <a:ea typeface="+mn-ea"/>
              <a:cs typeface="+mn-cs"/>
            </a:rPr>
            <a:t>名の減となっ</a:t>
          </a:r>
          <a:r>
            <a:rPr lang="ja-JP" altLang="en-US" sz="1100" b="0" i="0" baseline="0">
              <a:effectLst/>
              <a:latin typeface="+mn-lt"/>
              <a:ea typeface="+mn-ea"/>
              <a:cs typeface="+mn-cs"/>
            </a:rPr>
            <a:t>ている。</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a:effectLst/>
              <a:latin typeface="+mn-lt"/>
              <a:ea typeface="+mn-ea"/>
              <a:cs typeface="+mn-cs"/>
            </a:rPr>
            <a:t>類似団体の平均より低い数値である。今後も更なる縮減に努める。</a:t>
          </a:r>
          <a:endParaRPr lang="ja-JP" altLang="ja-JP" sz="1400">
            <a:effectLst/>
          </a:endParaRPr>
        </a:p>
        <a:p>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2017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2018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2018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2018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2018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2018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2019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220191"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220193"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220195" name="Line 61"/>
        <xdr:cNvSpPr>
          <a:spLocks noChangeShapeType="1"/>
        </xdr:cNvSpPr>
      </xdr:nvSpPr>
      <xdr:spPr bwMode="auto">
        <a:xfrm>
          <a:off x="4733925"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142875</xdr:rowOff>
    </xdr:from>
    <xdr:to>
      <xdr:col>7</xdr:col>
      <xdr:colOff>19050</xdr:colOff>
      <xdr:row>36</xdr:row>
      <xdr:rowOff>161925</xdr:rowOff>
    </xdr:to>
    <xdr:sp macro="" textlink="">
      <xdr:nvSpPr>
        <xdr:cNvPr id="220196" name="Line 62"/>
        <xdr:cNvSpPr>
          <a:spLocks noChangeShapeType="1"/>
        </xdr:cNvSpPr>
      </xdr:nvSpPr>
      <xdr:spPr bwMode="auto">
        <a:xfrm flipV="1">
          <a:off x="3990975" y="63150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220198"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95250</xdr:rowOff>
    </xdr:from>
    <xdr:to>
      <xdr:col>5</xdr:col>
      <xdr:colOff>552450</xdr:colOff>
      <xdr:row>36</xdr:row>
      <xdr:rowOff>161925</xdr:rowOff>
    </xdr:to>
    <xdr:sp macro="" textlink="">
      <xdr:nvSpPr>
        <xdr:cNvPr id="220199" name="Line 65"/>
        <xdr:cNvSpPr>
          <a:spLocks noChangeShapeType="1"/>
        </xdr:cNvSpPr>
      </xdr:nvSpPr>
      <xdr:spPr bwMode="auto">
        <a:xfrm>
          <a:off x="3095625" y="62674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220200"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36</xdr:row>
      <xdr:rowOff>95250</xdr:rowOff>
    </xdr:from>
    <xdr:to>
      <xdr:col>4</xdr:col>
      <xdr:colOff>342900</xdr:colOff>
      <xdr:row>36</xdr:row>
      <xdr:rowOff>161925</xdr:rowOff>
    </xdr:to>
    <xdr:sp macro="" textlink="">
      <xdr:nvSpPr>
        <xdr:cNvPr id="220202" name="Line 68"/>
        <xdr:cNvSpPr>
          <a:spLocks noChangeShapeType="1"/>
        </xdr:cNvSpPr>
      </xdr:nvSpPr>
      <xdr:spPr bwMode="auto">
        <a:xfrm flipV="1">
          <a:off x="2209800" y="62674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22020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36</xdr:row>
      <xdr:rowOff>161925</xdr:rowOff>
    </xdr:from>
    <xdr:to>
      <xdr:col>3</xdr:col>
      <xdr:colOff>142875</xdr:colOff>
      <xdr:row>37</xdr:row>
      <xdr:rowOff>38100</xdr:rowOff>
    </xdr:to>
    <xdr:sp macro="" textlink="">
      <xdr:nvSpPr>
        <xdr:cNvPr id="220205" name="Line 71"/>
        <xdr:cNvSpPr>
          <a:spLocks noChangeShapeType="1"/>
        </xdr:cNvSpPr>
      </xdr:nvSpPr>
      <xdr:spPr bwMode="auto">
        <a:xfrm flipV="1">
          <a:off x="1323975" y="6334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220206"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37" name="Text Box 73"/>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220208" name="AutoShape 74"/>
        <xdr:cNvSpPr>
          <a:spLocks noChangeArrowheads="1"/>
        </xdr:cNvSpPr>
      </xdr:nvSpPr>
      <xdr:spPr bwMode="auto">
        <a:xfrm>
          <a:off x="1266825"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39" name="Text Box 75"/>
        <xdr:cNvSpPr txBox="1">
          <a:spLocks noChangeArrowheads="1"/>
        </xdr:cNvSpPr>
      </xdr:nvSpPr>
      <xdr:spPr bwMode="auto">
        <a:xfrm>
          <a:off x="942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95250</xdr:rowOff>
    </xdr:from>
    <xdr:to>
      <xdr:col>7</xdr:col>
      <xdr:colOff>66675</xdr:colOff>
      <xdr:row>37</xdr:row>
      <xdr:rowOff>28575</xdr:rowOff>
    </xdr:to>
    <xdr:sp macro="" textlink="">
      <xdr:nvSpPr>
        <xdr:cNvPr id="220215" name="Oval 81"/>
        <xdr:cNvSpPr>
          <a:spLocks noChangeArrowheads="1"/>
        </xdr:cNvSpPr>
      </xdr:nvSpPr>
      <xdr:spPr bwMode="auto">
        <a:xfrm>
          <a:off x="4772025"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142875</xdr:rowOff>
    </xdr:from>
    <xdr:to>
      <xdr:col>8</xdr:col>
      <xdr:colOff>180975</xdr:colOff>
      <xdr:row>37</xdr:row>
      <xdr:rowOff>9525</xdr:rowOff>
    </xdr:to>
    <xdr:sp macro="" textlink="">
      <xdr:nvSpPr>
        <xdr:cNvPr id="11346" name="人件費該当値テキスト"/>
        <xdr:cNvSpPr txBox="1">
          <a:spLocks noChangeArrowheads="1"/>
        </xdr:cNvSpPr>
      </xdr:nvSpPr>
      <xdr:spPr bwMode="auto">
        <a:xfrm>
          <a:off x="49149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22.9</a:t>
          </a:r>
        </a:p>
      </xdr:txBody>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220217" name="Oval 83"/>
        <xdr:cNvSpPr>
          <a:spLocks noChangeArrowheads="1"/>
        </xdr:cNvSpPr>
      </xdr:nvSpPr>
      <xdr:spPr bwMode="auto">
        <a:xfrm>
          <a:off x="3933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48" name="Text Box 84"/>
        <xdr:cNvSpPr txBox="1">
          <a:spLocks noChangeArrowheads="1"/>
        </xdr:cNvSpPr>
      </xdr:nvSpPr>
      <xdr:spPr bwMode="auto">
        <a:xfrm>
          <a:off x="360997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4</xdr:col>
      <xdr:colOff>295275</xdr:colOff>
      <xdr:row>36</xdr:row>
      <xdr:rowOff>47625</xdr:rowOff>
    </xdr:from>
    <xdr:to>
      <xdr:col>4</xdr:col>
      <xdr:colOff>400050</xdr:colOff>
      <xdr:row>36</xdr:row>
      <xdr:rowOff>142875</xdr:rowOff>
    </xdr:to>
    <xdr:sp macro="" textlink="">
      <xdr:nvSpPr>
        <xdr:cNvPr id="220219" name="Oval 85"/>
        <xdr:cNvSpPr>
          <a:spLocks noChangeArrowheads="1"/>
        </xdr:cNvSpPr>
      </xdr:nvSpPr>
      <xdr:spPr bwMode="auto">
        <a:xfrm>
          <a:off x="3048000"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50" name="Text Box 86"/>
        <xdr:cNvSpPr txBox="1">
          <a:spLocks noChangeArrowheads="1"/>
        </xdr:cNvSpPr>
      </xdr:nvSpPr>
      <xdr:spPr bwMode="auto">
        <a:xfrm>
          <a:off x="2714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3</xdr:col>
      <xdr:colOff>95250</xdr:colOff>
      <xdr:row>36</xdr:row>
      <xdr:rowOff>104775</xdr:rowOff>
    </xdr:from>
    <xdr:to>
      <xdr:col>3</xdr:col>
      <xdr:colOff>190500</xdr:colOff>
      <xdr:row>37</xdr:row>
      <xdr:rowOff>38100</xdr:rowOff>
    </xdr:to>
    <xdr:sp macro="" textlink="">
      <xdr:nvSpPr>
        <xdr:cNvPr id="220221" name="Oval 87"/>
        <xdr:cNvSpPr>
          <a:spLocks noChangeArrowheads="1"/>
        </xdr:cNvSpPr>
      </xdr:nvSpPr>
      <xdr:spPr bwMode="auto">
        <a:xfrm>
          <a:off x="2162175" y="627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76200</xdr:rowOff>
    </xdr:from>
    <xdr:to>
      <xdr:col>3</xdr:col>
      <xdr:colOff>523875</xdr:colOff>
      <xdr:row>36</xdr:row>
      <xdr:rowOff>114300</xdr:rowOff>
    </xdr:to>
    <xdr:sp macro="" textlink="">
      <xdr:nvSpPr>
        <xdr:cNvPr id="11352" name="Text Box 88"/>
        <xdr:cNvSpPr txBox="1">
          <a:spLocks noChangeArrowheads="1"/>
        </xdr:cNvSpPr>
      </xdr:nvSpPr>
      <xdr:spPr bwMode="auto">
        <a:xfrm>
          <a:off x="1828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1</xdr:col>
      <xdr:colOff>571500</xdr:colOff>
      <xdr:row>36</xdr:row>
      <xdr:rowOff>161925</xdr:rowOff>
    </xdr:from>
    <xdr:to>
      <xdr:col>1</xdr:col>
      <xdr:colOff>676275</xdr:colOff>
      <xdr:row>37</xdr:row>
      <xdr:rowOff>85725</xdr:rowOff>
    </xdr:to>
    <xdr:sp macro="" textlink="">
      <xdr:nvSpPr>
        <xdr:cNvPr id="220223" name="Oval 89"/>
        <xdr:cNvSpPr>
          <a:spLocks noChangeArrowheads="1"/>
        </xdr:cNvSpPr>
      </xdr:nvSpPr>
      <xdr:spPr bwMode="auto">
        <a:xfrm>
          <a:off x="1266825"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123825</xdr:rowOff>
    </xdr:from>
    <xdr:to>
      <xdr:col>2</xdr:col>
      <xdr:colOff>323850</xdr:colOff>
      <xdr:row>36</xdr:row>
      <xdr:rowOff>161925</xdr:rowOff>
    </xdr:to>
    <xdr:sp macro="" textlink="">
      <xdr:nvSpPr>
        <xdr:cNvPr id="11354" name="Text Box 90"/>
        <xdr:cNvSpPr txBox="1">
          <a:spLocks noChangeArrowheads="1"/>
        </xdr:cNvSpPr>
      </xdr:nvSpPr>
      <xdr:spPr bwMode="auto">
        <a:xfrm>
          <a:off x="9429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023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2023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物件費は、類似団体の平均より低い数値である。合併以降、歳出削減に努めており、その結果ともいえる。</a:t>
          </a:r>
          <a:endParaRPr lang="ja-JP" altLang="ja-JP" sz="1400">
            <a:effectLst/>
          </a:endParaRPr>
        </a:p>
        <a:p>
          <a:pPr rtl="0"/>
          <a:r>
            <a:rPr lang="ja-JP" altLang="ja-JP" sz="1100">
              <a:effectLst/>
              <a:latin typeface="+mn-lt"/>
              <a:ea typeface="+mn-ea"/>
              <a:cs typeface="+mn-cs"/>
            </a:rPr>
            <a:t>　今後も、経費全般について、事務事業の統廃合を含め徹底的な見直しを行い、特に内部管理経費については、たとえ少額といえども節減していき、集中改革プラン実施実現に努める。</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2023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20239"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20241"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20243"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20245"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20247"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20249"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2025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025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220254"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220256" name="Line 122"/>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22025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114300</xdr:rowOff>
    </xdr:from>
    <xdr:to>
      <xdr:col>24</xdr:col>
      <xdr:colOff>28575</xdr:colOff>
      <xdr:row>15</xdr:row>
      <xdr:rowOff>142875</xdr:rowOff>
    </xdr:to>
    <xdr:sp macro="" textlink="">
      <xdr:nvSpPr>
        <xdr:cNvPr id="220259" name="Line 125"/>
        <xdr:cNvSpPr>
          <a:spLocks noChangeShapeType="1"/>
        </xdr:cNvSpPr>
      </xdr:nvSpPr>
      <xdr:spPr bwMode="auto">
        <a:xfrm>
          <a:off x="15668625" y="2686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220261"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19050</xdr:rowOff>
    </xdr:from>
    <xdr:to>
      <xdr:col>22</xdr:col>
      <xdr:colOff>561975</xdr:colOff>
      <xdr:row>15</xdr:row>
      <xdr:rowOff>114300</xdr:rowOff>
    </xdr:to>
    <xdr:sp macro="" textlink="">
      <xdr:nvSpPr>
        <xdr:cNvPr id="220262" name="Line 128"/>
        <xdr:cNvSpPr>
          <a:spLocks noChangeShapeType="1"/>
        </xdr:cNvSpPr>
      </xdr:nvSpPr>
      <xdr:spPr bwMode="auto">
        <a:xfrm>
          <a:off x="14782800" y="25908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220263"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19050</xdr:rowOff>
    </xdr:from>
    <xdr:to>
      <xdr:col>21</xdr:col>
      <xdr:colOff>361950</xdr:colOff>
      <xdr:row>15</xdr:row>
      <xdr:rowOff>57150</xdr:rowOff>
    </xdr:to>
    <xdr:sp macro="" textlink="">
      <xdr:nvSpPr>
        <xdr:cNvPr id="220265" name="Line 131"/>
        <xdr:cNvSpPr>
          <a:spLocks noChangeShapeType="1"/>
        </xdr:cNvSpPr>
      </xdr:nvSpPr>
      <xdr:spPr bwMode="auto">
        <a:xfrm flipV="1">
          <a:off x="13896975" y="2590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220266" name="AutoShape 132"/>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28575</xdr:rowOff>
    </xdr:from>
    <xdr:to>
      <xdr:col>22</xdr:col>
      <xdr:colOff>57150</xdr:colOff>
      <xdr:row>17</xdr:row>
      <xdr:rowOff>66675</xdr:rowOff>
    </xdr:to>
    <xdr:sp macro="" textlink="">
      <xdr:nvSpPr>
        <xdr:cNvPr id="11397" name="Text Box 133"/>
        <xdr:cNvSpPr txBox="1">
          <a:spLocks noChangeArrowheads="1"/>
        </xdr:cNvSpPr>
      </xdr:nvSpPr>
      <xdr:spPr bwMode="auto">
        <a:xfrm>
          <a:off x="14401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15</xdr:row>
      <xdr:rowOff>28575</xdr:rowOff>
    </xdr:from>
    <xdr:to>
      <xdr:col>20</xdr:col>
      <xdr:colOff>161925</xdr:colOff>
      <xdr:row>15</xdr:row>
      <xdr:rowOff>57150</xdr:rowOff>
    </xdr:to>
    <xdr:sp macro="" textlink="">
      <xdr:nvSpPr>
        <xdr:cNvPr id="220268" name="Line 134"/>
        <xdr:cNvSpPr>
          <a:spLocks noChangeShapeType="1"/>
        </xdr:cNvSpPr>
      </xdr:nvSpPr>
      <xdr:spPr bwMode="auto">
        <a:xfrm>
          <a:off x="13001625" y="26003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220269"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220271"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85725</xdr:rowOff>
    </xdr:from>
    <xdr:to>
      <xdr:col>24</xdr:col>
      <xdr:colOff>85725</xdr:colOff>
      <xdr:row>16</xdr:row>
      <xdr:rowOff>19050</xdr:rowOff>
    </xdr:to>
    <xdr:sp macro="" textlink="">
      <xdr:nvSpPr>
        <xdr:cNvPr id="220278" name="Oval 144"/>
        <xdr:cNvSpPr>
          <a:spLocks noChangeArrowheads="1"/>
        </xdr:cNvSpPr>
      </xdr:nvSpPr>
      <xdr:spPr bwMode="auto">
        <a:xfrm>
          <a:off x="164592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133350</xdr:rowOff>
    </xdr:from>
    <xdr:to>
      <xdr:col>25</xdr:col>
      <xdr:colOff>200025</xdr:colOff>
      <xdr:row>16</xdr:row>
      <xdr:rowOff>0</xdr:rowOff>
    </xdr:to>
    <xdr:sp macro="" textlink="">
      <xdr:nvSpPr>
        <xdr:cNvPr id="11409" name="物件費該当値テキスト"/>
        <xdr:cNvSpPr txBox="1">
          <a:spLocks noChangeArrowheads="1"/>
        </xdr:cNvSpPr>
      </xdr:nvSpPr>
      <xdr:spPr bwMode="auto">
        <a:xfrm>
          <a:off x="166020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22</xdr:col>
      <xdr:colOff>514350</xdr:colOff>
      <xdr:row>15</xdr:row>
      <xdr:rowOff>66675</xdr:rowOff>
    </xdr:from>
    <xdr:to>
      <xdr:col>22</xdr:col>
      <xdr:colOff>619125</xdr:colOff>
      <xdr:row>16</xdr:row>
      <xdr:rowOff>0</xdr:rowOff>
    </xdr:to>
    <xdr:sp macro="" textlink="">
      <xdr:nvSpPr>
        <xdr:cNvPr id="220280" name="Oval 146"/>
        <xdr:cNvSpPr>
          <a:spLocks noChangeArrowheads="1"/>
        </xdr:cNvSpPr>
      </xdr:nvSpPr>
      <xdr:spPr bwMode="auto">
        <a:xfrm>
          <a:off x="15621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411" name="Text Box 147"/>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21</xdr:col>
      <xdr:colOff>314325</xdr:colOff>
      <xdr:row>14</xdr:row>
      <xdr:rowOff>142875</xdr:rowOff>
    </xdr:from>
    <xdr:to>
      <xdr:col>21</xdr:col>
      <xdr:colOff>409575</xdr:colOff>
      <xdr:row>15</xdr:row>
      <xdr:rowOff>76200</xdr:rowOff>
    </xdr:to>
    <xdr:sp macro="" textlink="">
      <xdr:nvSpPr>
        <xdr:cNvPr id="220282" name="Oval 148"/>
        <xdr:cNvSpPr>
          <a:spLocks noChangeArrowheads="1"/>
        </xdr:cNvSpPr>
      </xdr:nvSpPr>
      <xdr:spPr bwMode="auto">
        <a:xfrm>
          <a:off x="14735175" y="254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114300</xdr:rowOff>
    </xdr:from>
    <xdr:to>
      <xdr:col>22</xdr:col>
      <xdr:colOff>57150</xdr:colOff>
      <xdr:row>14</xdr:row>
      <xdr:rowOff>152400</xdr:rowOff>
    </xdr:to>
    <xdr:sp macro="" textlink="">
      <xdr:nvSpPr>
        <xdr:cNvPr id="11413" name="Text Box 149"/>
        <xdr:cNvSpPr txBox="1">
          <a:spLocks noChangeArrowheads="1"/>
        </xdr:cNvSpPr>
      </xdr:nvSpPr>
      <xdr:spPr bwMode="auto">
        <a:xfrm>
          <a:off x="144018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20</xdr:col>
      <xdr:colOff>104775</xdr:colOff>
      <xdr:row>15</xdr:row>
      <xdr:rowOff>0</xdr:rowOff>
    </xdr:from>
    <xdr:to>
      <xdr:col>20</xdr:col>
      <xdr:colOff>209550</xdr:colOff>
      <xdr:row>15</xdr:row>
      <xdr:rowOff>104775</xdr:rowOff>
    </xdr:to>
    <xdr:sp macro="" textlink="">
      <xdr:nvSpPr>
        <xdr:cNvPr id="220284" name="Oval 150"/>
        <xdr:cNvSpPr>
          <a:spLocks noChangeArrowheads="1"/>
        </xdr:cNvSpPr>
      </xdr:nvSpPr>
      <xdr:spPr bwMode="auto">
        <a:xfrm>
          <a:off x="138398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142875</xdr:rowOff>
    </xdr:from>
    <xdr:to>
      <xdr:col>20</xdr:col>
      <xdr:colOff>542925</xdr:colOff>
      <xdr:row>15</xdr:row>
      <xdr:rowOff>9525</xdr:rowOff>
    </xdr:to>
    <xdr:sp macro="" textlink="">
      <xdr:nvSpPr>
        <xdr:cNvPr id="11415" name="Text Box 151"/>
        <xdr:cNvSpPr txBox="1">
          <a:spLocks noChangeArrowheads="1"/>
        </xdr:cNvSpPr>
      </xdr:nvSpPr>
      <xdr:spPr bwMode="auto">
        <a:xfrm>
          <a:off x="135159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14</xdr:row>
      <xdr:rowOff>152400</xdr:rowOff>
    </xdr:from>
    <xdr:to>
      <xdr:col>19</xdr:col>
      <xdr:colOff>9525</xdr:colOff>
      <xdr:row>15</xdr:row>
      <xdr:rowOff>85725</xdr:rowOff>
    </xdr:to>
    <xdr:sp macro="" textlink="">
      <xdr:nvSpPr>
        <xdr:cNvPr id="220286" name="Oval 152"/>
        <xdr:cNvSpPr>
          <a:spLocks noChangeArrowheads="1"/>
        </xdr:cNvSpPr>
      </xdr:nvSpPr>
      <xdr:spPr bwMode="auto">
        <a:xfrm>
          <a:off x="129540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123825</xdr:rowOff>
    </xdr:from>
    <xdr:to>
      <xdr:col>19</xdr:col>
      <xdr:colOff>333375</xdr:colOff>
      <xdr:row>14</xdr:row>
      <xdr:rowOff>161925</xdr:rowOff>
    </xdr:to>
    <xdr:sp macro="" textlink="">
      <xdr:nvSpPr>
        <xdr:cNvPr id="11417" name="Text Box 153"/>
        <xdr:cNvSpPr txBox="1">
          <a:spLocks noChangeArrowheads="1"/>
        </xdr:cNvSpPr>
      </xdr:nvSpPr>
      <xdr:spPr bwMode="auto">
        <a:xfrm>
          <a:off x="1262062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029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2029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扶助費は、類似団体の平均より高い数値である。経年ごとに高齢化率が高く（</a:t>
          </a:r>
          <a:r>
            <a:rPr lang="en-US" altLang="ja-JP" sz="1100">
              <a:effectLst/>
              <a:latin typeface="+mn-lt"/>
              <a:ea typeface="+mn-ea"/>
              <a:cs typeface="+mn-cs"/>
            </a:rPr>
            <a:t>H21</a:t>
          </a:r>
          <a:r>
            <a:rPr lang="ja-JP" altLang="ja-JP" sz="1100">
              <a:effectLst/>
              <a:latin typeface="+mn-lt"/>
              <a:ea typeface="+mn-ea"/>
              <a:cs typeface="+mn-cs"/>
            </a:rPr>
            <a:t>年</a:t>
          </a:r>
          <a:r>
            <a:rPr lang="en-US" altLang="ja-JP" sz="1100">
              <a:effectLst/>
              <a:latin typeface="+mn-lt"/>
              <a:ea typeface="+mn-ea"/>
              <a:cs typeface="+mn-cs"/>
            </a:rPr>
            <a:t>3</a:t>
          </a:r>
          <a:r>
            <a:rPr lang="ja-JP" altLang="en-US" sz="1100">
              <a:effectLst/>
              <a:latin typeface="+mn-lt"/>
              <a:ea typeface="+mn-ea"/>
              <a:cs typeface="+mn-cs"/>
            </a:rPr>
            <a:t>月末</a:t>
          </a:r>
          <a:r>
            <a:rPr lang="en-US" altLang="ja-JP" sz="1100">
              <a:effectLst/>
              <a:latin typeface="+mn-lt"/>
              <a:ea typeface="+mn-ea"/>
              <a:cs typeface="+mn-cs"/>
            </a:rPr>
            <a:t>31.4</a:t>
          </a:r>
          <a:r>
            <a:rPr lang="ja-JP" altLang="ja-JP" sz="1100">
              <a:effectLst/>
              <a:latin typeface="+mn-lt"/>
              <a:ea typeface="+mn-ea"/>
              <a:cs typeface="+mn-cs"/>
            </a:rPr>
            <a:t>％、Ｈ</a:t>
          </a:r>
          <a:r>
            <a:rPr lang="en-US" altLang="ja-JP" sz="1100">
              <a:effectLst/>
              <a:latin typeface="+mn-lt"/>
              <a:ea typeface="+mn-ea"/>
              <a:cs typeface="+mn-cs"/>
            </a:rPr>
            <a:t>22</a:t>
          </a:r>
          <a:r>
            <a:rPr lang="ja-JP" altLang="ja-JP" sz="1100">
              <a:effectLst/>
              <a:latin typeface="+mn-lt"/>
              <a:ea typeface="+mn-ea"/>
              <a:cs typeface="+mn-cs"/>
            </a:rPr>
            <a:t>年</a:t>
          </a:r>
          <a:r>
            <a:rPr lang="en-US" altLang="ja-JP" sz="1100">
              <a:effectLst/>
              <a:latin typeface="+mn-lt"/>
              <a:ea typeface="+mn-ea"/>
              <a:cs typeface="+mn-cs"/>
            </a:rPr>
            <a:t>3</a:t>
          </a:r>
          <a:r>
            <a:rPr lang="ja-JP" altLang="en-US" sz="1100">
              <a:effectLst/>
              <a:latin typeface="+mn-lt"/>
              <a:ea typeface="+mn-ea"/>
              <a:cs typeface="+mn-cs"/>
            </a:rPr>
            <a:t>月末</a:t>
          </a:r>
          <a:r>
            <a:rPr lang="en-US" altLang="ja-JP" sz="1100">
              <a:effectLst/>
              <a:latin typeface="+mn-lt"/>
              <a:ea typeface="+mn-ea"/>
              <a:cs typeface="+mn-cs"/>
            </a:rPr>
            <a:t>32.0</a:t>
          </a:r>
          <a:r>
            <a:rPr lang="ja-JP" altLang="ja-JP" sz="1100">
              <a:effectLst/>
              <a:latin typeface="+mn-lt"/>
              <a:ea typeface="+mn-ea"/>
              <a:cs typeface="+mn-cs"/>
            </a:rPr>
            <a:t>％、</a:t>
          </a:r>
          <a:r>
            <a:rPr lang="en-US" altLang="ja-JP" sz="1100">
              <a:effectLst/>
              <a:latin typeface="+mn-lt"/>
              <a:ea typeface="+mn-ea"/>
              <a:cs typeface="+mn-cs"/>
            </a:rPr>
            <a:t>H23</a:t>
          </a:r>
          <a:r>
            <a:rPr lang="ja-JP" altLang="ja-JP" sz="1100">
              <a:effectLst/>
              <a:latin typeface="+mn-lt"/>
              <a:ea typeface="+mn-ea"/>
              <a:cs typeface="+mn-cs"/>
            </a:rPr>
            <a:t>年</a:t>
          </a:r>
          <a:r>
            <a:rPr lang="en-US" altLang="ja-JP" sz="1100">
              <a:effectLst/>
              <a:latin typeface="+mn-lt"/>
              <a:ea typeface="+mn-ea"/>
              <a:cs typeface="+mn-cs"/>
            </a:rPr>
            <a:t>3</a:t>
          </a:r>
          <a:r>
            <a:rPr lang="ja-JP" altLang="en-US" sz="1100">
              <a:effectLst/>
              <a:latin typeface="+mn-lt"/>
              <a:ea typeface="+mn-ea"/>
              <a:cs typeface="+mn-cs"/>
            </a:rPr>
            <a:t>月末</a:t>
          </a:r>
          <a:r>
            <a:rPr lang="en-US" altLang="ja-JP" sz="1100">
              <a:effectLst/>
              <a:latin typeface="+mn-lt"/>
              <a:ea typeface="+mn-ea"/>
              <a:cs typeface="+mn-cs"/>
            </a:rPr>
            <a:t>32.0</a:t>
          </a:r>
          <a:r>
            <a:rPr lang="ja-JP" altLang="ja-JP" sz="1100">
              <a:effectLst/>
              <a:latin typeface="+mn-lt"/>
              <a:ea typeface="+mn-ea"/>
              <a:cs typeface="+mn-cs"/>
            </a:rPr>
            <a:t>％</a:t>
          </a:r>
          <a:r>
            <a:rPr lang="ja-JP" altLang="en-US" sz="1100">
              <a:effectLst/>
              <a:latin typeface="+mn-lt"/>
              <a:ea typeface="+mn-ea"/>
              <a:cs typeface="+mn-cs"/>
            </a:rPr>
            <a:t>、</a:t>
          </a:r>
          <a:r>
            <a:rPr lang="en-US" altLang="ja-JP" sz="1100">
              <a:effectLst/>
              <a:latin typeface="+mn-lt"/>
              <a:ea typeface="+mn-ea"/>
              <a:cs typeface="+mn-cs"/>
            </a:rPr>
            <a:t>H24</a:t>
          </a:r>
          <a:r>
            <a:rPr lang="ja-JP" altLang="en-US" sz="1100">
              <a:effectLst/>
              <a:latin typeface="+mn-lt"/>
              <a:ea typeface="+mn-ea"/>
              <a:cs typeface="+mn-cs"/>
            </a:rPr>
            <a:t>年</a:t>
          </a:r>
          <a:r>
            <a:rPr lang="en-US" altLang="ja-JP" sz="1100">
              <a:effectLst/>
              <a:latin typeface="+mn-lt"/>
              <a:ea typeface="+mn-ea"/>
              <a:cs typeface="+mn-cs"/>
            </a:rPr>
            <a:t>3</a:t>
          </a:r>
          <a:r>
            <a:rPr lang="ja-JP" altLang="en-US" sz="1100">
              <a:effectLst/>
              <a:latin typeface="+mn-lt"/>
              <a:ea typeface="+mn-ea"/>
              <a:cs typeface="+mn-cs"/>
            </a:rPr>
            <a:t>月末</a:t>
          </a:r>
          <a:r>
            <a:rPr lang="en-US" altLang="ja-JP" sz="1100">
              <a:effectLst/>
              <a:latin typeface="+mn-lt"/>
              <a:ea typeface="+mn-ea"/>
              <a:cs typeface="+mn-cs"/>
            </a:rPr>
            <a:t>32.6</a:t>
          </a:r>
          <a:r>
            <a:rPr lang="ja-JP" altLang="en-US" sz="1100">
              <a:effectLst/>
              <a:latin typeface="+mn-lt"/>
              <a:ea typeface="+mn-ea"/>
              <a:cs typeface="+mn-cs"/>
            </a:rPr>
            <a:t>％、</a:t>
          </a:r>
          <a:r>
            <a:rPr lang="en-US" altLang="ja-JP" sz="1100">
              <a:effectLst/>
              <a:latin typeface="+mn-lt"/>
              <a:ea typeface="+mn-ea"/>
              <a:cs typeface="+mn-cs"/>
            </a:rPr>
            <a:t>H25</a:t>
          </a:r>
          <a:r>
            <a:rPr lang="ja-JP" altLang="en-US" sz="1100">
              <a:effectLst/>
              <a:latin typeface="+mn-lt"/>
              <a:ea typeface="+mn-ea"/>
              <a:cs typeface="+mn-cs"/>
            </a:rPr>
            <a:t>年</a:t>
          </a:r>
          <a:r>
            <a:rPr lang="en-US" altLang="ja-JP" sz="1100">
              <a:effectLst/>
              <a:latin typeface="+mn-lt"/>
              <a:ea typeface="+mn-ea"/>
              <a:cs typeface="+mn-cs"/>
            </a:rPr>
            <a:t>3</a:t>
          </a:r>
          <a:r>
            <a:rPr lang="ja-JP" altLang="en-US" sz="1100">
              <a:effectLst/>
              <a:latin typeface="+mn-lt"/>
              <a:ea typeface="+mn-ea"/>
              <a:cs typeface="+mn-cs"/>
            </a:rPr>
            <a:t>月末</a:t>
          </a:r>
          <a:r>
            <a:rPr lang="en-US" altLang="ja-JP" sz="1100">
              <a:effectLst/>
              <a:latin typeface="+mn-lt"/>
              <a:ea typeface="+mn-ea"/>
              <a:cs typeface="+mn-cs"/>
            </a:rPr>
            <a:t>33.5</a:t>
          </a:r>
          <a:r>
            <a:rPr lang="ja-JP" altLang="en-US" sz="1100">
              <a:effectLst/>
              <a:latin typeface="+mn-lt"/>
              <a:ea typeface="+mn-ea"/>
              <a:cs typeface="+mn-cs"/>
            </a:rPr>
            <a:t>％</a:t>
          </a:r>
          <a:r>
            <a:rPr lang="ja-JP" altLang="ja-JP" sz="1100">
              <a:effectLst/>
              <a:latin typeface="+mn-lt"/>
              <a:ea typeface="+mn-ea"/>
              <a:cs typeface="+mn-cs"/>
            </a:rPr>
            <a:t>）なっており、減に転じる要素に乏しい状況である。基本的には恣意的に減額できる経費でないため、今後とも適正な支出に努める。</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2030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20302"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20304"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20306"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20308"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20310"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20312"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031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220315"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220317" name="Line 183"/>
        <xdr:cNvSpPr>
          <a:spLocks noChangeShapeType="1"/>
        </xdr:cNvSpPr>
      </xdr:nvSpPr>
      <xdr:spPr bwMode="auto">
        <a:xfrm>
          <a:off x="4733925"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220319" name="Line 185"/>
        <xdr:cNvSpPr>
          <a:spLocks noChangeShapeType="1"/>
        </xdr:cNvSpPr>
      </xdr:nvSpPr>
      <xdr:spPr bwMode="auto">
        <a:xfrm>
          <a:off x="4733925"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28575</xdr:rowOff>
    </xdr:from>
    <xdr:to>
      <xdr:col>7</xdr:col>
      <xdr:colOff>19050</xdr:colOff>
      <xdr:row>57</xdr:row>
      <xdr:rowOff>95250</xdr:rowOff>
    </xdr:to>
    <xdr:sp macro="" textlink="">
      <xdr:nvSpPr>
        <xdr:cNvPr id="220320" name="Line 186"/>
        <xdr:cNvSpPr>
          <a:spLocks noChangeShapeType="1"/>
        </xdr:cNvSpPr>
      </xdr:nvSpPr>
      <xdr:spPr bwMode="auto">
        <a:xfrm>
          <a:off x="3990975" y="98012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1"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220322"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123825</xdr:rowOff>
    </xdr:from>
    <xdr:to>
      <xdr:col>5</xdr:col>
      <xdr:colOff>552450</xdr:colOff>
      <xdr:row>57</xdr:row>
      <xdr:rowOff>28575</xdr:rowOff>
    </xdr:to>
    <xdr:sp macro="" textlink="">
      <xdr:nvSpPr>
        <xdr:cNvPr id="220323" name="Line 189"/>
        <xdr:cNvSpPr>
          <a:spLocks noChangeShapeType="1"/>
        </xdr:cNvSpPr>
      </xdr:nvSpPr>
      <xdr:spPr bwMode="auto">
        <a:xfrm>
          <a:off x="3095625" y="97250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220324"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5" name="Text Box 191"/>
        <xdr:cNvSpPr txBox="1">
          <a:spLocks noChangeArrowheads="1"/>
        </xdr:cNvSpPr>
      </xdr:nvSpPr>
      <xdr:spPr bwMode="auto">
        <a:xfrm>
          <a:off x="360997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56</xdr:row>
      <xdr:rowOff>104775</xdr:rowOff>
    </xdr:from>
    <xdr:to>
      <xdr:col>4</xdr:col>
      <xdr:colOff>342900</xdr:colOff>
      <xdr:row>56</xdr:row>
      <xdr:rowOff>123825</xdr:rowOff>
    </xdr:to>
    <xdr:sp macro="" textlink="">
      <xdr:nvSpPr>
        <xdr:cNvPr id="220326" name="Line 192"/>
        <xdr:cNvSpPr>
          <a:spLocks noChangeShapeType="1"/>
        </xdr:cNvSpPr>
      </xdr:nvSpPr>
      <xdr:spPr bwMode="auto">
        <a:xfrm>
          <a:off x="2209800" y="9705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85725</xdr:rowOff>
    </xdr:to>
    <xdr:sp macro="" textlink="">
      <xdr:nvSpPr>
        <xdr:cNvPr id="220327" name="AutoShape 193"/>
        <xdr:cNvSpPr>
          <a:spLocks noChangeArrowheads="1"/>
        </xdr:cNvSpPr>
      </xdr:nvSpPr>
      <xdr:spPr bwMode="auto">
        <a:xfrm>
          <a:off x="30480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58" name="Text Box 194"/>
        <xdr:cNvSpPr txBox="1">
          <a:spLocks noChangeArrowheads="1"/>
        </xdr:cNvSpPr>
      </xdr:nvSpPr>
      <xdr:spPr bwMode="auto">
        <a:xfrm>
          <a:off x="2714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628650</xdr:colOff>
      <xdr:row>56</xdr:row>
      <xdr:rowOff>76200</xdr:rowOff>
    </xdr:from>
    <xdr:to>
      <xdr:col>3</xdr:col>
      <xdr:colOff>142875</xdr:colOff>
      <xdr:row>56</xdr:row>
      <xdr:rowOff>104775</xdr:rowOff>
    </xdr:to>
    <xdr:sp macro="" textlink="">
      <xdr:nvSpPr>
        <xdr:cNvPr id="220329" name="Line 195"/>
        <xdr:cNvSpPr>
          <a:spLocks noChangeShapeType="1"/>
        </xdr:cNvSpPr>
      </xdr:nvSpPr>
      <xdr:spPr bwMode="auto">
        <a:xfrm>
          <a:off x="1323975" y="9677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220330" name="AutoShape 196"/>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1" name="Text Box 197"/>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220332" name="AutoShape 198"/>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114300</xdr:rowOff>
    </xdr:from>
    <xdr:to>
      <xdr:col>2</xdr:col>
      <xdr:colOff>323850</xdr:colOff>
      <xdr:row>55</xdr:row>
      <xdr:rowOff>152400</xdr:rowOff>
    </xdr:to>
    <xdr:sp macro="" textlink="">
      <xdr:nvSpPr>
        <xdr:cNvPr id="11463" name="Text Box 199"/>
        <xdr:cNvSpPr txBox="1">
          <a:spLocks noChangeArrowheads="1"/>
        </xdr:cNvSpPr>
      </xdr:nvSpPr>
      <xdr:spPr bwMode="auto">
        <a:xfrm>
          <a:off x="94297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47625</xdr:rowOff>
    </xdr:from>
    <xdr:to>
      <xdr:col>7</xdr:col>
      <xdr:colOff>66675</xdr:colOff>
      <xdr:row>57</xdr:row>
      <xdr:rowOff>142875</xdr:rowOff>
    </xdr:to>
    <xdr:sp macro="" textlink="">
      <xdr:nvSpPr>
        <xdr:cNvPr id="220339" name="Oval 205"/>
        <xdr:cNvSpPr>
          <a:spLocks noChangeArrowheads="1"/>
        </xdr:cNvSpPr>
      </xdr:nvSpPr>
      <xdr:spPr bwMode="auto">
        <a:xfrm>
          <a:off x="4772025" y="982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47625</xdr:rowOff>
    </xdr:from>
    <xdr:to>
      <xdr:col>8</xdr:col>
      <xdr:colOff>180975</xdr:colOff>
      <xdr:row>58</xdr:row>
      <xdr:rowOff>85725</xdr:rowOff>
    </xdr:to>
    <xdr:sp macro="" textlink="">
      <xdr:nvSpPr>
        <xdr:cNvPr id="11470" name="扶助費該当値テキスト"/>
        <xdr:cNvSpPr txBox="1">
          <a:spLocks noChangeArrowheads="1"/>
        </xdr:cNvSpPr>
      </xdr:nvSpPr>
      <xdr:spPr bwMode="auto">
        <a:xfrm>
          <a:off x="49149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5</xdr:col>
      <xdr:colOff>495300</xdr:colOff>
      <xdr:row>56</xdr:row>
      <xdr:rowOff>152400</xdr:rowOff>
    </xdr:from>
    <xdr:to>
      <xdr:col>5</xdr:col>
      <xdr:colOff>600075</xdr:colOff>
      <xdr:row>57</xdr:row>
      <xdr:rowOff>85725</xdr:rowOff>
    </xdr:to>
    <xdr:sp macro="" textlink="">
      <xdr:nvSpPr>
        <xdr:cNvPr id="220341" name="Oval 207"/>
        <xdr:cNvSpPr>
          <a:spLocks noChangeArrowheads="1"/>
        </xdr:cNvSpPr>
      </xdr:nvSpPr>
      <xdr:spPr bwMode="auto">
        <a:xfrm>
          <a:off x="3933825"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95250</xdr:rowOff>
    </xdr:from>
    <xdr:to>
      <xdr:col>6</xdr:col>
      <xdr:colOff>219075</xdr:colOff>
      <xdr:row>58</xdr:row>
      <xdr:rowOff>133350</xdr:rowOff>
    </xdr:to>
    <xdr:sp macro="" textlink="">
      <xdr:nvSpPr>
        <xdr:cNvPr id="11472" name="Text Box 208"/>
        <xdr:cNvSpPr txBox="1">
          <a:spLocks noChangeArrowheads="1"/>
        </xdr:cNvSpPr>
      </xdr:nvSpPr>
      <xdr:spPr bwMode="auto">
        <a:xfrm>
          <a:off x="3609975" y="986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4</xdr:col>
      <xdr:colOff>295275</xdr:colOff>
      <xdr:row>56</xdr:row>
      <xdr:rowOff>76200</xdr:rowOff>
    </xdr:from>
    <xdr:to>
      <xdr:col>4</xdr:col>
      <xdr:colOff>400050</xdr:colOff>
      <xdr:row>57</xdr:row>
      <xdr:rowOff>9525</xdr:rowOff>
    </xdr:to>
    <xdr:sp macro="" textlink="">
      <xdr:nvSpPr>
        <xdr:cNvPr id="220343" name="Oval 209"/>
        <xdr:cNvSpPr>
          <a:spLocks noChangeArrowheads="1"/>
        </xdr:cNvSpPr>
      </xdr:nvSpPr>
      <xdr:spPr bwMode="auto">
        <a:xfrm>
          <a:off x="3048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19050</xdr:rowOff>
    </xdr:from>
    <xdr:to>
      <xdr:col>5</xdr:col>
      <xdr:colOff>38100</xdr:colOff>
      <xdr:row>58</xdr:row>
      <xdr:rowOff>57150</xdr:rowOff>
    </xdr:to>
    <xdr:sp macro="" textlink="">
      <xdr:nvSpPr>
        <xdr:cNvPr id="11474" name="Text Box 210"/>
        <xdr:cNvSpPr txBox="1">
          <a:spLocks noChangeArrowheads="1"/>
        </xdr:cNvSpPr>
      </xdr:nvSpPr>
      <xdr:spPr bwMode="auto">
        <a:xfrm>
          <a:off x="27146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3</xdr:col>
      <xdr:colOff>95250</xdr:colOff>
      <xdr:row>56</xdr:row>
      <xdr:rowOff>47625</xdr:rowOff>
    </xdr:from>
    <xdr:to>
      <xdr:col>3</xdr:col>
      <xdr:colOff>190500</xdr:colOff>
      <xdr:row>56</xdr:row>
      <xdr:rowOff>152400</xdr:rowOff>
    </xdr:to>
    <xdr:sp macro="" textlink="">
      <xdr:nvSpPr>
        <xdr:cNvPr id="220345" name="Oval 211"/>
        <xdr:cNvSpPr>
          <a:spLocks noChangeArrowheads="1"/>
        </xdr:cNvSpPr>
      </xdr:nvSpPr>
      <xdr:spPr bwMode="auto">
        <a:xfrm>
          <a:off x="2162175" y="964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161925</xdr:rowOff>
    </xdr:from>
    <xdr:to>
      <xdr:col>3</xdr:col>
      <xdr:colOff>523875</xdr:colOff>
      <xdr:row>58</xdr:row>
      <xdr:rowOff>28575</xdr:rowOff>
    </xdr:to>
    <xdr:sp macro="" textlink="">
      <xdr:nvSpPr>
        <xdr:cNvPr id="11476" name="Text Box 212"/>
        <xdr:cNvSpPr txBox="1">
          <a:spLocks noChangeArrowheads="1"/>
        </xdr:cNvSpPr>
      </xdr:nvSpPr>
      <xdr:spPr bwMode="auto">
        <a:xfrm>
          <a:off x="18288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xdr:col>
      <xdr:colOff>571500</xdr:colOff>
      <xdr:row>56</xdr:row>
      <xdr:rowOff>28575</xdr:rowOff>
    </xdr:from>
    <xdr:to>
      <xdr:col>1</xdr:col>
      <xdr:colOff>676275</xdr:colOff>
      <xdr:row>56</xdr:row>
      <xdr:rowOff>123825</xdr:rowOff>
    </xdr:to>
    <xdr:sp macro="" textlink="">
      <xdr:nvSpPr>
        <xdr:cNvPr id="220347" name="Oval 213"/>
        <xdr:cNvSpPr>
          <a:spLocks noChangeArrowheads="1"/>
        </xdr:cNvSpPr>
      </xdr:nvSpPr>
      <xdr:spPr bwMode="auto">
        <a:xfrm>
          <a:off x="1266825" y="962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142875</xdr:rowOff>
    </xdr:from>
    <xdr:to>
      <xdr:col>2</xdr:col>
      <xdr:colOff>323850</xdr:colOff>
      <xdr:row>58</xdr:row>
      <xdr:rowOff>9525</xdr:rowOff>
    </xdr:to>
    <xdr:sp macro="" textlink="">
      <xdr:nvSpPr>
        <xdr:cNvPr id="11478" name="Text Box 214"/>
        <xdr:cNvSpPr txBox="1">
          <a:spLocks noChangeArrowheads="1"/>
        </xdr:cNvSpPr>
      </xdr:nvSpPr>
      <xdr:spPr bwMode="auto">
        <a:xfrm>
          <a:off x="9429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356"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0357"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a:effectLst/>
              <a:latin typeface="+mn-lt"/>
              <a:ea typeface="+mn-ea"/>
              <a:cs typeface="+mn-cs"/>
            </a:rPr>
            <a:t>　</a:t>
          </a:r>
          <a:r>
            <a:rPr lang="ja-JP" altLang="ja-JP" sz="1100">
              <a:effectLst/>
              <a:latin typeface="+mn-lt"/>
              <a:ea typeface="+mn-ea"/>
              <a:cs typeface="+mn-cs"/>
            </a:rPr>
            <a:t>その他は、類似団体平均より大幅に高い数値である。平成</a:t>
          </a:r>
          <a:r>
            <a:rPr lang="en-US" altLang="ja-JP" sz="1100">
              <a:effectLst/>
              <a:latin typeface="+mn-lt"/>
              <a:ea typeface="+mn-ea"/>
              <a:cs typeface="+mn-cs"/>
            </a:rPr>
            <a:t>20</a:t>
          </a:r>
          <a:r>
            <a:rPr lang="ja-JP" altLang="ja-JP" sz="1100">
              <a:effectLst/>
              <a:latin typeface="+mn-lt"/>
              <a:ea typeface="+mn-ea"/>
              <a:cs typeface="+mn-cs"/>
            </a:rPr>
            <a:t>年度より大きく上回っているのは繰出金の増加が主な要因である。平成</a:t>
          </a:r>
          <a:r>
            <a:rPr lang="en-US" altLang="ja-JP" sz="1100">
              <a:effectLst/>
              <a:latin typeface="+mn-lt"/>
              <a:ea typeface="+mn-ea"/>
              <a:cs typeface="+mn-cs"/>
            </a:rPr>
            <a:t>20</a:t>
          </a:r>
          <a:r>
            <a:rPr lang="ja-JP" altLang="ja-JP" sz="1100">
              <a:effectLst/>
              <a:latin typeface="+mn-lt"/>
              <a:ea typeface="+mn-ea"/>
              <a:cs typeface="+mn-cs"/>
            </a:rPr>
            <a:t>年度より下水道事業会計の赤字を解消すべく赤字補填の繰出金が必要となっためである。　下水道事業については、経費を節減するとともに、独立採算の原則に立ち返った料金の値上げによる健全化などにより、税収を主な財源とする普通会計の負担額を減らしていくよう努める。</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0361"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20363"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20365"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20367"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20369"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20371"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037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37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220376"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220378" name="Line 244"/>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220380" name="Line 246"/>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133350</xdr:rowOff>
    </xdr:from>
    <xdr:to>
      <xdr:col>24</xdr:col>
      <xdr:colOff>28575</xdr:colOff>
      <xdr:row>59</xdr:row>
      <xdr:rowOff>38100</xdr:rowOff>
    </xdr:to>
    <xdr:sp macro="" textlink="">
      <xdr:nvSpPr>
        <xdr:cNvPr id="220381" name="Line 247"/>
        <xdr:cNvSpPr>
          <a:spLocks noChangeShapeType="1"/>
        </xdr:cNvSpPr>
      </xdr:nvSpPr>
      <xdr:spPr bwMode="auto">
        <a:xfrm flipV="1">
          <a:off x="15668625" y="100774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220383"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104775</xdr:rowOff>
    </xdr:from>
    <xdr:to>
      <xdr:col>22</xdr:col>
      <xdr:colOff>561975</xdr:colOff>
      <xdr:row>59</xdr:row>
      <xdr:rowOff>38100</xdr:rowOff>
    </xdr:to>
    <xdr:sp macro="" textlink="">
      <xdr:nvSpPr>
        <xdr:cNvPr id="220384" name="Line 250"/>
        <xdr:cNvSpPr>
          <a:spLocks noChangeShapeType="1"/>
        </xdr:cNvSpPr>
      </xdr:nvSpPr>
      <xdr:spPr bwMode="auto">
        <a:xfrm>
          <a:off x="14782800" y="100488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220385"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58</xdr:row>
      <xdr:rowOff>104775</xdr:rowOff>
    </xdr:from>
    <xdr:to>
      <xdr:col>21</xdr:col>
      <xdr:colOff>361950</xdr:colOff>
      <xdr:row>58</xdr:row>
      <xdr:rowOff>133350</xdr:rowOff>
    </xdr:to>
    <xdr:sp macro="" textlink="">
      <xdr:nvSpPr>
        <xdr:cNvPr id="220387" name="Line 253"/>
        <xdr:cNvSpPr>
          <a:spLocks noChangeShapeType="1"/>
        </xdr:cNvSpPr>
      </xdr:nvSpPr>
      <xdr:spPr bwMode="auto">
        <a:xfrm flipV="1">
          <a:off x="13896975" y="10048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220388" name="AutoShape 254"/>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58</xdr:row>
      <xdr:rowOff>133350</xdr:rowOff>
    </xdr:from>
    <xdr:to>
      <xdr:col>20</xdr:col>
      <xdr:colOff>161925</xdr:colOff>
      <xdr:row>58</xdr:row>
      <xdr:rowOff>133350</xdr:rowOff>
    </xdr:to>
    <xdr:sp macro="" textlink="">
      <xdr:nvSpPr>
        <xdr:cNvPr id="220390" name="Line 256"/>
        <xdr:cNvSpPr>
          <a:spLocks noChangeShapeType="1"/>
        </xdr:cNvSpPr>
      </xdr:nvSpPr>
      <xdr:spPr bwMode="auto">
        <a:xfrm>
          <a:off x="13001625" y="100774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220391" name="AutoShape 257"/>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2" name="Text Box 258"/>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220393" name="AutoShape 259"/>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24" name="Text Box 260"/>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85725</xdr:rowOff>
    </xdr:from>
    <xdr:to>
      <xdr:col>24</xdr:col>
      <xdr:colOff>85725</xdr:colOff>
      <xdr:row>59</xdr:row>
      <xdr:rowOff>9525</xdr:rowOff>
    </xdr:to>
    <xdr:sp macro="" textlink="">
      <xdr:nvSpPr>
        <xdr:cNvPr id="220400" name="Oval 266"/>
        <xdr:cNvSpPr>
          <a:spLocks noChangeArrowheads="1"/>
        </xdr:cNvSpPr>
      </xdr:nvSpPr>
      <xdr:spPr bwMode="auto">
        <a:xfrm>
          <a:off x="16459200"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85725</xdr:rowOff>
    </xdr:from>
    <xdr:to>
      <xdr:col>25</xdr:col>
      <xdr:colOff>200025</xdr:colOff>
      <xdr:row>59</xdr:row>
      <xdr:rowOff>123825</xdr:rowOff>
    </xdr:to>
    <xdr:sp macro="" textlink="">
      <xdr:nvSpPr>
        <xdr:cNvPr id="11531" name="その他該当値テキスト"/>
        <xdr:cNvSpPr txBox="1">
          <a:spLocks noChangeArrowheads="1"/>
        </xdr:cNvSpPr>
      </xdr:nvSpPr>
      <xdr:spPr bwMode="auto">
        <a:xfrm>
          <a:off x="166020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22</xdr:col>
      <xdr:colOff>514350</xdr:colOff>
      <xdr:row>58</xdr:row>
      <xdr:rowOff>161925</xdr:rowOff>
    </xdr:from>
    <xdr:to>
      <xdr:col>22</xdr:col>
      <xdr:colOff>619125</xdr:colOff>
      <xdr:row>59</xdr:row>
      <xdr:rowOff>85725</xdr:rowOff>
    </xdr:to>
    <xdr:sp macro="" textlink="">
      <xdr:nvSpPr>
        <xdr:cNvPr id="220402" name="Oval 268"/>
        <xdr:cNvSpPr>
          <a:spLocks noChangeArrowheads="1"/>
        </xdr:cNvSpPr>
      </xdr:nvSpPr>
      <xdr:spPr bwMode="auto">
        <a:xfrm>
          <a:off x="15621000" y="1010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104775</xdr:rowOff>
    </xdr:from>
    <xdr:to>
      <xdr:col>23</xdr:col>
      <xdr:colOff>228600</xdr:colOff>
      <xdr:row>60</xdr:row>
      <xdr:rowOff>142875</xdr:rowOff>
    </xdr:to>
    <xdr:sp macro="" textlink="">
      <xdr:nvSpPr>
        <xdr:cNvPr id="11533" name="Text Box 269"/>
        <xdr:cNvSpPr txBox="1">
          <a:spLocks noChangeArrowheads="1"/>
        </xdr:cNvSpPr>
      </xdr:nvSpPr>
      <xdr:spPr bwMode="auto">
        <a:xfrm>
          <a:off x="15287625" y="1022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p>
      </xdr:txBody>
    </xdr:sp>
    <xdr:clientData/>
  </xdr:twoCellAnchor>
  <xdr:twoCellAnchor>
    <xdr:from>
      <xdr:col>21</xdr:col>
      <xdr:colOff>314325</xdr:colOff>
      <xdr:row>58</xdr:row>
      <xdr:rowOff>57150</xdr:rowOff>
    </xdr:from>
    <xdr:to>
      <xdr:col>21</xdr:col>
      <xdr:colOff>409575</xdr:colOff>
      <xdr:row>58</xdr:row>
      <xdr:rowOff>152400</xdr:rowOff>
    </xdr:to>
    <xdr:sp macro="" textlink="">
      <xdr:nvSpPr>
        <xdr:cNvPr id="220404" name="Oval 270"/>
        <xdr:cNvSpPr>
          <a:spLocks noChangeArrowheads="1"/>
        </xdr:cNvSpPr>
      </xdr:nvSpPr>
      <xdr:spPr bwMode="auto">
        <a:xfrm>
          <a:off x="14735175" y="1000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0</xdr:rowOff>
    </xdr:from>
    <xdr:to>
      <xdr:col>22</xdr:col>
      <xdr:colOff>57150</xdr:colOff>
      <xdr:row>60</xdr:row>
      <xdr:rowOff>38100</xdr:rowOff>
    </xdr:to>
    <xdr:sp macro="" textlink="">
      <xdr:nvSpPr>
        <xdr:cNvPr id="11535" name="Text Box 271"/>
        <xdr:cNvSpPr txBox="1">
          <a:spLocks noChangeArrowheads="1"/>
        </xdr:cNvSpPr>
      </xdr:nvSpPr>
      <xdr:spPr bwMode="auto">
        <a:xfrm>
          <a:off x="14401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20</xdr:col>
      <xdr:colOff>104775</xdr:colOff>
      <xdr:row>58</xdr:row>
      <xdr:rowOff>85725</xdr:rowOff>
    </xdr:from>
    <xdr:to>
      <xdr:col>20</xdr:col>
      <xdr:colOff>209550</xdr:colOff>
      <xdr:row>59</xdr:row>
      <xdr:rowOff>9525</xdr:rowOff>
    </xdr:to>
    <xdr:sp macro="" textlink="">
      <xdr:nvSpPr>
        <xdr:cNvPr id="220406" name="Oval 272"/>
        <xdr:cNvSpPr>
          <a:spLocks noChangeArrowheads="1"/>
        </xdr:cNvSpPr>
      </xdr:nvSpPr>
      <xdr:spPr bwMode="auto">
        <a:xfrm>
          <a:off x="13839825"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28575</xdr:rowOff>
    </xdr:from>
    <xdr:to>
      <xdr:col>20</xdr:col>
      <xdr:colOff>542925</xdr:colOff>
      <xdr:row>60</xdr:row>
      <xdr:rowOff>66675</xdr:rowOff>
    </xdr:to>
    <xdr:sp macro="" textlink="">
      <xdr:nvSpPr>
        <xdr:cNvPr id="11537" name="Text Box 273"/>
        <xdr:cNvSpPr txBox="1">
          <a:spLocks noChangeArrowheads="1"/>
        </xdr:cNvSpPr>
      </xdr:nvSpPr>
      <xdr:spPr bwMode="auto">
        <a:xfrm>
          <a:off x="1351597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18</xdr:col>
      <xdr:colOff>590550</xdr:colOff>
      <xdr:row>58</xdr:row>
      <xdr:rowOff>85725</xdr:rowOff>
    </xdr:from>
    <xdr:to>
      <xdr:col>19</xdr:col>
      <xdr:colOff>9525</xdr:colOff>
      <xdr:row>59</xdr:row>
      <xdr:rowOff>9525</xdr:rowOff>
    </xdr:to>
    <xdr:sp macro="" textlink="">
      <xdr:nvSpPr>
        <xdr:cNvPr id="220408" name="Oval 274"/>
        <xdr:cNvSpPr>
          <a:spLocks noChangeArrowheads="1"/>
        </xdr:cNvSpPr>
      </xdr:nvSpPr>
      <xdr:spPr bwMode="auto">
        <a:xfrm>
          <a:off x="12954000"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28575</xdr:rowOff>
    </xdr:from>
    <xdr:to>
      <xdr:col>19</xdr:col>
      <xdr:colOff>333375</xdr:colOff>
      <xdr:row>60</xdr:row>
      <xdr:rowOff>66675</xdr:rowOff>
    </xdr:to>
    <xdr:sp macro="" textlink="">
      <xdr:nvSpPr>
        <xdr:cNvPr id="11539" name="Text Box 275"/>
        <xdr:cNvSpPr txBox="1">
          <a:spLocks noChangeArrowheads="1"/>
        </xdr:cNvSpPr>
      </xdr:nvSpPr>
      <xdr:spPr bwMode="auto">
        <a:xfrm>
          <a:off x="126206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041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2041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補助費等は、類似団体の平均並みの数値である。補助費等の約３分の２を一部事務組合の負担金で占めているため、組合等が経費節減に努めているか十分検証を行う。</a:t>
          </a:r>
          <a:endParaRPr lang="ja-JP" altLang="ja-JP" sz="1400">
            <a:effectLst/>
          </a:endParaRPr>
        </a:p>
        <a:p>
          <a:pPr rtl="0"/>
          <a:r>
            <a:rPr lang="ja-JP" altLang="ja-JP" sz="1100">
              <a:effectLst/>
              <a:latin typeface="+mn-lt"/>
              <a:ea typeface="+mn-ea"/>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2042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20424"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20426"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20428"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20430"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20432"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043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220434"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220436" name="Line 302"/>
        <xdr:cNvSpPr>
          <a:spLocks noChangeShapeType="1"/>
        </xdr:cNvSpPr>
      </xdr:nvSpPr>
      <xdr:spPr bwMode="auto">
        <a:xfrm>
          <a:off x="16421100"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220438" name="Line 30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76200</xdr:rowOff>
    </xdr:from>
    <xdr:to>
      <xdr:col>24</xdr:col>
      <xdr:colOff>28575</xdr:colOff>
      <xdr:row>36</xdr:row>
      <xdr:rowOff>85725</xdr:rowOff>
    </xdr:to>
    <xdr:sp macro="" textlink="">
      <xdr:nvSpPr>
        <xdr:cNvPr id="220439" name="Line 305"/>
        <xdr:cNvSpPr>
          <a:spLocks noChangeShapeType="1"/>
        </xdr:cNvSpPr>
      </xdr:nvSpPr>
      <xdr:spPr bwMode="auto">
        <a:xfrm flipV="1">
          <a:off x="15668625" y="62484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220441"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19050</xdr:rowOff>
    </xdr:from>
    <xdr:to>
      <xdr:col>22</xdr:col>
      <xdr:colOff>561975</xdr:colOff>
      <xdr:row>36</xdr:row>
      <xdr:rowOff>85725</xdr:rowOff>
    </xdr:to>
    <xdr:sp macro="" textlink="">
      <xdr:nvSpPr>
        <xdr:cNvPr id="220442" name="Line 308"/>
        <xdr:cNvSpPr>
          <a:spLocks noChangeShapeType="1"/>
        </xdr:cNvSpPr>
      </xdr:nvSpPr>
      <xdr:spPr bwMode="auto">
        <a:xfrm>
          <a:off x="14782800" y="61912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220443"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36</xdr:row>
      <xdr:rowOff>19050</xdr:rowOff>
    </xdr:from>
    <xdr:to>
      <xdr:col>21</xdr:col>
      <xdr:colOff>361950</xdr:colOff>
      <xdr:row>36</xdr:row>
      <xdr:rowOff>28575</xdr:rowOff>
    </xdr:to>
    <xdr:sp macro="" textlink="">
      <xdr:nvSpPr>
        <xdr:cNvPr id="220445" name="Line 311"/>
        <xdr:cNvSpPr>
          <a:spLocks noChangeShapeType="1"/>
        </xdr:cNvSpPr>
      </xdr:nvSpPr>
      <xdr:spPr bwMode="auto">
        <a:xfrm flipV="1">
          <a:off x="13896975" y="6191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220446" name="AutoShape 312"/>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114300</xdr:rowOff>
    </xdr:from>
    <xdr:to>
      <xdr:col>22</xdr:col>
      <xdr:colOff>57150</xdr:colOff>
      <xdr:row>37</xdr:row>
      <xdr:rowOff>152400</xdr:rowOff>
    </xdr:to>
    <xdr:sp macro="" textlink="">
      <xdr:nvSpPr>
        <xdr:cNvPr id="11577" name="Text Box 313"/>
        <xdr:cNvSpPr txBox="1">
          <a:spLocks noChangeArrowheads="1"/>
        </xdr:cNvSpPr>
      </xdr:nvSpPr>
      <xdr:spPr bwMode="auto">
        <a:xfrm>
          <a:off x="144018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638175</xdr:colOff>
      <xdr:row>36</xdr:row>
      <xdr:rowOff>28575</xdr:rowOff>
    </xdr:from>
    <xdr:to>
      <xdr:col>20</xdr:col>
      <xdr:colOff>161925</xdr:colOff>
      <xdr:row>36</xdr:row>
      <xdr:rowOff>57150</xdr:rowOff>
    </xdr:to>
    <xdr:sp macro="" textlink="">
      <xdr:nvSpPr>
        <xdr:cNvPr id="220448" name="Line 314"/>
        <xdr:cNvSpPr>
          <a:spLocks noChangeShapeType="1"/>
        </xdr:cNvSpPr>
      </xdr:nvSpPr>
      <xdr:spPr bwMode="auto">
        <a:xfrm flipV="1">
          <a:off x="13001625" y="62007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220449" name="AutoShape 315"/>
        <xdr:cNvSpPr>
          <a:spLocks noChangeArrowheads="1"/>
        </xdr:cNvSpPr>
      </xdr:nvSpPr>
      <xdr:spPr bwMode="auto">
        <a:xfrm>
          <a:off x="13839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123825</xdr:rowOff>
    </xdr:from>
    <xdr:to>
      <xdr:col>20</xdr:col>
      <xdr:colOff>542925</xdr:colOff>
      <xdr:row>37</xdr:row>
      <xdr:rowOff>161925</xdr:rowOff>
    </xdr:to>
    <xdr:sp macro="" textlink="">
      <xdr:nvSpPr>
        <xdr:cNvPr id="11580" name="Text Box 316"/>
        <xdr:cNvSpPr txBox="1">
          <a:spLocks noChangeArrowheads="1"/>
        </xdr:cNvSpPr>
      </xdr:nvSpPr>
      <xdr:spPr bwMode="auto">
        <a:xfrm>
          <a:off x="13515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220451" name="AutoShape 317"/>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82" name="Text Box 318"/>
        <xdr:cNvSpPr txBox="1">
          <a:spLocks noChangeArrowheads="1"/>
        </xdr:cNvSpPr>
      </xdr:nvSpPr>
      <xdr:spPr bwMode="auto">
        <a:xfrm>
          <a:off x="126206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28575</xdr:rowOff>
    </xdr:from>
    <xdr:to>
      <xdr:col>24</xdr:col>
      <xdr:colOff>85725</xdr:colOff>
      <xdr:row>36</xdr:row>
      <xdr:rowOff>123825</xdr:rowOff>
    </xdr:to>
    <xdr:sp macro="" textlink="">
      <xdr:nvSpPr>
        <xdr:cNvPr id="220458" name="Oval 324"/>
        <xdr:cNvSpPr>
          <a:spLocks noChangeArrowheads="1"/>
        </xdr:cNvSpPr>
      </xdr:nvSpPr>
      <xdr:spPr bwMode="auto">
        <a:xfrm>
          <a:off x="16459200"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89" name="補助費等該当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220460" name="Oval 326"/>
        <xdr:cNvSpPr>
          <a:spLocks noChangeArrowheads="1"/>
        </xdr:cNvSpPr>
      </xdr:nvSpPr>
      <xdr:spPr bwMode="auto">
        <a:xfrm>
          <a:off x="15621000"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36</xdr:row>
      <xdr:rowOff>142875</xdr:rowOff>
    </xdr:from>
    <xdr:to>
      <xdr:col>23</xdr:col>
      <xdr:colOff>228600</xdr:colOff>
      <xdr:row>38</xdr:row>
      <xdr:rowOff>9525</xdr:rowOff>
    </xdr:to>
    <xdr:sp macro="" textlink="">
      <xdr:nvSpPr>
        <xdr:cNvPr id="11591" name="Text Box 327"/>
        <xdr:cNvSpPr txBox="1">
          <a:spLocks noChangeArrowheads="1"/>
        </xdr:cNvSpPr>
      </xdr:nvSpPr>
      <xdr:spPr bwMode="auto">
        <a:xfrm>
          <a:off x="15287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220462" name="Oval 328"/>
        <xdr:cNvSpPr>
          <a:spLocks noChangeArrowheads="1"/>
        </xdr:cNvSpPr>
      </xdr:nvSpPr>
      <xdr:spPr bwMode="auto">
        <a:xfrm>
          <a:off x="14735175" y="613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104775</xdr:rowOff>
    </xdr:from>
    <xdr:to>
      <xdr:col>22</xdr:col>
      <xdr:colOff>57150</xdr:colOff>
      <xdr:row>35</xdr:row>
      <xdr:rowOff>142875</xdr:rowOff>
    </xdr:to>
    <xdr:sp macro="" textlink="">
      <xdr:nvSpPr>
        <xdr:cNvPr id="11593" name="Text Box 329"/>
        <xdr:cNvSpPr txBox="1">
          <a:spLocks noChangeArrowheads="1"/>
        </xdr:cNvSpPr>
      </xdr:nvSpPr>
      <xdr:spPr bwMode="auto">
        <a:xfrm>
          <a:off x="144018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20</xdr:col>
      <xdr:colOff>104775</xdr:colOff>
      <xdr:row>35</xdr:row>
      <xdr:rowOff>152400</xdr:rowOff>
    </xdr:from>
    <xdr:to>
      <xdr:col>20</xdr:col>
      <xdr:colOff>209550</xdr:colOff>
      <xdr:row>36</xdr:row>
      <xdr:rowOff>85725</xdr:rowOff>
    </xdr:to>
    <xdr:sp macro="" textlink="">
      <xdr:nvSpPr>
        <xdr:cNvPr id="220464" name="Oval 330"/>
        <xdr:cNvSpPr>
          <a:spLocks noChangeArrowheads="1"/>
        </xdr:cNvSpPr>
      </xdr:nvSpPr>
      <xdr:spPr bwMode="auto">
        <a:xfrm>
          <a:off x="13839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123825</xdr:rowOff>
    </xdr:from>
    <xdr:to>
      <xdr:col>20</xdr:col>
      <xdr:colOff>542925</xdr:colOff>
      <xdr:row>35</xdr:row>
      <xdr:rowOff>161925</xdr:rowOff>
    </xdr:to>
    <xdr:sp macro="" textlink="">
      <xdr:nvSpPr>
        <xdr:cNvPr id="11595" name="Text Box 331"/>
        <xdr:cNvSpPr txBox="1">
          <a:spLocks noChangeArrowheads="1"/>
        </xdr:cNvSpPr>
      </xdr:nvSpPr>
      <xdr:spPr bwMode="auto">
        <a:xfrm>
          <a:off x="1351597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220466" name="Oval 332"/>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7" name="Text Box 333"/>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0475"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20476"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公債費は、類似団体の平均並みの数値である。慢性的な水不足という地域特性を改善するべく取組んできた水源開発事業の起債残高が全体の約４分の１を占めていることと、下水道の普及率向上対策への取り組み</a:t>
          </a:r>
          <a:r>
            <a:rPr lang="ja-JP" altLang="en-US" sz="1100">
              <a:effectLst/>
              <a:latin typeface="+mn-lt"/>
              <a:ea typeface="+mn-ea"/>
              <a:cs typeface="+mn-cs"/>
            </a:rPr>
            <a:t>が</a:t>
          </a:r>
          <a:r>
            <a:rPr lang="ja-JP" altLang="ja-JP" sz="1100">
              <a:effectLst/>
              <a:latin typeface="+mn-lt"/>
              <a:ea typeface="+mn-ea"/>
              <a:cs typeface="+mn-cs"/>
            </a:rPr>
            <a:t>、公債費およびその関係指標を押し上げている要因となっている。</a:t>
          </a:r>
          <a:endParaRPr lang="ja-JP" altLang="ja-JP" sz="1400">
            <a:effectLst/>
          </a:endParaRPr>
        </a:p>
        <a:p>
          <a:pPr rtl="0"/>
          <a:r>
            <a:rPr lang="ja-JP" altLang="ja-JP" sz="1100">
              <a:effectLst/>
              <a:latin typeface="+mn-lt"/>
              <a:ea typeface="+mn-ea"/>
              <a:cs typeface="+mn-cs"/>
            </a:rPr>
            <a:t>　今後も適正な事業選択を行い、新規発行債の抑制と世代間平準化に努める。</a:t>
          </a:r>
          <a:endParaRPr lang="ja-JP" altLang="ja-JP" sz="1400">
            <a:effectLst/>
          </a:endParaRPr>
        </a:p>
        <a:p>
          <a:pPr rtl="0"/>
          <a:r>
            <a:rPr lang="ja-JP" altLang="ja-JP" sz="1100">
              <a:effectLst/>
              <a:latin typeface="+mn-lt"/>
              <a:ea typeface="+mn-ea"/>
              <a:cs typeface="+mn-cs"/>
            </a:rPr>
            <a:t>　なお、平成</a:t>
          </a:r>
          <a:r>
            <a:rPr lang="en-US" altLang="ja-JP" sz="1100">
              <a:effectLst/>
              <a:latin typeface="+mn-lt"/>
              <a:ea typeface="+mn-ea"/>
              <a:cs typeface="+mn-cs"/>
            </a:rPr>
            <a:t>19</a:t>
          </a:r>
          <a:r>
            <a:rPr lang="ja-JP" altLang="ja-JP" sz="1100">
              <a:effectLst/>
              <a:latin typeface="+mn-lt"/>
              <a:ea typeface="+mn-ea"/>
              <a:cs typeface="+mn-cs"/>
            </a:rPr>
            <a:t>年度から</a:t>
          </a:r>
          <a:r>
            <a:rPr lang="en-US" altLang="ja-JP" sz="1100">
              <a:effectLst/>
              <a:latin typeface="+mn-lt"/>
              <a:ea typeface="+mn-ea"/>
              <a:cs typeface="+mn-cs"/>
            </a:rPr>
            <a:t>21</a:t>
          </a:r>
          <a:r>
            <a:rPr lang="ja-JP" altLang="ja-JP" sz="1100">
              <a:effectLst/>
              <a:latin typeface="+mn-lt"/>
              <a:ea typeface="+mn-ea"/>
              <a:cs typeface="+mn-cs"/>
            </a:rPr>
            <a:t>年度にかけて繰上償還を行い、起債残高の減に努めた。</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20480"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220482"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20484"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220486"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2048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049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220491"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220493" name="Line 359"/>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220495" name="Line 361"/>
        <xdr:cNvSpPr>
          <a:spLocks noChangeShapeType="1"/>
        </xdr:cNvSpPr>
      </xdr:nvSpPr>
      <xdr:spPr bwMode="auto">
        <a:xfrm>
          <a:off x="4733925"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57150</xdr:rowOff>
    </xdr:from>
    <xdr:to>
      <xdr:col>7</xdr:col>
      <xdr:colOff>19050</xdr:colOff>
      <xdr:row>77</xdr:row>
      <xdr:rowOff>95250</xdr:rowOff>
    </xdr:to>
    <xdr:sp macro="" textlink="">
      <xdr:nvSpPr>
        <xdr:cNvPr id="220496" name="Line 362"/>
        <xdr:cNvSpPr>
          <a:spLocks noChangeShapeType="1"/>
        </xdr:cNvSpPr>
      </xdr:nvSpPr>
      <xdr:spPr bwMode="auto">
        <a:xfrm flipV="1">
          <a:off x="3990975" y="132588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28575</xdr:rowOff>
    </xdr:from>
    <xdr:to>
      <xdr:col>8</xdr:col>
      <xdr:colOff>180975</xdr:colOff>
      <xdr:row>78</xdr:row>
      <xdr:rowOff>66675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220498"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76200</xdr:rowOff>
    </xdr:from>
    <xdr:to>
      <xdr:col>5</xdr:col>
      <xdr:colOff>552450</xdr:colOff>
      <xdr:row>77</xdr:row>
      <xdr:rowOff>95250</xdr:rowOff>
    </xdr:to>
    <xdr:sp macro="" textlink="">
      <xdr:nvSpPr>
        <xdr:cNvPr id="220499" name="Line 365"/>
        <xdr:cNvSpPr>
          <a:spLocks noChangeShapeType="1"/>
        </xdr:cNvSpPr>
      </xdr:nvSpPr>
      <xdr:spPr bwMode="auto">
        <a:xfrm>
          <a:off x="3095625" y="132778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220500"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31" name="Text Box 367"/>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77</xdr:row>
      <xdr:rowOff>76200</xdr:rowOff>
    </xdr:from>
    <xdr:to>
      <xdr:col>4</xdr:col>
      <xdr:colOff>342900</xdr:colOff>
      <xdr:row>78</xdr:row>
      <xdr:rowOff>9525</xdr:rowOff>
    </xdr:to>
    <xdr:sp macro="" textlink="">
      <xdr:nvSpPr>
        <xdr:cNvPr id="220502" name="Line 368"/>
        <xdr:cNvSpPr>
          <a:spLocks noChangeShapeType="1"/>
        </xdr:cNvSpPr>
      </xdr:nvSpPr>
      <xdr:spPr bwMode="auto">
        <a:xfrm flipV="1">
          <a:off x="2209800" y="132778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220503" name="AutoShape 369"/>
        <xdr:cNvSpPr>
          <a:spLocks noChangeArrowheads="1"/>
        </xdr:cNvSpPr>
      </xdr:nvSpPr>
      <xdr:spPr bwMode="auto">
        <a:xfrm>
          <a:off x="3048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152400</xdr:rowOff>
    </xdr:from>
    <xdr:to>
      <xdr:col>5</xdr:col>
      <xdr:colOff>38100</xdr:colOff>
      <xdr:row>79</xdr:row>
      <xdr:rowOff>19050</xdr:rowOff>
    </xdr:to>
    <xdr:sp macro="" textlink="">
      <xdr:nvSpPr>
        <xdr:cNvPr id="11634" name="Text Box 370"/>
        <xdr:cNvSpPr txBox="1">
          <a:spLocks noChangeArrowheads="1"/>
        </xdr:cNvSpPr>
      </xdr:nvSpPr>
      <xdr:spPr bwMode="auto">
        <a:xfrm>
          <a:off x="2714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628650</xdr:colOff>
      <xdr:row>78</xdr:row>
      <xdr:rowOff>9525</xdr:rowOff>
    </xdr:from>
    <xdr:to>
      <xdr:col>3</xdr:col>
      <xdr:colOff>142875</xdr:colOff>
      <xdr:row>78</xdr:row>
      <xdr:rowOff>28575</xdr:rowOff>
    </xdr:to>
    <xdr:sp macro="" textlink="">
      <xdr:nvSpPr>
        <xdr:cNvPr id="220505" name="Line 371"/>
        <xdr:cNvSpPr>
          <a:spLocks noChangeShapeType="1"/>
        </xdr:cNvSpPr>
      </xdr:nvSpPr>
      <xdr:spPr bwMode="auto">
        <a:xfrm flipV="1">
          <a:off x="1323975" y="13382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220506" name="AutoShape 372"/>
        <xdr:cNvSpPr>
          <a:spLocks noChangeArrowheads="1"/>
        </xdr:cNvSpPr>
      </xdr:nvSpPr>
      <xdr:spPr bwMode="auto">
        <a:xfrm>
          <a:off x="2162175" y="13315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76200</xdr:rowOff>
    </xdr:from>
    <xdr:to>
      <xdr:col>3</xdr:col>
      <xdr:colOff>523875</xdr:colOff>
      <xdr:row>77</xdr:row>
      <xdr:rowOff>114300</xdr:rowOff>
    </xdr:to>
    <xdr:sp macro="" textlink="">
      <xdr:nvSpPr>
        <xdr:cNvPr id="11637" name="Text Box 373"/>
        <xdr:cNvSpPr txBox="1">
          <a:spLocks noChangeArrowheads="1"/>
        </xdr:cNvSpPr>
      </xdr:nvSpPr>
      <xdr:spPr bwMode="auto">
        <a:xfrm>
          <a:off x="1828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571500</xdr:colOff>
      <xdr:row>78</xdr:row>
      <xdr:rowOff>0</xdr:rowOff>
    </xdr:from>
    <xdr:to>
      <xdr:col>1</xdr:col>
      <xdr:colOff>676275</xdr:colOff>
      <xdr:row>78</xdr:row>
      <xdr:rowOff>95250</xdr:rowOff>
    </xdr:to>
    <xdr:sp macro="" textlink="">
      <xdr:nvSpPr>
        <xdr:cNvPr id="220508" name="AutoShape 374"/>
        <xdr:cNvSpPr>
          <a:spLocks noChangeArrowheads="1"/>
        </xdr:cNvSpPr>
      </xdr:nvSpPr>
      <xdr:spPr bwMode="auto">
        <a:xfrm>
          <a:off x="1266825" y="13373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114300</xdr:rowOff>
    </xdr:from>
    <xdr:to>
      <xdr:col>2</xdr:col>
      <xdr:colOff>323850</xdr:colOff>
      <xdr:row>79</xdr:row>
      <xdr:rowOff>152400</xdr:rowOff>
    </xdr:to>
    <xdr:sp macro="" textlink="">
      <xdr:nvSpPr>
        <xdr:cNvPr id="11639" name="Text Box 375"/>
        <xdr:cNvSpPr txBox="1">
          <a:spLocks noChangeArrowheads="1"/>
        </xdr:cNvSpPr>
      </xdr:nvSpPr>
      <xdr:spPr bwMode="auto">
        <a:xfrm>
          <a:off x="942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9525</xdr:rowOff>
    </xdr:from>
    <xdr:to>
      <xdr:col>7</xdr:col>
      <xdr:colOff>66675</xdr:colOff>
      <xdr:row>77</xdr:row>
      <xdr:rowOff>104775</xdr:rowOff>
    </xdr:to>
    <xdr:sp macro="" textlink="">
      <xdr:nvSpPr>
        <xdr:cNvPr id="220515" name="Oval 381"/>
        <xdr:cNvSpPr>
          <a:spLocks noChangeArrowheads="1"/>
        </xdr:cNvSpPr>
      </xdr:nvSpPr>
      <xdr:spPr bwMode="auto">
        <a:xfrm>
          <a:off x="4772025"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47625</xdr:rowOff>
    </xdr:from>
    <xdr:to>
      <xdr:col>8</xdr:col>
      <xdr:colOff>180975</xdr:colOff>
      <xdr:row>77</xdr:row>
      <xdr:rowOff>85725</xdr:rowOff>
    </xdr:to>
    <xdr:sp macro="" textlink="">
      <xdr:nvSpPr>
        <xdr:cNvPr id="11646" name="公債費該当値テキスト"/>
        <xdr:cNvSpPr txBox="1">
          <a:spLocks noChangeArrowheads="1"/>
        </xdr:cNvSpPr>
      </xdr:nvSpPr>
      <xdr:spPr bwMode="auto">
        <a:xfrm>
          <a:off x="4914900"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220517" name="Oval 383"/>
        <xdr:cNvSpPr>
          <a:spLocks noChangeArrowheads="1"/>
        </xdr:cNvSpPr>
      </xdr:nvSpPr>
      <xdr:spPr bwMode="auto">
        <a:xfrm>
          <a:off x="3933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48" name="Text Box 384"/>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4</xdr:col>
      <xdr:colOff>295275</xdr:colOff>
      <xdr:row>77</xdr:row>
      <xdr:rowOff>28575</xdr:rowOff>
    </xdr:from>
    <xdr:to>
      <xdr:col>4</xdr:col>
      <xdr:colOff>400050</xdr:colOff>
      <xdr:row>77</xdr:row>
      <xdr:rowOff>123825</xdr:rowOff>
    </xdr:to>
    <xdr:sp macro="" textlink="">
      <xdr:nvSpPr>
        <xdr:cNvPr id="220519" name="Oval 385"/>
        <xdr:cNvSpPr>
          <a:spLocks noChangeArrowheads="1"/>
        </xdr:cNvSpPr>
      </xdr:nvSpPr>
      <xdr:spPr bwMode="auto">
        <a:xfrm>
          <a:off x="3048000"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161925</xdr:rowOff>
    </xdr:from>
    <xdr:to>
      <xdr:col>5</xdr:col>
      <xdr:colOff>38100</xdr:colOff>
      <xdr:row>77</xdr:row>
      <xdr:rowOff>28575</xdr:rowOff>
    </xdr:to>
    <xdr:sp macro="" textlink="">
      <xdr:nvSpPr>
        <xdr:cNvPr id="11650" name="Text Box 386"/>
        <xdr:cNvSpPr txBox="1">
          <a:spLocks noChangeArrowheads="1"/>
        </xdr:cNvSpPr>
      </xdr:nvSpPr>
      <xdr:spPr bwMode="auto">
        <a:xfrm>
          <a:off x="2714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220521" name="Oval 387"/>
        <xdr:cNvSpPr>
          <a:spLocks noChangeArrowheads="1"/>
        </xdr:cNvSpPr>
      </xdr:nvSpPr>
      <xdr:spPr bwMode="auto">
        <a:xfrm>
          <a:off x="2162175" y="1332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52" name="Text Box 388"/>
        <xdr:cNvSpPr txBox="1">
          <a:spLocks noChangeArrowheads="1"/>
        </xdr:cNvSpPr>
      </xdr:nvSpPr>
      <xdr:spPr bwMode="auto">
        <a:xfrm>
          <a:off x="1828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1</xdr:col>
      <xdr:colOff>571500</xdr:colOff>
      <xdr:row>77</xdr:row>
      <xdr:rowOff>152400</xdr:rowOff>
    </xdr:from>
    <xdr:to>
      <xdr:col>1</xdr:col>
      <xdr:colOff>676275</xdr:colOff>
      <xdr:row>78</xdr:row>
      <xdr:rowOff>76200</xdr:rowOff>
    </xdr:to>
    <xdr:sp macro="" textlink="">
      <xdr:nvSpPr>
        <xdr:cNvPr id="220523" name="Oval 389"/>
        <xdr:cNvSpPr>
          <a:spLocks noChangeArrowheads="1"/>
        </xdr:cNvSpPr>
      </xdr:nvSpPr>
      <xdr:spPr bwMode="auto">
        <a:xfrm>
          <a:off x="1266825"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114300</xdr:rowOff>
    </xdr:from>
    <xdr:to>
      <xdr:col>2</xdr:col>
      <xdr:colOff>323850</xdr:colOff>
      <xdr:row>77</xdr:row>
      <xdr:rowOff>152400</xdr:rowOff>
    </xdr:to>
    <xdr:sp macro="" textlink="">
      <xdr:nvSpPr>
        <xdr:cNvPr id="11654" name="Text Box 390"/>
        <xdr:cNvSpPr txBox="1">
          <a:spLocks noChangeArrowheads="1"/>
        </xdr:cNvSpPr>
      </xdr:nvSpPr>
      <xdr:spPr bwMode="auto">
        <a:xfrm>
          <a:off x="942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0532"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20533"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a:effectLst/>
              <a:latin typeface="+mn-lt"/>
              <a:ea typeface="+mn-ea"/>
              <a:cs typeface="+mn-cs"/>
            </a:rPr>
            <a:t>　</a:t>
          </a:r>
          <a:r>
            <a:rPr lang="ja-JP" altLang="ja-JP" sz="1100">
              <a:effectLst/>
              <a:latin typeface="+mn-lt"/>
              <a:ea typeface="+mn-ea"/>
              <a:cs typeface="+mn-cs"/>
            </a:rPr>
            <a:t>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20537"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20539"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20541"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20543"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20545"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20547"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2054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055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220552"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220554" name="Line 420"/>
        <xdr:cNvSpPr>
          <a:spLocks noChangeShapeType="1"/>
        </xdr:cNvSpPr>
      </xdr:nvSpPr>
      <xdr:spPr bwMode="auto">
        <a:xfrm>
          <a:off x="16421100"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220556" name="Line 422"/>
        <xdr:cNvSpPr>
          <a:spLocks noChangeShapeType="1"/>
        </xdr:cNvSpPr>
      </xdr:nvSpPr>
      <xdr:spPr bwMode="auto">
        <a:xfrm>
          <a:off x="16421100" y="12534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0</xdr:rowOff>
    </xdr:from>
    <xdr:to>
      <xdr:col>24</xdr:col>
      <xdr:colOff>28575</xdr:colOff>
      <xdr:row>78</xdr:row>
      <xdr:rowOff>28575</xdr:rowOff>
    </xdr:to>
    <xdr:sp macro="" textlink="">
      <xdr:nvSpPr>
        <xdr:cNvPr id="220557" name="Line 423"/>
        <xdr:cNvSpPr>
          <a:spLocks noChangeShapeType="1"/>
        </xdr:cNvSpPr>
      </xdr:nvSpPr>
      <xdr:spPr bwMode="auto">
        <a:xfrm flipV="1">
          <a:off x="15668625" y="133731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220559"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152400</xdr:rowOff>
    </xdr:from>
    <xdr:to>
      <xdr:col>22</xdr:col>
      <xdr:colOff>561975</xdr:colOff>
      <xdr:row>78</xdr:row>
      <xdr:rowOff>28575</xdr:rowOff>
    </xdr:to>
    <xdr:sp macro="" textlink="">
      <xdr:nvSpPr>
        <xdr:cNvPr id="220560" name="Line 426"/>
        <xdr:cNvSpPr>
          <a:spLocks noChangeShapeType="1"/>
        </xdr:cNvSpPr>
      </xdr:nvSpPr>
      <xdr:spPr bwMode="auto">
        <a:xfrm>
          <a:off x="14782800" y="131826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220561"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692" name="Text Box 428"/>
        <xdr:cNvSpPr txBox="1">
          <a:spLocks noChangeArrowheads="1"/>
        </xdr:cNvSpPr>
      </xdr:nvSpPr>
      <xdr:spPr bwMode="auto">
        <a:xfrm>
          <a:off x="1528762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76</xdr:row>
      <xdr:rowOff>152400</xdr:rowOff>
    </xdr:from>
    <xdr:to>
      <xdr:col>21</xdr:col>
      <xdr:colOff>361950</xdr:colOff>
      <xdr:row>77</xdr:row>
      <xdr:rowOff>66675</xdr:rowOff>
    </xdr:to>
    <xdr:sp macro="" textlink="">
      <xdr:nvSpPr>
        <xdr:cNvPr id="220563" name="Line 429"/>
        <xdr:cNvSpPr>
          <a:spLocks noChangeShapeType="1"/>
        </xdr:cNvSpPr>
      </xdr:nvSpPr>
      <xdr:spPr bwMode="auto">
        <a:xfrm flipV="1">
          <a:off x="13896975" y="131826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57150</xdr:rowOff>
    </xdr:from>
    <xdr:to>
      <xdr:col>21</xdr:col>
      <xdr:colOff>409575</xdr:colOff>
      <xdr:row>76</xdr:row>
      <xdr:rowOff>152400</xdr:rowOff>
    </xdr:to>
    <xdr:sp macro="" textlink="">
      <xdr:nvSpPr>
        <xdr:cNvPr id="220564" name="AutoShape 430"/>
        <xdr:cNvSpPr>
          <a:spLocks noChangeArrowheads="1"/>
        </xdr:cNvSpPr>
      </xdr:nvSpPr>
      <xdr:spPr bwMode="auto">
        <a:xfrm>
          <a:off x="14735175" y="13087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19050</xdr:rowOff>
    </xdr:from>
    <xdr:to>
      <xdr:col>22</xdr:col>
      <xdr:colOff>57150</xdr:colOff>
      <xdr:row>76</xdr:row>
      <xdr:rowOff>57150</xdr:rowOff>
    </xdr:to>
    <xdr:sp macro="" textlink="">
      <xdr:nvSpPr>
        <xdr:cNvPr id="11695" name="Text Box 431"/>
        <xdr:cNvSpPr txBox="1">
          <a:spLocks noChangeArrowheads="1"/>
        </xdr:cNvSpPr>
      </xdr:nvSpPr>
      <xdr:spPr bwMode="auto">
        <a:xfrm>
          <a:off x="144018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638175</xdr:colOff>
      <xdr:row>77</xdr:row>
      <xdr:rowOff>66675</xdr:rowOff>
    </xdr:from>
    <xdr:to>
      <xdr:col>20</xdr:col>
      <xdr:colOff>161925</xdr:colOff>
      <xdr:row>77</xdr:row>
      <xdr:rowOff>104775</xdr:rowOff>
    </xdr:to>
    <xdr:sp macro="" textlink="">
      <xdr:nvSpPr>
        <xdr:cNvPr id="220566" name="Line 432"/>
        <xdr:cNvSpPr>
          <a:spLocks noChangeShapeType="1"/>
        </xdr:cNvSpPr>
      </xdr:nvSpPr>
      <xdr:spPr bwMode="auto">
        <a:xfrm flipV="1">
          <a:off x="13001625" y="132683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95250</xdr:rowOff>
    </xdr:to>
    <xdr:sp macro="" textlink="">
      <xdr:nvSpPr>
        <xdr:cNvPr id="220567" name="AutoShape 433"/>
        <xdr:cNvSpPr>
          <a:spLocks noChangeArrowheads="1"/>
        </xdr:cNvSpPr>
      </xdr:nvSpPr>
      <xdr:spPr bwMode="auto">
        <a:xfrm>
          <a:off x="13839825" y="1319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133350</xdr:rowOff>
    </xdr:from>
    <xdr:to>
      <xdr:col>20</xdr:col>
      <xdr:colOff>542925</xdr:colOff>
      <xdr:row>77</xdr:row>
      <xdr:rowOff>0</xdr:rowOff>
    </xdr:to>
    <xdr:sp macro="" textlink="">
      <xdr:nvSpPr>
        <xdr:cNvPr id="11698" name="Text Box 434"/>
        <xdr:cNvSpPr txBox="1">
          <a:spLocks noChangeArrowheads="1"/>
        </xdr:cNvSpPr>
      </xdr:nvSpPr>
      <xdr:spPr bwMode="auto">
        <a:xfrm>
          <a:off x="135159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590550</xdr:colOff>
      <xdr:row>77</xdr:row>
      <xdr:rowOff>28575</xdr:rowOff>
    </xdr:from>
    <xdr:to>
      <xdr:col>19</xdr:col>
      <xdr:colOff>9525</xdr:colOff>
      <xdr:row>77</xdr:row>
      <xdr:rowOff>123825</xdr:rowOff>
    </xdr:to>
    <xdr:sp macro="" textlink="">
      <xdr:nvSpPr>
        <xdr:cNvPr id="220569" name="AutoShape 435"/>
        <xdr:cNvSpPr>
          <a:spLocks noChangeArrowheads="1"/>
        </xdr:cNvSpPr>
      </xdr:nvSpPr>
      <xdr:spPr bwMode="auto">
        <a:xfrm>
          <a:off x="12954000"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161925</xdr:rowOff>
    </xdr:from>
    <xdr:to>
      <xdr:col>19</xdr:col>
      <xdr:colOff>333375</xdr:colOff>
      <xdr:row>77</xdr:row>
      <xdr:rowOff>28575</xdr:rowOff>
    </xdr:to>
    <xdr:sp macro="" textlink="">
      <xdr:nvSpPr>
        <xdr:cNvPr id="11700" name="Text Box 436"/>
        <xdr:cNvSpPr txBox="1">
          <a:spLocks noChangeArrowheads="1"/>
        </xdr:cNvSpPr>
      </xdr:nvSpPr>
      <xdr:spPr bwMode="auto">
        <a:xfrm>
          <a:off x="12620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114300</xdr:rowOff>
    </xdr:from>
    <xdr:to>
      <xdr:col>24</xdr:col>
      <xdr:colOff>85725</xdr:colOff>
      <xdr:row>78</xdr:row>
      <xdr:rowOff>47625</xdr:rowOff>
    </xdr:to>
    <xdr:sp macro="" textlink="">
      <xdr:nvSpPr>
        <xdr:cNvPr id="220576" name="Oval 442"/>
        <xdr:cNvSpPr>
          <a:spLocks noChangeArrowheads="1"/>
        </xdr:cNvSpPr>
      </xdr:nvSpPr>
      <xdr:spPr bwMode="auto">
        <a:xfrm>
          <a:off x="164592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707" name="公債費以外該当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72.6</a:t>
          </a:r>
        </a:p>
      </xdr:txBody>
    </xdr:sp>
    <xdr:clientData/>
  </xdr:twoCellAnchor>
  <xdr:twoCellAnchor>
    <xdr:from>
      <xdr:col>22</xdr:col>
      <xdr:colOff>514350</xdr:colOff>
      <xdr:row>77</xdr:row>
      <xdr:rowOff>152400</xdr:rowOff>
    </xdr:from>
    <xdr:to>
      <xdr:col>22</xdr:col>
      <xdr:colOff>619125</xdr:colOff>
      <xdr:row>78</xdr:row>
      <xdr:rowOff>76200</xdr:rowOff>
    </xdr:to>
    <xdr:sp macro="" textlink="">
      <xdr:nvSpPr>
        <xdr:cNvPr id="220578" name="Oval 444"/>
        <xdr:cNvSpPr>
          <a:spLocks noChangeArrowheads="1"/>
        </xdr:cNvSpPr>
      </xdr:nvSpPr>
      <xdr:spPr bwMode="auto">
        <a:xfrm>
          <a:off x="15621000"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95250</xdr:rowOff>
    </xdr:from>
    <xdr:to>
      <xdr:col>23</xdr:col>
      <xdr:colOff>228600</xdr:colOff>
      <xdr:row>79</xdr:row>
      <xdr:rowOff>133350</xdr:rowOff>
    </xdr:to>
    <xdr:sp macro="" textlink="">
      <xdr:nvSpPr>
        <xdr:cNvPr id="11709" name="Text Box 445"/>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73.4</a:t>
          </a:r>
        </a:p>
      </xdr:txBody>
    </xdr:sp>
    <xdr:clientData/>
  </xdr:twoCellAnchor>
  <xdr:twoCellAnchor>
    <xdr:from>
      <xdr:col>21</xdr:col>
      <xdr:colOff>314325</xdr:colOff>
      <xdr:row>76</xdr:row>
      <xdr:rowOff>95250</xdr:rowOff>
    </xdr:from>
    <xdr:to>
      <xdr:col>21</xdr:col>
      <xdr:colOff>409575</xdr:colOff>
      <xdr:row>77</xdr:row>
      <xdr:rowOff>28575</xdr:rowOff>
    </xdr:to>
    <xdr:sp macro="" textlink="">
      <xdr:nvSpPr>
        <xdr:cNvPr id="220580" name="Oval 446"/>
        <xdr:cNvSpPr>
          <a:spLocks noChangeArrowheads="1"/>
        </xdr:cNvSpPr>
      </xdr:nvSpPr>
      <xdr:spPr bwMode="auto">
        <a:xfrm>
          <a:off x="14735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38100</xdr:rowOff>
    </xdr:from>
    <xdr:to>
      <xdr:col>22</xdr:col>
      <xdr:colOff>57150</xdr:colOff>
      <xdr:row>78</xdr:row>
      <xdr:rowOff>76200</xdr:rowOff>
    </xdr:to>
    <xdr:sp macro="" textlink="">
      <xdr:nvSpPr>
        <xdr:cNvPr id="11711" name="Text Box 447"/>
        <xdr:cNvSpPr txBox="1">
          <a:spLocks noChangeArrowheads="1"/>
        </xdr:cNvSpPr>
      </xdr:nvSpPr>
      <xdr:spPr bwMode="auto">
        <a:xfrm>
          <a:off x="14401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67.6</a:t>
          </a:r>
        </a:p>
      </xdr:txBody>
    </xdr:sp>
    <xdr:clientData/>
  </xdr:twoCellAnchor>
  <xdr:twoCellAnchor>
    <xdr:from>
      <xdr:col>20</xdr:col>
      <xdr:colOff>104775</xdr:colOff>
      <xdr:row>77</xdr:row>
      <xdr:rowOff>9525</xdr:rowOff>
    </xdr:from>
    <xdr:to>
      <xdr:col>20</xdr:col>
      <xdr:colOff>209550</xdr:colOff>
      <xdr:row>77</xdr:row>
      <xdr:rowOff>114300</xdr:rowOff>
    </xdr:to>
    <xdr:sp macro="" textlink="">
      <xdr:nvSpPr>
        <xdr:cNvPr id="220582" name="Oval 448"/>
        <xdr:cNvSpPr>
          <a:spLocks noChangeArrowheads="1"/>
        </xdr:cNvSpPr>
      </xdr:nvSpPr>
      <xdr:spPr bwMode="auto">
        <a:xfrm>
          <a:off x="138398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123825</xdr:rowOff>
    </xdr:from>
    <xdr:to>
      <xdr:col>20</xdr:col>
      <xdr:colOff>542925</xdr:colOff>
      <xdr:row>78</xdr:row>
      <xdr:rowOff>161925</xdr:rowOff>
    </xdr:to>
    <xdr:sp macro="" textlink="">
      <xdr:nvSpPr>
        <xdr:cNvPr id="11713" name="Text Box 449"/>
        <xdr:cNvSpPr txBox="1">
          <a:spLocks noChangeArrowheads="1"/>
        </xdr:cNvSpPr>
      </xdr:nvSpPr>
      <xdr:spPr bwMode="auto">
        <a:xfrm>
          <a:off x="13515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p>
      </xdr:txBody>
    </xdr:sp>
    <xdr:clientData/>
  </xdr:twoCellAnchor>
  <xdr:twoCellAnchor>
    <xdr:from>
      <xdr:col>18</xdr:col>
      <xdr:colOff>590550</xdr:colOff>
      <xdr:row>77</xdr:row>
      <xdr:rowOff>57150</xdr:rowOff>
    </xdr:from>
    <xdr:to>
      <xdr:col>19</xdr:col>
      <xdr:colOff>9525</xdr:colOff>
      <xdr:row>77</xdr:row>
      <xdr:rowOff>161925</xdr:rowOff>
    </xdr:to>
    <xdr:sp macro="" textlink="">
      <xdr:nvSpPr>
        <xdr:cNvPr id="220584" name="Oval 450"/>
        <xdr:cNvSpPr>
          <a:spLocks noChangeArrowheads="1"/>
        </xdr:cNvSpPr>
      </xdr:nvSpPr>
      <xdr:spPr bwMode="auto">
        <a:xfrm>
          <a:off x="12954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0</xdr:rowOff>
    </xdr:from>
    <xdr:to>
      <xdr:col>19</xdr:col>
      <xdr:colOff>333375</xdr:colOff>
      <xdr:row>79</xdr:row>
      <xdr:rowOff>38100</xdr:rowOff>
    </xdr:to>
    <xdr:sp macro="" textlink="">
      <xdr:nvSpPr>
        <xdr:cNvPr id="11715" name="Text Box 451"/>
        <xdr:cNvSpPr txBox="1">
          <a:spLocks noChangeArrowheads="1"/>
        </xdr:cNvSpPr>
      </xdr:nvSpPr>
      <xdr:spPr bwMode="auto">
        <a:xfrm>
          <a:off x="12620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007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007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007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山口県柳井市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007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007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007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008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008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008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008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009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009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009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009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009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009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009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009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57150</xdr:rowOff>
    </xdr:from>
    <xdr:ext cx="245452" cy="201850"/>
    <xdr:sp macro="" textlink="">
      <xdr:nvSpPr>
        <xdr:cNvPr id="12316" name="Text Box 28"/>
        <xdr:cNvSpPr txBox="1">
          <a:spLocks noChangeArrowheads="1"/>
        </xdr:cNvSpPr>
      </xdr:nvSpPr>
      <xdr:spPr bwMode="auto">
        <a:xfrm>
          <a:off x="1780117"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009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9010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9010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9010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9010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9010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011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011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190114"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190116" name="Line 46"/>
        <xdr:cNvSpPr>
          <a:spLocks noChangeShapeType="1"/>
        </xdr:cNvSpPr>
      </xdr:nvSpPr>
      <xdr:spPr bwMode="auto">
        <a:xfrm>
          <a:off x="55626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190118" name="Line 48"/>
        <xdr:cNvSpPr>
          <a:spLocks noChangeShapeType="1"/>
        </xdr:cNvSpPr>
      </xdr:nvSpPr>
      <xdr:spPr bwMode="auto">
        <a:xfrm>
          <a:off x="55626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161925</xdr:rowOff>
    </xdr:from>
    <xdr:to>
      <xdr:col>4</xdr:col>
      <xdr:colOff>1114425</xdr:colOff>
      <xdr:row>18</xdr:row>
      <xdr:rowOff>9525</xdr:rowOff>
    </xdr:to>
    <xdr:sp macro="" textlink="">
      <xdr:nvSpPr>
        <xdr:cNvPr id="190119" name="Line 49"/>
        <xdr:cNvSpPr>
          <a:spLocks noChangeShapeType="1"/>
        </xdr:cNvSpPr>
      </xdr:nvSpPr>
      <xdr:spPr bwMode="auto">
        <a:xfrm>
          <a:off x="5000625" y="31242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123825</xdr:rowOff>
    </xdr:from>
    <xdr:to>
      <xdr:col>5</xdr:col>
      <xdr:colOff>838200</xdr:colOff>
      <xdr:row>17</xdr:row>
      <xdr:rowOff>161925</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190121"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161925</xdr:rowOff>
    </xdr:from>
    <xdr:to>
      <xdr:col>4</xdr:col>
      <xdr:colOff>466725</xdr:colOff>
      <xdr:row>18</xdr:row>
      <xdr:rowOff>28575</xdr:rowOff>
    </xdr:to>
    <xdr:sp macro="" textlink="">
      <xdr:nvSpPr>
        <xdr:cNvPr id="190122" name="Line 52"/>
        <xdr:cNvSpPr>
          <a:spLocks noChangeShapeType="1"/>
        </xdr:cNvSpPr>
      </xdr:nvSpPr>
      <xdr:spPr bwMode="auto">
        <a:xfrm flipV="1">
          <a:off x="4305300" y="31242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90123"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19050</xdr:rowOff>
    </xdr:from>
    <xdr:to>
      <xdr:col>4</xdr:col>
      <xdr:colOff>819150</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18</xdr:row>
      <xdr:rowOff>28575</xdr:rowOff>
    </xdr:from>
    <xdr:to>
      <xdr:col>3</xdr:col>
      <xdr:colOff>904875</xdr:colOff>
      <xdr:row>18</xdr:row>
      <xdr:rowOff>28575</xdr:rowOff>
    </xdr:to>
    <xdr:sp macro="" textlink="">
      <xdr:nvSpPr>
        <xdr:cNvPr id="190125" name="Line 55"/>
        <xdr:cNvSpPr>
          <a:spLocks noChangeShapeType="1"/>
        </xdr:cNvSpPr>
      </xdr:nvSpPr>
      <xdr:spPr bwMode="auto">
        <a:xfrm>
          <a:off x="3609975" y="31623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190126" name="AutoShape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45" name="Text Box 57"/>
        <xdr:cNvSpPr txBox="1">
          <a:spLocks noChangeArrowheads="1"/>
        </xdr:cNvSpPr>
      </xdr:nvSpPr>
      <xdr:spPr bwMode="auto">
        <a:xfrm>
          <a:off x="39243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2</xdr:col>
      <xdr:colOff>638175</xdr:colOff>
      <xdr:row>18</xdr:row>
      <xdr:rowOff>9525</xdr:rowOff>
    </xdr:from>
    <xdr:to>
      <xdr:col>3</xdr:col>
      <xdr:colOff>209550</xdr:colOff>
      <xdr:row>18</xdr:row>
      <xdr:rowOff>28575</xdr:rowOff>
    </xdr:to>
    <xdr:sp macro="" textlink="">
      <xdr:nvSpPr>
        <xdr:cNvPr id="190128" name="Line 58"/>
        <xdr:cNvSpPr>
          <a:spLocks noChangeShapeType="1"/>
        </xdr:cNvSpPr>
      </xdr:nvSpPr>
      <xdr:spPr bwMode="auto">
        <a:xfrm>
          <a:off x="2905125" y="31432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90129"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90131"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38100</xdr:rowOff>
    </xdr:from>
    <xdr:to>
      <xdr:col>2</xdr:col>
      <xdr:colOff>1019175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123825</xdr:rowOff>
    </xdr:from>
    <xdr:to>
      <xdr:col>5</xdr:col>
      <xdr:colOff>38100</xdr:colOff>
      <xdr:row>18</xdr:row>
      <xdr:rowOff>57150</xdr:rowOff>
    </xdr:to>
    <xdr:sp macro="" textlink="">
      <xdr:nvSpPr>
        <xdr:cNvPr id="190138" name="Oval 68"/>
        <xdr:cNvSpPr>
          <a:spLocks noChangeArrowheads="1"/>
        </xdr:cNvSpPr>
      </xdr:nvSpPr>
      <xdr:spPr bwMode="auto">
        <a:xfrm>
          <a:off x="5600700"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123825</xdr:rowOff>
    </xdr:from>
    <xdr:to>
      <xdr:col>5</xdr:col>
      <xdr:colOff>838200</xdr:colOff>
      <xdr:row>18</xdr:row>
      <xdr:rowOff>161925</xdr:rowOff>
    </xdr:to>
    <xdr:sp macro="" textlink="">
      <xdr:nvSpPr>
        <xdr:cNvPr id="12357" name="人口1人当たり決算額の推移該当値テキスト130"/>
        <xdr:cNvSpPr txBox="1">
          <a:spLocks noChangeArrowheads="1"/>
        </xdr:cNvSpPr>
      </xdr:nvSpPr>
      <xdr:spPr bwMode="auto">
        <a:xfrm>
          <a:off x="57435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92,816</a:t>
          </a:r>
        </a:p>
      </xdr:txBody>
    </xdr:sp>
    <xdr:clientData/>
  </xdr:twoCellAnchor>
  <xdr:twoCellAnchor>
    <xdr:from>
      <xdr:col>4</xdr:col>
      <xdr:colOff>419100</xdr:colOff>
      <xdr:row>17</xdr:row>
      <xdr:rowOff>104775</xdr:rowOff>
    </xdr:from>
    <xdr:to>
      <xdr:col>4</xdr:col>
      <xdr:colOff>523875</xdr:colOff>
      <xdr:row>18</xdr:row>
      <xdr:rowOff>38100</xdr:rowOff>
    </xdr:to>
    <xdr:sp macro="" textlink="">
      <xdr:nvSpPr>
        <xdr:cNvPr id="190140" name="Oval 70"/>
        <xdr:cNvSpPr>
          <a:spLocks noChangeArrowheads="1"/>
        </xdr:cNvSpPr>
      </xdr:nvSpPr>
      <xdr:spPr bwMode="auto">
        <a:xfrm>
          <a:off x="4953000" y="306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47625</xdr:rowOff>
    </xdr:from>
    <xdr:to>
      <xdr:col>4</xdr:col>
      <xdr:colOff>819150</xdr:colOff>
      <xdr:row>19</xdr:row>
      <xdr:rowOff>85725</xdr:rowOff>
    </xdr:to>
    <xdr:sp macro="" textlink="">
      <xdr:nvSpPr>
        <xdr:cNvPr id="12359" name="Text Box 71"/>
        <xdr:cNvSpPr txBox="1">
          <a:spLocks noChangeArrowheads="1"/>
        </xdr:cNvSpPr>
      </xdr:nvSpPr>
      <xdr:spPr bwMode="auto">
        <a:xfrm>
          <a:off x="461962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94,239</a:t>
          </a:r>
        </a:p>
      </xdr:txBody>
    </xdr:sp>
    <xdr:clientData/>
  </xdr:twoCellAnchor>
  <xdr:twoCellAnchor>
    <xdr:from>
      <xdr:col>3</xdr:col>
      <xdr:colOff>857250</xdr:colOff>
      <xdr:row>17</xdr:row>
      <xdr:rowOff>152400</xdr:rowOff>
    </xdr:from>
    <xdr:to>
      <xdr:col>3</xdr:col>
      <xdr:colOff>952500</xdr:colOff>
      <xdr:row>18</xdr:row>
      <xdr:rowOff>85725</xdr:rowOff>
    </xdr:to>
    <xdr:sp macro="" textlink="">
      <xdr:nvSpPr>
        <xdr:cNvPr id="190142" name="Oval 72"/>
        <xdr:cNvSpPr>
          <a:spLocks noChangeArrowheads="1"/>
        </xdr:cNvSpPr>
      </xdr:nvSpPr>
      <xdr:spPr bwMode="auto">
        <a:xfrm>
          <a:off x="4257675" y="31146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61" name="Text Box 73"/>
        <xdr:cNvSpPr txBox="1">
          <a:spLocks noChangeArrowheads="1"/>
        </xdr:cNvSpPr>
      </xdr:nvSpPr>
      <xdr:spPr bwMode="auto">
        <a:xfrm>
          <a:off x="39243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90,672</a:t>
          </a:r>
        </a:p>
      </xdr:txBody>
    </xdr:sp>
    <xdr:clientData/>
  </xdr:twoCellAnchor>
  <xdr:twoCellAnchor>
    <xdr:from>
      <xdr:col>3</xdr:col>
      <xdr:colOff>152400</xdr:colOff>
      <xdr:row>17</xdr:row>
      <xdr:rowOff>152400</xdr:rowOff>
    </xdr:from>
    <xdr:to>
      <xdr:col>3</xdr:col>
      <xdr:colOff>257175</xdr:colOff>
      <xdr:row>18</xdr:row>
      <xdr:rowOff>85725</xdr:rowOff>
    </xdr:to>
    <xdr:sp macro="" textlink="">
      <xdr:nvSpPr>
        <xdr:cNvPr id="190144" name="Oval 74"/>
        <xdr:cNvSpPr>
          <a:spLocks noChangeArrowheads="1"/>
        </xdr:cNvSpPr>
      </xdr:nvSpPr>
      <xdr:spPr bwMode="auto">
        <a:xfrm>
          <a:off x="3552825" y="311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63" name="Text Box 75"/>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90,676</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190146" name="Oval 76"/>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65" name="Text Box 77"/>
        <xdr:cNvSpPr txBox="1">
          <a:spLocks noChangeArrowheads="1"/>
        </xdr:cNvSpPr>
      </xdr:nvSpPr>
      <xdr:spPr bwMode="auto">
        <a:xfrm>
          <a:off x="252412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92,734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9014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015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015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015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015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015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015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015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016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0117" y="5242983"/>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016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90163"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90165"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90167"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90169"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90171"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0173"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017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190176" name="Line 106"/>
        <xdr:cNvSpPr>
          <a:spLocks noChangeShapeType="1"/>
        </xdr:cNvSpPr>
      </xdr:nvSpPr>
      <xdr:spPr bwMode="auto">
        <a:xfrm flipV="1">
          <a:off x="5648325" y="59626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190178" name="Line 108"/>
        <xdr:cNvSpPr>
          <a:spLocks noChangeShapeType="1"/>
        </xdr:cNvSpPr>
      </xdr:nvSpPr>
      <xdr:spPr bwMode="auto">
        <a:xfrm>
          <a:off x="5562600" y="743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190180" name="Line 110"/>
        <xdr:cNvSpPr>
          <a:spLocks noChangeShapeType="1"/>
        </xdr:cNvSpPr>
      </xdr:nvSpPr>
      <xdr:spPr bwMode="auto">
        <a:xfrm>
          <a:off x="5562600" y="596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57150</xdr:rowOff>
    </xdr:from>
    <xdr:to>
      <xdr:col>4</xdr:col>
      <xdr:colOff>1114425</xdr:colOff>
      <xdr:row>37</xdr:row>
      <xdr:rowOff>76200</xdr:rowOff>
    </xdr:to>
    <xdr:sp macro="" textlink="">
      <xdr:nvSpPr>
        <xdr:cNvPr id="190181" name="Line 111"/>
        <xdr:cNvSpPr>
          <a:spLocks noChangeShapeType="1"/>
        </xdr:cNvSpPr>
      </xdr:nvSpPr>
      <xdr:spPr bwMode="auto">
        <a:xfrm>
          <a:off x="5000625" y="71818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190183"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28575</xdr:rowOff>
    </xdr:from>
    <xdr:to>
      <xdr:col>4</xdr:col>
      <xdr:colOff>466725</xdr:colOff>
      <xdr:row>37</xdr:row>
      <xdr:rowOff>57150</xdr:rowOff>
    </xdr:to>
    <xdr:sp macro="" textlink="">
      <xdr:nvSpPr>
        <xdr:cNvPr id="190184" name="Line 114"/>
        <xdr:cNvSpPr>
          <a:spLocks noChangeShapeType="1"/>
        </xdr:cNvSpPr>
      </xdr:nvSpPr>
      <xdr:spPr bwMode="auto">
        <a:xfrm>
          <a:off x="4305300" y="71532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190185"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266700</xdr:rowOff>
    </xdr:from>
    <xdr:to>
      <xdr:col>4</xdr:col>
      <xdr:colOff>819150</xdr:colOff>
      <xdr:row>36</xdr:row>
      <xdr:rowOff>133350</xdr:rowOff>
    </xdr:to>
    <xdr:sp macro="" textlink="">
      <xdr:nvSpPr>
        <xdr:cNvPr id="12404" name="Text Box 116"/>
        <xdr:cNvSpPr txBox="1">
          <a:spLocks noChangeArrowheads="1"/>
        </xdr:cNvSpPr>
      </xdr:nvSpPr>
      <xdr:spPr bwMode="auto">
        <a:xfrm>
          <a:off x="4619625" y="687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36</xdr:row>
      <xdr:rowOff>152400</xdr:rowOff>
    </xdr:from>
    <xdr:to>
      <xdr:col>3</xdr:col>
      <xdr:colOff>904875</xdr:colOff>
      <xdr:row>37</xdr:row>
      <xdr:rowOff>28575</xdr:rowOff>
    </xdr:to>
    <xdr:sp macro="" textlink="">
      <xdr:nvSpPr>
        <xdr:cNvPr id="190187" name="Line 117"/>
        <xdr:cNvSpPr>
          <a:spLocks noChangeShapeType="1"/>
        </xdr:cNvSpPr>
      </xdr:nvSpPr>
      <xdr:spPr bwMode="auto">
        <a:xfrm>
          <a:off x="3609975" y="710565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104775</xdr:rowOff>
    </xdr:from>
    <xdr:to>
      <xdr:col>3</xdr:col>
      <xdr:colOff>952500</xdr:colOff>
      <xdr:row>37</xdr:row>
      <xdr:rowOff>38100</xdr:rowOff>
    </xdr:to>
    <xdr:sp macro="" textlink="">
      <xdr:nvSpPr>
        <xdr:cNvPr id="190188" name="AutoShape 118"/>
        <xdr:cNvSpPr>
          <a:spLocks noChangeArrowheads="1"/>
        </xdr:cNvSpPr>
      </xdr:nvSpPr>
      <xdr:spPr bwMode="auto">
        <a:xfrm>
          <a:off x="4257675" y="70580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247650</xdr:rowOff>
    </xdr:from>
    <xdr:to>
      <xdr:col>4</xdr:col>
      <xdr:colOff>152400</xdr:colOff>
      <xdr:row>36</xdr:row>
      <xdr:rowOff>114300</xdr:rowOff>
    </xdr:to>
    <xdr:sp macro="" textlink="">
      <xdr:nvSpPr>
        <xdr:cNvPr id="12407" name="Text Box 119"/>
        <xdr:cNvSpPr txBox="1">
          <a:spLocks noChangeArrowheads="1"/>
        </xdr:cNvSpPr>
      </xdr:nvSpPr>
      <xdr:spPr bwMode="auto">
        <a:xfrm>
          <a:off x="39243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2</xdr:col>
      <xdr:colOff>638175</xdr:colOff>
      <xdr:row>36</xdr:row>
      <xdr:rowOff>95250</xdr:rowOff>
    </xdr:from>
    <xdr:to>
      <xdr:col>3</xdr:col>
      <xdr:colOff>209550</xdr:colOff>
      <xdr:row>36</xdr:row>
      <xdr:rowOff>152400</xdr:rowOff>
    </xdr:to>
    <xdr:sp macro="" textlink="">
      <xdr:nvSpPr>
        <xdr:cNvPr id="190190" name="Line 120"/>
        <xdr:cNvSpPr>
          <a:spLocks noChangeShapeType="1"/>
        </xdr:cNvSpPr>
      </xdr:nvSpPr>
      <xdr:spPr bwMode="auto">
        <a:xfrm>
          <a:off x="2905125" y="70485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190191" name="AutoShape 121"/>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228600</xdr:rowOff>
    </xdr:from>
    <xdr:to>
      <xdr:col>3</xdr:col>
      <xdr:colOff>590550</xdr:colOff>
      <xdr:row>36</xdr:row>
      <xdr:rowOff>95250</xdr:rowOff>
    </xdr:to>
    <xdr:sp macro="" textlink="">
      <xdr:nvSpPr>
        <xdr:cNvPr id="12410" name="Text Box 122"/>
        <xdr:cNvSpPr txBox="1">
          <a:spLocks noChangeArrowheads="1"/>
        </xdr:cNvSpPr>
      </xdr:nvSpPr>
      <xdr:spPr bwMode="auto">
        <a:xfrm>
          <a:off x="3228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90193" name="AutoShape 123"/>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28575</xdr:rowOff>
    </xdr:from>
    <xdr:to>
      <xdr:col>2</xdr:col>
      <xdr:colOff>1019175</xdr:colOff>
      <xdr:row>37</xdr:row>
      <xdr:rowOff>238125</xdr:rowOff>
    </xdr:to>
    <xdr:sp macro="" textlink="">
      <xdr:nvSpPr>
        <xdr:cNvPr id="12412" name="Text Box 124"/>
        <xdr:cNvSpPr txBox="1">
          <a:spLocks noChangeArrowheads="1"/>
        </xdr:cNvSpPr>
      </xdr:nvSpPr>
      <xdr:spPr bwMode="auto">
        <a:xfrm>
          <a:off x="25241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28575</xdr:rowOff>
    </xdr:from>
    <xdr:to>
      <xdr:col>5</xdr:col>
      <xdr:colOff>38100</xdr:colOff>
      <xdr:row>37</xdr:row>
      <xdr:rowOff>133350</xdr:rowOff>
    </xdr:to>
    <xdr:sp macro="" textlink="">
      <xdr:nvSpPr>
        <xdr:cNvPr id="190200" name="Oval 130"/>
        <xdr:cNvSpPr>
          <a:spLocks noChangeArrowheads="1"/>
        </xdr:cNvSpPr>
      </xdr:nvSpPr>
      <xdr:spPr bwMode="auto">
        <a:xfrm>
          <a:off x="5600700" y="7153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28575</xdr:rowOff>
    </xdr:from>
    <xdr:to>
      <xdr:col>5</xdr:col>
      <xdr:colOff>838200</xdr:colOff>
      <xdr:row>37</xdr:row>
      <xdr:rowOff>238125</xdr:rowOff>
    </xdr:to>
    <xdr:sp macro="" textlink="">
      <xdr:nvSpPr>
        <xdr:cNvPr id="12419" name="人口1人当たり決算額の推移該当値テキスト445"/>
        <xdr:cNvSpPr txBox="1">
          <a:spLocks noChangeArrowheads="1"/>
        </xdr:cNvSpPr>
      </xdr:nvSpPr>
      <xdr:spPr bwMode="auto">
        <a:xfrm>
          <a:off x="57435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27,871</a:t>
          </a:r>
        </a:p>
      </xdr:txBody>
    </xdr:sp>
    <xdr:clientData/>
  </xdr:twoCellAnchor>
  <xdr:twoCellAnchor>
    <xdr:from>
      <xdr:col>4</xdr:col>
      <xdr:colOff>419100</xdr:colOff>
      <xdr:row>37</xdr:row>
      <xdr:rowOff>0</xdr:rowOff>
    </xdr:from>
    <xdr:to>
      <xdr:col>4</xdr:col>
      <xdr:colOff>523875</xdr:colOff>
      <xdr:row>37</xdr:row>
      <xdr:rowOff>104775</xdr:rowOff>
    </xdr:to>
    <xdr:sp macro="" textlink="">
      <xdr:nvSpPr>
        <xdr:cNvPr id="190202" name="Oval 132"/>
        <xdr:cNvSpPr>
          <a:spLocks noChangeArrowheads="1"/>
        </xdr:cNvSpPr>
      </xdr:nvSpPr>
      <xdr:spPr bwMode="auto">
        <a:xfrm>
          <a:off x="4953000"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114300</xdr:rowOff>
    </xdr:from>
    <xdr:to>
      <xdr:col>4</xdr:col>
      <xdr:colOff>819150</xdr:colOff>
      <xdr:row>37</xdr:row>
      <xdr:rowOff>323850</xdr:rowOff>
    </xdr:to>
    <xdr:sp macro="" textlink="">
      <xdr:nvSpPr>
        <xdr:cNvPr id="12421" name="Text Box 133"/>
        <xdr:cNvSpPr txBox="1">
          <a:spLocks noChangeArrowheads="1"/>
        </xdr:cNvSpPr>
      </xdr:nvSpPr>
      <xdr:spPr bwMode="auto">
        <a:xfrm>
          <a:off x="4619625"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29,762</a:t>
          </a:r>
        </a:p>
      </xdr:txBody>
    </xdr:sp>
    <xdr:clientData/>
  </xdr:twoCellAnchor>
  <xdr:twoCellAnchor>
    <xdr:from>
      <xdr:col>3</xdr:col>
      <xdr:colOff>857250</xdr:colOff>
      <xdr:row>36</xdr:row>
      <xdr:rowOff>152400</xdr:rowOff>
    </xdr:from>
    <xdr:to>
      <xdr:col>3</xdr:col>
      <xdr:colOff>952500</xdr:colOff>
      <xdr:row>37</xdr:row>
      <xdr:rowOff>85725</xdr:rowOff>
    </xdr:to>
    <xdr:sp macro="" textlink="">
      <xdr:nvSpPr>
        <xdr:cNvPr id="190204" name="Oval 134"/>
        <xdr:cNvSpPr>
          <a:spLocks noChangeArrowheads="1"/>
        </xdr:cNvSpPr>
      </xdr:nvSpPr>
      <xdr:spPr bwMode="auto">
        <a:xfrm>
          <a:off x="4257675" y="71056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95250</xdr:rowOff>
    </xdr:from>
    <xdr:to>
      <xdr:col>4</xdr:col>
      <xdr:colOff>152400</xdr:colOff>
      <xdr:row>37</xdr:row>
      <xdr:rowOff>304800</xdr:rowOff>
    </xdr:to>
    <xdr:sp macro="" textlink="">
      <xdr:nvSpPr>
        <xdr:cNvPr id="12423" name="Text Box 135"/>
        <xdr:cNvSpPr txBox="1">
          <a:spLocks noChangeArrowheads="1"/>
        </xdr:cNvSpPr>
      </xdr:nvSpPr>
      <xdr:spPr bwMode="auto">
        <a:xfrm>
          <a:off x="3924300"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31,440</a:t>
          </a:r>
        </a:p>
      </xdr:txBody>
    </xdr:sp>
    <xdr:clientData/>
  </xdr:twoCellAnchor>
  <xdr:twoCellAnchor>
    <xdr:from>
      <xdr:col>3</xdr:col>
      <xdr:colOff>152400</xdr:colOff>
      <xdr:row>36</xdr:row>
      <xdr:rowOff>104775</xdr:rowOff>
    </xdr:from>
    <xdr:to>
      <xdr:col>3</xdr:col>
      <xdr:colOff>257175</xdr:colOff>
      <xdr:row>37</xdr:row>
      <xdr:rowOff>28575</xdr:rowOff>
    </xdr:to>
    <xdr:sp macro="" textlink="">
      <xdr:nvSpPr>
        <xdr:cNvPr id="190206" name="Oval 136"/>
        <xdr:cNvSpPr>
          <a:spLocks noChangeArrowheads="1"/>
        </xdr:cNvSpPr>
      </xdr:nvSpPr>
      <xdr:spPr bwMode="auto">
        <a:xfrm>
          <a:off x="3552825" y="7058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47625</xdr:rowOff>
    </xdr:from>
    <xdr:to>
      <xdr:col>3</xdr:col>
      <xdr:colOff>590550</xdr:colOff>
      <xdr:row>37</xdr:row>
      <xdr:rowOff>257175</xdr:rowOff>
    </xdr:to>
    <xdr:sp macro="" textlink="">
      <xdr:nvSpPr>
        <xdr:cNvPr id="12425" name="Text Box 137"/>
        <xdr:cNvSpPr txBox="1">
          <a:spLocks noChangeArrowheads="1"/>
        </xdr:cNvSpPr>
      </xdr:nvSpPr>
      <xdr:spPr bwMode="auto">
        <a:xfrm>
          <a:off x="3228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35,600</a:t>
          </a:r>
        </a:p>
      </xdr:txBody>
    </xdr:sp>
    <xdr:clientData/>
  </xdr:twoCellAnchor>
  <xdr:twoCellAnchor>
    <xdr:from>
      <xdr:col>2</xdr:col>
      <xdr:colOff>590550</xdr:colOff>
      <xdr:row>36</xdr:row>
      <xdr:rowOff>47625</xdr:rowOff>
    </xdr:from>
    <xdr:to>
      <xdr:col>2</xdr:col>
      <xdr:colOff>695325</xdr:colOff>
      <xdr:row>36</xdr:row>
      <xdr:rowOff>142875</xdr:rowOff>
    </xdr:to>
    <xdr:sp macro="" textlink="">
      <xdr:nvSpPr>
        <xdr:cNvPr id="190208" name="Oval 138"/>
        <xdr:cNvSpPr>
          <a:spLocks noChangeArrowheads="1"/>
        </xdr:cNvSpPr>
      </xdr:nvSpPr>
      <xdr:spPr bwMode="auto">
        <a:xfrm>
          <a:off x="2857500" y="7000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180975</xdr:rowOff>
    </xdr:from>
    <xdr:to>
      <xdr:col>2</xdr:col>
      <xdr:colOff>1019175</xdr:colOff>
      <xdr:row>36</xdr:row>
      <xdr:rowOff>47625</xdr:rowOff>
    </xdr:to>
    <xdr:sp macro="" textlink="">
      <xdr:nvSpPr>
        <xdr:cNvPr id="12427" name="Text Box 139"/>
        <xdr:cNvSpPr txBox="1">
          <a:spLocks noChangeArrowheads="1"/>
        </xdr:cNvSpPr>
      </xdr:nvSpPr>
      <xdr:spPr bwMode="auto">
        <a:xfrm>
          <a:off x="25241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39,907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6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6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7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7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7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7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a:t>
          </a:r>
          <a:r>
            <a:rPr lang="ja-JP" altLang="ja-JP" sz="1100">
              <a:effectLst/>
              <a:latin typeface="+mn-lt"/>
              <a:ea typeface="+mn-ea"/>
              <a:cs typeface="+mn-cs"/>
            </a:rPr>
            <a:t>実質収支額については、合併後から平成</a:t>
          </a:r>
          <a:r>
            <a:rPr lang="en-US" altLang="ja-JP" sz="1100">
              <a:effectLst/>
              <a:latin typeface="+mn-lt"/>
              <a:ea typeface="+mn-ea"/>
              <a:cs typeface="+mn-cs"/>
            </a:rPr>
            <a:t>20</a:t>
          </a:r>
          <a:r>
            <a:rPr lang="ja-JP" altLang="ja-JP" sz="1100">
              <a:effectLst/>
              <a:latin typeface="+mn-lt"/>
              <a:ea typeface="+mn-ea"/>
              <a:cs typeface="+mn-cs"/>
            </a:rPr>
            <a:t>年度までは２億円台で推移していたが、平成</a:t>
          </a:r>
          <a:r>
            <a:rPr lang="en-US" altLang="ja-JP" sz="1100">
              <a:effectLst/>
              <a:latin typeface="+mn-lt"/>
              <a:ea typeface="+mn-ea"/>
              <a:cs typeface="+mn-cs"/>
            </a:rPr>
            <a:t>21</a:t>
          </a:r>
          <a:r>
            <a:rPr lang="ja-JP" altLang="ja-JP" sz="1100">
              <a:effectLst/>
              <a:latin typeface="+mn-lt"/>
              <a:ea typeface="+mn-ea"/>
              <a:cs typeface="+mn-cs"/>
            </a:rPr>
            <a:t>年度から</a:t>
          </a:r>
          <a:r>
            <a:rPr lang="en-US" altLang="ja-JP" sz="1100">
              <a:effectLst/>
              <a:latin typeface="+mn-lt"/>
              <a:ea typeface="+mn-ea"/>
              <a:cs typeface="+mn-cs"/>
            </a:rPr>
            <a:t>5</a:t>
          </a:r>
          <a:r>
            <a:rPr lang="ja-JP" altLang="ja-JP" sz="1100">
              <a:effectLst/>
              <a:latin typeface="+mn-lt"/>
              <a:ea typeface="+mn-ea"/>
              <a:cs typeface="+mn-cs"/>
            </a:rPr>
            <a:t>億円前後の増となっている。これは、歳入で</a:t>
          </a:r>
          <a:r>
            <a:rPr lang="ja-JP" altLang="en-US" sz="1100">
              <a:effectLst/>
              <a:latin typeface="+mn-lt"/>
              <a:ea typeface="+mn-ea"/>
              <a:cs typeface="+mn-cs"/>
            </a:rPr>
            <a:t>各種交付金が措置されたことや、</a:t>
          </a:r>
          <a:r>
            <a:rPr lang="ja-JP" altLang="ja-JP" sz="1100">
              <a:effectLst/>
              <a:latin typeface="+mn-lt"/>
              <a:ea typeface="+mn-ea"/>
              <a:cs typeface="+mn-cs"/>
            </a:rPr>
            <a:t>地方交付税等が予算額を大きく上回ったこと等が主な要因である。</a:t>
          </a:r>
          <a:r>
            <a:rPr lang="ja-JP" altLang="en-US" sz="1100">
              <a:effectLst/>
              <a:latin typeface="+mn-lt"/>
              <a:ea typeface="+mn-ea"/>
              <a:cs typeface="+mn-cs"/>
            </a:rPr>
            <a:t>平成</a:t>
          </a:r>
          <a:r>
            <a:rPr lang="en-US" altLang="ja-JP" sz="1100">
              <a:effectLst/>
              <a:latin typeface="+mn-lt"/>
              <a:ea typeface="+mn-ea"/>
              <a:cs typeface="+mn-cs"/>
            </a:rPr>
            <a:t>24</a:t>
          </a:r>
          <a:r>
            <a:rPr lang="ja-JP" altLang="en-US" sz="1100">
              <a:effectLst/>
              <a:latin typeface="+mn-lt"/>
              <a:ea typeface="+mn-ea"/>
              <a:cs typeface="+mn-cs"/>
            </a:rPr>
            <a:t>年度においては、それらが徐々に縮小したことにより</a:t>
          </a:r>
          <a:r>
            <a:rPr lang="ja-JP" altLang="ja-JP" sz="1100">
              <a:effectLst/>
              <a:latin typeface="+mn-lt"/>
              <a:ea typeface="+mn-ea"/>
              <a:cs typeface="+mn-cs"/>
            </a:rPr>
            <a:t>平成</a:t>
          </a:r>
          <a:r>
            <a:rPr lang="en-US" altLang="ja-JP" sz="1100">
              <a:effectLst/>
              <a:latin typeface="+mn-lt"/>
              <a:ea typeface="+mn-ea"/>
              <a:cs typeface="+mn-cs"/>
            </a:rPr>
            <a:t>20</a:t>
          </a:r>
          <a:r>
            <a:rPr lang="ja-JP" altLang="ja-JP" sz="1100">
              <a:effectLst/>
              <a:latin typeface="+mn-lt"/>
              <a:ea typeface="+mn-ea"/>
              <a:cs typeface="+mn-cs"/>
            </a:rPr>
            <a:t>年度の水準</a:t>
          </a:r>
          <a:r>
            <a:rPr lang="ja-JP" altLang="en-US" sz="1100">
              <a:effectLst/>
              <a:latin typeface="+mn-lt"/>
              <a:ea typeface="+mn-ea"/>
              <a:cs typeface="+mn-cs"/>
            </a:rPr>
            <a:t>まで減となった。</a:t>
          </a:r>
          <a:endParaRPr lang="en-US" altLang="ja-JP" sz="110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　財政調整基金については、平成</a:t>
          </a:r>
          <a:r>
            <a:rPr lang="en-US" altLang="ja-JP" sz="1100">
              <a:effectLst/>
              <a:latin typeface="+mn-lt"/>
              <a:ea typeface="+mn-ea"/>
              <a:cs typeface="+mn-cs"/>
            </a:rPr>
            <a:t>20</a:t>
          </a:r>
          <a:r>
            <a:rPr lang="ja-JP" altLang="ja-JP" sz="1100">
              <a:effectLst/>
              <a:latin typeface="+mn-lt"/>
              <a:ea typeface="+mn-ea"/>
              <a:cs typeface="+mn-cs"/>
            </a:rPr>
            <a:t>年度以降の積立てにより、平成</a:t>
          </a:r>
          <a:r>
            <a:rPr lang="en-US" altLang="ja-JP" sz="1100">
              <a:effectLst/>
              <a:latin typeface="+mn-lt"/>
              <a:ea typeface="+mn-ea"/>
              <a:cs typeface="+mn-cs"/>
            </a:rPr>
            <a:t>19</a:t>
          </a:r>
          <a:r>
            <a:rPr lang="ja-JP" altLang="ja-JP" sz="1100">
              <a:effectLst/>
              <a:latin typeface="+mn-lt"/>
              <a:ea typeface="+mn-ea"/>
              <a:cs typeface="+mn-cs"/>
            </a:rPr>
            <a:t>年度と比べ約</a:t>
          </a:r>
          <a:r>
            <a:rPr lang="en-US" altLang="ja-JP" sz="1100">
              <a:effectLst/>
              <a:latin typeface="+mn-lt"/>
              <a:ea typeface="+mn-ea"/>
              <a:cs typeface="+mn-cs"/>
            </a:rPr>
            <a:t>14</a:t>
          </a:r>
          <a:r>
            <a:rPr lang="ja-JP" altLang="ja-JP" sz="1100">
              <a:effectLst/>
              <a:latin typeface="+mn-lt"/>
              <a:ea typeface="+mn-ea"/>
              <a:cs typeface="+mn-cs"/>
            </a:rPr>
            <a:t>億</a:t>
          </a:r>
          <a:r>
            <a:rPr lang="en-US" altLang="ja-JP" sz="1100">
              <a:effectLst/>
              <a:latin typeface="+mn-lt"/>
              <a:ea typeface="+mn-ea"/>
              <a:cs typeface="+mn-cs"/>
            </a:rPr>
            <a:t>7</a:t>
          </a:r>
          <a:r>
            <a:rPr lang="ja-JP" altLang="en-US" sz="1100">
              <a:effectLst/>
              <a:latin typeface="+mn-lt"/>
              <a:ea typeface="+mn-ea"/>
              <a:cs typeface="+mn-cs"/>
            </a:rPr>
            <a:t>千万</a:t>
          </a:r>
          <a:r>
            <a:rPr lang="ja-JP" altLang="ja-JP" sz="1100">
              <a:effectLst/>
              <a:latin typeface="+mn-lt"/>
              <a:ea typeface="+mn-ea"/>
              <a:cs typeface="+mn-cs"/>
            </a:rPr>
            <a:t>円積み増すことができた。</a:t>
          </a:r>
          <a:endParaRPr lang="ja-JP" altLang="ja-JP" sz="1400">
            <a:effectLst/>
          </a:endParaRPr>
        </a:p>
        <a:p>
          <a:pPr rtl="0"/>
          <a:r>
            <a:rPr lang="ja-JP" altLang="ja-JP" sz="1100">
              <a:effectLst/>
              <a:latin typeface="+mn-lt"/>
              <a:ea typeface="+mn-ea"/>
              <a:cs typeface="+mn-cs"/>
            </a:rPr>
            <a:t>　今後、</a:t>
          </a:r>
          <a:r>
            <a:rPr lang="ja-JP" altLang="en-US" sz="1100">
              <a:effectLst/>
              <a:latin typeface="+mn-lt"/>
              <a:ea typeface="+mn-ea"/>
              <a:cs typeface="+mn-cs"/>
            </a:rPr>
            <a:t>合併団体に対する普通</a:t>
          </a:r>
          <a:r>
            <a:rPr lang="ja-JP" altLang="ja-JP" sz="1100">
              <a:effectLst/>
              <a:latin typeface="+mn-lt"/>
              <a:ea typeface="+mn-ea"/>
              <a:cs typeface="+mn-cs"/>
            </a:rPr>
            <a:t>交付税の</a:t>
          </a:r>
          <a:r>
            <a:rPr lang="ja-JP" altLang="en-US" sz="1100">
              <a:effectLst/>
              <a:latin typeface="+mn-lt"/>
              <a:ea typeface="+mn-ea"/>
              <a:cs typeface="+mn-cs"/>
            </a:rPr>
            <a:t>優遇措置が段階的に縮小し</a:t>
          </a:r>
          <a:r>
            <a:rPr lang="ja-JP" altLang="ja-JP" sz="1100">
              <a:effectLst/>
              <a:latin typeface="+mn-lt"/>
              <a:ea typeface="+mn-ea"/>
              <a:cs typeface="+mn-cs"/>
            </a:rPr>
            <a:t>、さらに大型建設事業費や扶助費等の増により、一般財源の不足は必至であり、より一層の効率的な財政運営を図っていく</a:t>
          </a:r>
          <a:r>
            <a:rPr lang="ja-JP" altLang="en-US" sz="1100">
              <a:effectLst/>
              <a:latin typeface="+mn-lt"/>
              <a:ea typeface="+mn-ea"/>
              <a:cs typeface="+mn-cs"/>
            </a:rPr>
            <a:t>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赤字額は、老人保健事業特別会計の実質赤字（平成</a:t>
          </a:r>
          <a:r>
            <a:rPr lang="en-US" altLang="ja-JP" sz="1100" b="0" i="0" baseline="0">
              <a:effectLst/>
              <a:latin typeface="+mn-lt"/>
              <a:ea typeface="+mn-ea"/>
              <a:cs typeface="+mn-cs"/>
            </a:rPr>
            <a:t>19</a:t>
          </a:r>
          <a:r>
            <a:rPr lang="ja-JP" altLang="ja-JP" sz="1100" b="0" i="0" baseline="0">
              <a:effectLst/>
              <a:latin typeface="+mn-lt"/>
              <a:ea typeface="+mn-ea"/>
              <a:cs typeface="+mn-cs"/>
            </a:rPr>
            <a:t>年度～</a:t>
          </a:r>
          <a:r>
            <a:rPr lang="en-US" altLang="ja-JP" sz="1100" b="0" i="0" baseline="0">
              <a:effectLst/>
              <a:latin typeface="+mn-lt"/>
              <a:ea typeface="+mn-ea"/>
              <a:cs typeface="+mn-cs"/>
            </a:rPr>
            <a:t>21</a:t>
          </a:r>
          <a:r>
            <a:rPr lang="ja-JP" altLang="ja-JP" sz="1100" b="0" i="0" baseline="0">
              <a:effectLst/>
              <a:latin typeface="+mn-lt"/>
              <a:ea typeface="+mn-ea"/>
              <a:cs typeface="+mn-cs"/>
            </a:rPr>
            <a:t>年度）及び公共下水道事業特別会計の資金不足によるものである。。</a:t>
          </a:r>
          <a:endParaRPr lang="ja-JP" altLang="ja-JP" sz="1400">
            <a:effectLst/>
          </a:endParaRPr>
        </a:p>
        <a:p>
          <a:pPr rtl="0"/>
          <a:r>
            <a:rPr lang="ja-JP" altLang="ja-JP" sz="1100" b="0" i="0" baseline="0">
              <a:effectLst/>
              <a:latin typeface="+mn-lt"/>
              <a:ea typeface="+mn-ea"/>
              <a:cs typeface="+mn-cs"/>
            </a:rPr>
            <a:t>　老人保健事業特別会計における赤字は制度上のもので</a:t>
          </a:r>
          <a:r>
            <a:rPr lang="en-US" altLang="ja-JP" sz="1100" b="0" i="0" baseline="0">
              <a:effectLst/>
              <a:latin typeface="+mn-lt"/>
              <a:ea typeface="+mn-ea"/>
              <a:cs typeface="+mn-cs"/>
            </a:rPr>
            <a:t>22</a:t>
          </a:r>
          <a:r>
            <a:rPr lang="ja-JP" altLang="ja-JP" sz="1100" b="0" i="0" baseline="0">
              <a:effectLst/>
              <a:latin typeface="+mn-lt"/>
              <a:ea typeface="+mn-ea"/>
              <a:cs typeface="+mn-cs"/>
            </a:rPr>
            <a:t>年度で会計は廃止となった。</a:t>
          </a:r>
          <a:endParaRPr lang="ja-JP" altLang="ja-JP" sz="1400">
            <a:effectLst/>
          </a:endParaRPr>
        </a:p>
        <a:p>
          <a:pPr rtl="0"/>
          <a:r>
            <a:rPr lang="ja-JP" altLang="ja-JP" sz="1100" b="0" i="0" baseline="0">
              <a:effectLst/>
              <a:latin typeface="+mn-lt"/>
              <a:ea typeface="+mn-ea"/>
              <a:cs typeface="+mn-cs"/>
            </a:rPr>
            <a:t>　公共下水道事業特別会計については、下水道整備に多額の事業費がかかり、さらに平成</a:t>
          </a:r>
          <a:r>
            <a:rPr lang="en-US" altLang="ja-JP" sz="1100" b="0" i="0" baseline="0">
              <a:effectLst/>
              <a:latin typeface="+mn-lt"/>
              <a:ea typeface="+mn-ea"/>
              <a:cs typeface="+mn-cs"/>
            </a:rPr>
            <a:t>17</a:t>
          </a:r>
          <a:r>
            <a:rPr lang="ja-JP" altLang="ja-JP" sz="1100" b="0" i="0" baseline="0">
              <a:effectLst/>
              <a:latin typeface="+mn-lt"/>
              <a:ea typeface="+mn-ea"/>
              <a:cs typeface="+mn-cs"/>
            </a:rPr>
            <a:t>年度からの累積赤字が平成</a:t>
          </a:r>
          <a:r>
            <a:rPr lang="en-US" altLang="ja-JP" sz="1100" b="0" i="0" baseline="0">
              <a:effectLst/>
              <a:latin typeface="+mn-lt"/>
              <a:ea typeface="+mn-ea"/>
              <a:cs typeface="+mn-cs"/>
            </a:rPr>
            <a:t>19</a:t>
          </a:r>
          <a:r>
            <a:rPr lang="ja-JP" altLang="ja-JP" sz="1100" b="0" i="0" baseline="0">
              <a:effectLst/>
              <a:latin typeface="+mn-lt"/>
              <a:ea typeface="+mn-ea"/>
              <a:cs typeface="+mn-cs"/>
            </a:rPr>
            <a:t>年度の資金不足の要因となったが、</a:t>
          </a:r>
          <a:r>
            <a:rPr lang="en-US" altLang="ja-JP" sz="1100" b="0" i="0" baseline="0">
              <a:effectLst/>
              <a:latin typeface="+mn-lt"/>
              <a:ea typeface="+mn-ea"/>
              <a:cs typeface="+mn-cs"/>
            </a:rPr>
            <a:t>20</a:t>
          </a:r>
          <a:r>
            <a:rPr lang="ja-JP" altLang="ja-JP" sz="1100" b="0" i="0" baseline="0">
              <a:effectLst/>
              <a:latin typeface="+mn-lt"/>
              <a:ea typeface="+mn-ea"/>
              <a:cs typeface="+mn-cs"/>
            </a:rPr>
            <a:t>年度に一般会計からの繰入れを増額したことにより赤字を解消した。</a:t>
          </a:r>
          <a:endParaRPr lang="ja-JP" altLang="ja-JP" sz="1400">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22</a:t>
          </a:r>
          <a:r>
            <a:rPr lang="ja-JP" altLang="ja-JP" sz="1100" b="0" i="0" baseline="0">
              <a:effectLst/>
              <a:latin typeface="+mn-lt"/>
              <a:ea typeface="+mn-ea"/>
              <a:cs typeface="+mn-cs"/>
            </a:rPr>
            <a:t>年度からは、全会計において赤字は生じていないが、料金の適正化や経費の節減を行い、今後も公営企業や特別会計等を含めた市全体の適正な財政運営に努める。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76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76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76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76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76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76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76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77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77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77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7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77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77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77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77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77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7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7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7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79"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80"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8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8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実質公債費比率は、平成</a:t>
          </a:r>
          <a:r>
            <a:rPr lang="en-US" altLang="ja-JP" sz="1100" b="0" i="0" baseline="0">
              <a:effectLst/>
              <a:latin typeface="+mn-lt"/>
              <a:ea typeface="+mn-ea"/>
              <a:cs typeface="+mn-cs"/>
            </a:rPr>
            <a:t>20</a:t>
          </a:r>
          <a:r>
            <a:rPr lang="ja-JP" altLang="ja-JP" sz="1100" b="0" i="0" baseline="0">
              <a:effectLst/>
              <a:latin typeface="+mn-lt"/>
              <a:ea typeface="+mn-ea"/>
              <a:cs typeface="+mn-cs"/>
            </a:rPr>
            <a:t>年度において公共下水道事業の繰出金が比率増の原因となったが、以降年々減少傾向にある。</a:t>
          </a:r>
          <a:endParaRPr lang="ja-JP" altLang="ja-JP" sz="1400">
            <a:effectLst/>
          </a:endParaRPr>
        </a:p>
        <a:p>
          <a:pPr rtl="0"/>
          <a:r>
            <a:rPr lang="ja-JP" altLang="ja-JP" sz="1100" b="0" i="0" baseline="0">
              <a:effectLst/>
              <a:latin typeface="+mn-lt"/>
              <a:ea typeface="+mn-ea"/>
              <a:cs typeface="+mn-cs"/>
            </a:rPr>
            <a:t>　その主な要因としては、平成</a:t>
          </a:r>
          <a:r>
            <a:rPr lang="en-US" altLang="ja-JP" sz="1100" b="0" i="0" baseline="0">
              <a:effectLst/>
              <a:latin typeface="+mn-lt"/>
              <a:ea typeface="+mn-ea"/>
              <a:cs typeface="+mn-cs"/>
            </a:rPr>
            <a:t>19</a:t>
          </a:r>
          <a:r>
            <a:rPr lang="ja-JP" altLang="ja-JP" sz="1100" b="0" i="0" baseline="0">
              <a:effectLst/>
              <a:latin typeface="+mn-lt"/>
              <a:ea typeface="+mn-ea"/>
              <a:cs typeface="+mn-cs"/>
            </a:rPr>
            <a:t>年度から</a:t>
          </a:r>
          <a:r>
            <a:rPr lang="en-US" altLang="ja-JP" sz="1100" b="0" i="0" baseline="0">
              <a:effectLst/>
              <a:latin typeface="+mn-lt"/>
              <a:ea typeface="+mn-ea"/>
              <a:cs typeface="+mn-cs"/>
            </a:rPr>
            <a:t>21</a:t>
          </a:r>
          <a:r>
            <a:rPr lang="ja-JP" altLang="ja-JP" sz="1100" b="0" i="0" baseline="0">
              <a:effectLst/>
              <a:latin typeface="+mn-lt"/>
              <a:ea typeface="+mn-ea"/>
              <a:cs typeface="+mn-cs"/>
            </a:rPr>
            <a:t>年度にかけて利率の高い起債を繰上償還したことや低利な市債への借換え、さらに新規起債の抑制により、元利償還金の額が減ってきたことによる。</a:t>
          </a:r>
          <a:endParaRPr lang="ja-JP" altLang="ja-JP" sz="1400">
            <a:effectLst/>
          </a:endParaRPr>
        </a:p>
        <a:p>
          <a:pPr rtl="0"/>
          <a:r>
            <a:rPr lang="ja-JP" altLang="ja-JP" sz="1100" b="0" i="0" baseline="0">
              <a:effectLst/>
              <a:latin typeface="+mn-lt"/>
              <a:ea typeface="+mn-ea"/>
              <a:cs typeface="+mn-cs"/>
            </a:rPr>
            <a:t>　算入公債費等については、臨時財政対策債や合併特例債の発行等により増加傾向にある。</a:t>
          </a:r>
          <a:endParaRPr lang="ja-JP" altLang="ja-JP" sz="1400">
            <a:effectLst/>
          </a:endParaRPr>
        </a:p>
        <a:p>
          <a:pPr rtl="0"/>
          <a:r>
            <a:rPr lang="ja-JP" altLang="ja-JP" sz="1100" b="0" i="0" baseline="0">
              <a:effectLst/>
              <a:latin typeface="+mn-lt"/>
              <a:ea typeface="+mn-ea"/>
              <a:cs typeface="+mn-cs"/>
            </a:rPr>
            <a:t>　今後も、起債の抑制、さらに公債費算入率の有利な起債の活用等により、引き続き財政の健全化を図る。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9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91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92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92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2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2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2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2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2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2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2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2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3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3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3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93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将来負担比率の分子については、</a:t>
          </a:r>
          <a:r>
            <a:rPr lang="en-US" altLang="ja-JP" sz="1100" b="0" i="0" baseline="0">
              <a:effectLst/>
              <a:latin typeface="+mn-lt"/>
              <a:ea typeface="+mn-ea"/>
              <a:cs typeface="+mn-cs"/>
            </a:rPr>
            <a:t>20</a:t>
          </a:r>
          <a:r>
            <a:rPr lang="ja-JP" altLang="ja-JP" sz="1100" b="0" i="0" baseline="0">
              <a:effectLst/>
              <a:latin typeface="+mn-lt"/>
              <a:ea typeface="+mn-ea"/>
              <a:cs typeface="+mn-cs"/>
            </a:rPr>
            <a:t>年度以降年々減少している。</a:t>
          </a:r>
          <a:endParaRPr lang="ja-JP" altLang="ja-JP" sz="1400">
            <a:effectLst/>
          </a:endParaRPr>
        </a:p>
        <a:p>
          <a:pPr rtl="0"/>
          <a:r>
            <a:rPr lang="ja-JP" altLang="ja-JP" sz="1100" b="0" i="0" baseline="0">
              <a:effectLst/>
              <a:latin typeface="+mn-lt"/>
              <a:ea typeface="+mn-ea"/>
              <a:cs typeface="+mn-cs"/>
            </a:rPr>
            <a:t>　これは、繰上償還や新規起債の抑制等による一般会計等に係る地方債の現在高の減少や公共下水道事業特別会計の公営企業債等繰入見込額の減少により、将来負担額が減少したことによる。</a:t>
          </a:r>
          <a:endParaRPr lang="ja-JP" altLang="ja-JP" sz="1400">
            <a:effectLst/>
          </a:endParaRPr>
        </a:p>
        <a:p>
          <a:pPr rtl="0"/>
          <a:r>
            <a:rPr lang="ja-JP" altLang="ja-JP" sz="1100" b="0" i="0" baseline="0">
              <a:effectLst/>
              <a:latin typeface="+mn-lt"/>
              <a:ea typeface="+mn-ea"/>
              <a:cs typeface="+mn-cs"/>
            </a:rPr>
            <a:t>　しかしながら、公共下水道事業特別会計の企業債残高に係る一般会計からの繰入金が将来負担額に大きく影響している。</a:t>
          </a:r>
          <a:endParaRPr lang="ja-JP" altLang="ja-JP" sz="1400">
            <a:effectLst/>
          </a:endParaRPr>
        </a:p>
        <a:p>
          <a:pPr rtl="0"/>
          <a:r>
            <a:rPr lang="ja-JP" altLang="ja-JP" sz="1100" b="0" i="0" baseline="0">
              <a:effectLst/>
              <a:latin typeface="+mn-lt"/>
              <a:ea typeface="+mn-ea"/>
              <a:cs typeface="+mn-cs"/>
            </a:rPr>
            <a:t>　今後も市債の新規発行額を元金償還額以内に抑えるなど市債残高の削減に努め、公債費算入率の有利な起債を活用するなど、将来負担比率の改善に努める。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election activeCell="B6" sqref="B6:K8"/>
    </sheetView>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139</v>
      </c>
      <c r="C3" s="435"/>
      <c r="D3" s="435"/>
      <c r="E3" s="436"/>
      <c r="F3" s="436"/>
      <c r="G3" s="436"/>
      <c r="H3" s="436"/>
      <c r="I3" s="436"/>
      <c r="J3" s="436"/>
      <c r="K3" s="436"/>
      <c r="L3" s="436" t="s">
        <v>140</v>
      </c>
      <c r="M3" s="436"/>
      <c r="N3" s="436"/>
      <c r="O3" s="436"/>
      <c r="P3" s="436"/>
      <c r="Q3" s="436"/>
      <c r="R3" s="440"/>
      <c r="S3" s="440"/>
      <c r="T3" s="440"/>
      <c r="U3" s="440"/>
      <c r="V3" s="441"/>
      <c r="W3" s="418" t="s">
        <v>141</v>
      </c>
      <c r="X3" s="419"/>
      <c r="Y3" s="419"/>
      <c r="Z3" s="419"/>
      <c r="AA3" s="419"/>
      <c r="AB3" s="435"/>
      <c r="AC3" s="440" t="s">
        <v>142</v>
      </c>
      <c r="AD3" s="419"/>
      <c r="AE3" s="419"/>
      <c r="AF3" s="419"/>
      <c r="AG3" s="419"/>
      <c r="AH3" s="419"/>
      <c r="AI3" s="419"/>
      <c r="AJ3" s="419"/>
      <c r="AK3" s="419"/>
      <c r="AL3" s="420"/>
      <c r="AM3" s="418" t="s">
        <v>143</v>
      </c>
      <c r="AN3" s="419"/>
      <c r="AO3" s="419"/>
      <c r="AP3" s="419"/>
      <c r="AQ3" s="419"/>
      <c r="AR3" s="419"/>
      <c r="AS3" s="419"/>
      <c r="AT3" s="419"/>
      <c r="AU3" s="419"/>
      <c r="AV3" s="419"/>
      <c r="AW3" s="419"/>
      <c r="AX3" s="420"/>
      <c r="AY3" s="427" t="s">
        <v>91</v>
      </c>
      <c r="AZ3" s="428"/>
      <c r="BA3" s="428"/>
      <c r="BB3" s="428"/>
      <c r="BC3" s="428"/>
      <c r="BD3" s="428"/>
      <c r="BE3" s="428"/>
      <c r="BF3" s="428"/>
      <c r="BG3" s="428"/>
      <c r="BH3" s="428"/>
      <c r="BI3" s="428"/>
      <c r="BJ3" s="428"/>
      <c r="BK3" s="428"/>
      <c r="BL3" s="428"/>
      <c r="BM3" s="429"/>
      <c r="BN3" s="418" t="s">
        <v>144</v>
      </c>
      <c r="BO3" s="419"/>
      <c r="BP3" s="419"/>
      <c r="BQ3" s="419"/>
      <c r="BR3" s="419"/>
      <c r="BS3" s="419"/>
      <c r="BT3" s="419"/>
      <c r="BU3" s="420"/>
      <c r="BV3" s="418" t="s">
        <v>145</v>
      </c>
      <c r="BW3" s="419"/>
      <c r="BX3" s="419"/>
      <c r="BY3" s="419"/>
      <c r="BZ3" s="419"/>
      <c r="CA3" s="419"/>
      <c r="CB3" s="419"/>
      <c r="CC3" s="420"/>
      <c r="CD3" s="427" t="s">
        <v>91</v>
      </c>
      <c r="CE3" s="428"/>
      <c r="CF3" s="428"/>
      <c r="CG3" s="428"/>
      <c r="CH3" s="428"/>
      <c r="CI3" s="428"/>
      <c r="CJ3" s="428"/>
      <c r="CK3" s="428"/>
      <c r="CL3" s="428"/>
      <c r="CM3" s="428"/>
      <c r="CN3" s="428"/>
      <c r="CO3" s="428"/>
      <c r="CP3" s="428"/>
      <c r="CQ3" s="428"/>
      <c r="CR3" s="428"/>
      <c r="CS3" s="429"/>
      <c r="CT3" s="418" t="s">
        <v>146</v>
      </c>
      <c r="CU3" s="419"/>
      <c r="CV3" s="419"/>
      <c r="CW3" s="419"/>
      <c r="CX3" s="419"/>
      <c r="CY3" s="419"/>
      <c r="CZ3" s="419"/>
      <c r="DA3" s="420"/>
      <c r="DB3" s="418" t="s">
        <v>147</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148</v>
      </c>
      <c r="AZ4" s="374"/>
      <c r="BA4" s="374"/>
      <c r="BB4" s="374"/>
      <c r="BC4" s="374"/>
      <c r="BD4" s="374"/>
      <c r="BE4" s="374"/>
      <c r="BF4" s="374"/>
      <c r="BG4" s="374"/>
      <c r="BH4" s="374"/>
      <c r="BI4" s="374"/>
      <c r="BJ4" s="374"/>
      <c r="BK4" s="374"/>
      <c r="BL4" s="374"/>
      <c r="BM4" s="375"/>
      <c r="BN4" s="355">
        <v>16890420</v>
      </c>
      <c r="BO4" s="356"/>
      <c r="BP4" s="356"/>
      <c r="BQ4" s="356"/>
      <c r="BR4" s="356"/>
      <c r="BS4" s="356"/>
      <c r="BT4" s="356"/>
      <c r="BU4" s="357"/>
      <c r="BV4" s="355">
        <v>16775063</v>
      </c>
      <c r="BW4" s="356"/>
      <c r="BX4" s="356"/>
      <c r="BY4" s="356"/>
      <c r="BZ4" s="356"/>
      <c r="CA4" s="356"/>
      <c r="CB4" s="356"/>
      <c r="CC4" s="357"/>
      <c r="CD4" s="424" t="s">
        <v>149</v>
      </c>
      <c r="CE4" s="425"/>
      <c r="CF4" s="425"/>
      <c r="CG4" s="425"/>
      <c r="CH4" s="425"/>
      <c r="CI4" s="425"/>
      <c r="CJ4" s="425"/>
      <c r="CK4" s="425"/>
      <c r="CL4" s="425"/>
      <c r="CM4" s="425"/>
      <c r="CN4" s="425"/>
      <c r="CO4" s="425"/>
      <c r="CP4" s="425"/>
      <c r="CQ4" s="425"/>
      <c r="CR4" s="425"/>
      <c r="CS4" s="426"/>
      <c r="CT4" s="421">
        <v>2.6</v>
      </c>
      <c r="CU4" s="422"/>
      <c r="CV4" s="422"/>
      <c r="CW4" s="422"/>
      <c r="CX4" s="422"/>
      <c r="CY4" s="422"/>
      <c r="CZ4" s="422"/>
      <c r="DA4" s="423"/>
      <c r="DB4" s="421">
        <v>4.5999999999999996</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150</v>
      </c>
      <c r="AN5" s="347"/>
      <c r="AO5" s="347"/>
      <c r="AP5" s="347"/>
      <c r="AQ5" s="347"/>
      <c r="AR5" s="347"/>
      <c r="AS5" s="347"/>
      <c r="AT5" s="348"/>
      <c r="AU5" s="344" t="s">
        <v>151</v>
      </c>
      <c r="AV5" s="345"/>
      <c r="AW5" s="345"/>
      <c r="AX5" s="345"/>
      <c r="AY5" s="367" t="s">
        <v>152</v>
      </c>
      <c r="AZ5" s="368"/>
      <c r="BA5" s="368"/>
      <c r="BB5" s="368"/>
      <c r="BC5" s="368"/>
      <c r="BD5" s="368"/>
      <c r="BE5" s="368"/>
      <c r="BF5" s="368"/>
      <c r="BG5" s="368"/>
      <c r="BH5" s="368"/>
      <c r="BI5" s="368"/>
      <c r="BJ5" s="368"/>
      <c r="BK5" s="368"/>
      <c r="BL5" s="368"/>
      <c r="BM5" s="369"/>
      <c r="BN5" s="352">
        <v>16503139</v>
      </c>
      <c r="BO5" s="353"/>
      <c r="BP5" s="353"/>
      <c r="BQ5" s="353"/>
      <c r="BR5" s="353"/>
      <c r="BS5" s="353"/>
      <c r="BT5" s="353"/>
      <c r="BU5" s="354"/>
      <c r="BV5" s="352">
        <v>16214109</v>
      </c>
      <c r="BW5" s="353"/>
      <c r="BX5" s="353"/>
      <c r="BY5" s="353"/>
      <c r="BZ5" s="353"/>
      <c r="CA5" s="353"/>
      <c r="CB5" s="353"/>
      <c r="CC5" s="354"/>
      <c r="CD5" s="388" t="s">
        <v>153</v>
      </c>
      <c r="CE5" s="389"/>
      <c r="CF5" s="389"/>
      <c r="CG5" s="389"/>
      <c r="CH5" s="389"/>
      <c r="CI5" s="389"/>
      <c r="CJ5" s="389"/>
      <c r="CK5" s="389"/>
      <c r="CL5" s="389"/>
      <c r="CM5" s="389"/>
      <c r="CN5" s="389"/>
      <c r="CO5" s="389"/>
      <c r="CP5" s="389"/>
      <c r="CQ5" s="389"/>
      <c r="CR5" s="389"/>
      <c r="CS5" s="390"/>
      <c r="CT5" s="451">
        <v>92.4</v>
      </c>
      <c r="CU5" s="452"/>
      <c r="CV5" s="452"/>
      <c r="CW5" s="452"/>
      <c r="CX5" s="452"/>
      <c r="CY5" s="452"/>
      <c r="CZ5" s="452"/>
      <c r="DA5" s="453"/>
      <c r="DB5" s="451">
        <v>93.8</v>
      </c>
      <c r="DC5" s="452"/>
      <c r="DD5" s="452"/>
      <c r="DE5" s="452"/>
      <c r="DF5" s="452"/>
      <c r="DG5" s="452"/>
      <c r="DH5" s="452"/>
      <c r="DI5" s="453"/>
      <c r="DJ5" s="134"/>
      <c r="DK5" s="134"/>
      <c r="DL5" s="134"/>
      <c r="DM5" s="134"/>
      <c r="DN5" s="134"/>
      <c r="DO5" s="134"/>
    </row>
    <row r="6" spans="1:119" ht="18.75" customHeight="1">
      <c r="A6" s="135"/>
      <c r="B6" s="379" t="s">
        <v>154</v>
      </c>
      <c r="C6" s="380"/>
      <c r="D6" s="380"/>
      <c r="E6" s="381"/>
      <c r="F6" s="381"/>
      <c r="G6" s="381"/>
      <c r="H6" s="381"/>
      <c r="I6" s="381"/>
      <c r="J6" s="381"/>
      <c r="K6" s="381"/>
      <c r="L6" s="381" t="s">
        <v>155</v>
      </c>
      <c r="M6" s="381"/>
      <c r="N6" s="381"/>
      <c r="O6" s="381"/>
      <c r="P6" s="381"/>
      <c r="Q6" s="381"/>
      <c r="R6" s="391"/>
      <c r="S6" s="391"/>
      <c r="T6" s="391"/>
      <c r="U6" s="391"/>
      <c r="V6" s="392"/>
      <c r="W6" s="397" t="s">
        <v>156</v>
      </c>
      <c r="X6" s="398"/>
      <c r="Y6" s="398"/>
      <c r="Z6" s="398"/>
      <c r="AA6" s="398"/>
      <c r="AB6" s="380"/>
      <c r="AC6" s="403" t="s">
        <v>157</v>
      </c>
      <c r="AD6" s="404"/>
      <c r="AE6" s="404"/>
      <c r="AF6" s="404"/>
      <c r="AG6" s="404"/>
      <c r="AH6" s="404"/>
      <c r="AI6" s="404"/>
      <c r="AJ6" s="404"/>
      <c r="AK6" s="404"/>
      <c r="AL6" s="405"/>
      <c r="AM6" s="346" t="s">
        <v>158</v>
      </c>
      <c r="AN6" s="347"/>
      <c r="AO6" s="347"/>
      <c r="AP6" s="347"/>
      <c r="AQ6" s="347"/>
      <c r="AR6" s="347"/>
      <c r="AS6" s="347"/>
      <c r="AT6" s="348"/>
      <c r="AU6" s="344" t="s">
        <v>159</v>
      </c>
      <c r="AV6" s="345"/>
      <c r="AW6" s="345"/>
      <c r="AX6" s="345"/>
      <c r="AY6" s="367" t="s">
        <v>160</v>
      </c>
      <c r="AZ6" s="368"/>
      <c r="BA6" s="368"/>
      <c r="BB6" s="368"/>
      <c r="BC6" s="368"/>
      <c r="BD6" s="368"/>
      <c r="BE6" s="368"/>
      <c r="BF6" s="368"/>
      <c r="BG6" s="368"/>
      <c r="BH6" s="368"/>
      <c r="BI6" s="368"/>
      <c r="BJ6" s="368"/>
      <c r="BK6" s="368"/>
      <c r="BL6" s="368"/>
      <c r="BM6" s="369"/>
      <c r="BN6" s="352">
        <v>387281</v>
      </c>
      <c r="BO6" s="353"/>
      <c r="BP6" s="353"/>
      <c r="BQ6" s="353"/>
      <c r="BR6" s="353"/>
      <c r="BS6" s="353"/>
      <c r="BT6" s="353"/>
      <c r="BU6" s="354"/>
      <c r="BV6" s="352">
        <v>560954</v>
      </c>
      <c r="BW6" s="353"/>
      <c r="BX6" s="353"/>
      <c r="BY6" s="353"/>
      <c r="BZ6" s="353"/>
      <c r="CA6" s="353"/>
      <c r="CB6" s="353"/>
      <c r="CC6" s="354"/>
      <c r="CD6" s="388" t="s">
        <v>161</v>
      </c>
      <c r="CE6" s="389"/>
      <c r="CF6" s="389"/>
      <c r="CG6" s="389"/>
      <c r="CH6" s="389"/>
      <c r="CI6" s="389"/>
      <c r="CJ6" s="389"/>
      <c r="CK6" s="389"/>
      <c r="CL6" s="389"/>
      <c r="CM6" s="389"/>
      <c r="CN6" s="389"/>
      <c r="CO6" s="389"/>
      <c r="CP6" s="389"/>
      <c r="CQ6" s="389"/>
      <c r="CR6" s="389"/>
      <c r="CS6" s="390"/>
      <c r="CT6" s="448">
        <v>100.1</v>
      </c>
      <c r="CU6" s="449"/>
      <c r="CV6" s="449"/>
      <c r="CW6" s="449"/>
      <c r="CX6" s="449"/>
      <c r="CY6" s="449"/>
      <c r="CZ6" s="449"/>
      <c r="DA6" s="450"/>
      <c r="DB6" s="448">
        <v>101.2</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162</v>
      </c>
      <c r="AN7" s="347"/>
      <c r="AO7" s="347"/>
      <c r="AP7" s="347"/>
      <c r="AQ7" s="347"/>
      <c r="AR7" s="347"/>
      <c r="AS7" s="347"/>
      <c r="AT7" s="348"/>
      <c r="AU7" s="344" t="s">
        <v>163</v>
      </c>
      <c r="AV7" s="345"/>
      <c r="AW7" s="345"/>
      <c r="AX7" s="345"/>
      <c r="AY7" s="367" t="s">
        <v>164</v>
      </c>
      <c r="AZ7" s="368"/>
      <c r="BA7" s="368"/>
      <c r="BB7" s="368"/>
      <c r="BC7" s="368"/>
      <c r="BD7" s="368"/>
      <c r="BE7" s="368"/>
      <c r="BF7" s="368"/>
      <c r="BG7" s="368"/>
      <c r="BH7" s="368"/>
      <c r="BI7" s="368"/>
      <c r="BJ7" s="368"/>
      <c r="BK7" s="368"/>
      <c r="BL7" s="368"/>
      <c r="BM7" s="369"/>
      <c r="BN7" s="352">
        <v>125404</v>
      </c>
      <c r="BO7" s="353"/>
      <c r="BP7" s="353"/>
      <c r="BQ7" s="353"/>
      <c r="BR7" s="353"/>
      <c r="BS7" s="353"/>
      <c r="BT7" s="353"/>
      <c r="BU7" s="354"/>
      <c r="BV7" s="352">
        <v>92490</v>
      </c>
      <c r="BW7" s="353"/>
      <c r="BX7" s="353"/>
      <c r="BY7" s="353"/>
      <c r="BZ7" s="353"/>
      <c r="CA7" s="353"/>
      <c r="CB7" s="353"/>
      <c r="CC7" s="354"/>
      <c r="CD7" s="388" t="s">
        <v>165</v>
      </c>
      <c r="CE7" s="389"/>
      <c r="CF7" s="389"/>
      <c r="CG7" s="389"/>
      <c r="CH7" s="389"/>
      <c r="CI7" s="389"/>
      <c r="CJ7" s="389"/>
      <c r="CK7" s="389"/>
      <c r="CL7" s="389"/>
      <c r="CM7" s="389"/>
      <c r="CN7" s="389"/>
      <c r="CO7" s="389"/>
      <c r="CP7" s="389"/>
      <c r="CQ7" s="389"/>
      <c r="CR7" s="389"/>
      <c r="CS7" s="390"/>
      <c r="CT7" s="352">
        <v>9992948</v>
      </c>
      <c r="CU7" s="353"/>
      <c r="CV7" s="353"/>
      <c r="CW7" s="353"/>
      <c r="CX7" s="353"/>
      <c r="CY7" s="353"/>
      <c r="CZ7" s="353"/>
      <c r="DA7" s="354"/>
      <c r="DB7" s="352">
        <v>10075976</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166</v>
      </c>
      <c r="AN8" s="347"/>
      <c r="AO8" s="347"/>
      <c r="AP8" s="347"/>
      <c r="AQ8" s="347"/>
      <c r="AR8" s="347"/>
      <c r="AS8" s="347"/>
      <c r="AT8" s="348"/>
      <c r="AU8" s="344" t="s">
        <v>163</v>
      </c>
      <c r="AV8" s="345"/>
      <c r="AW8" s="345"/>
      <c r="AX8" s="345"/>
      <c r="AY8" s="367" t="s">
        <v>167</v>
      </c>
      <c r="AZ8" s="368"/>
      <c r="BA8" s="368"/>
      <c r="BB8" s="368"/>
      <c r="BC8" s="368"/>
      <c r="BD8" s="368"/>
      <c r="BE8" s="368"/>
      <c r="BF8" s="368"/>
      <c r="BG8" s="368"/>
      <c r="BH8" s="368"/>
      <c r="BI8" s="368"/>
      <c r="BJ8" s="368"/>
      <c r="BK8" s="368"/>
      <c r="BL8" s="368"/>
      <c r="BM8" s="369"/>
      <c r="BN8" s="352">
        <v>261877</v>
      </c>
      <c r="BO8" s="353"/>
      <c r="BP8" s="353"/>
      <c r="BQ8" s="353"/>
      <c r="BR8" s="353"/>
      <c r="BS8" s="353"/>
      <c r="BT8" s="353"/>
      <c r="BU8" s="354"/>
      <c r="BV8" s="352">
        <v>468464</v>
      </c>
      <c r="BW8" s="353"/>
      <c r="BX8" s="353"/>
      <c r="BY8" s="353"/>
      <c r="BZ8" s="353"/>
      <c r="CA8" s="353"/>
      <c r="CB8" s="353"/>
      <c r="CC8" s="354"/>
      <c r="CD8" s="388" t="s">
        <v>168</v>
      </c>
      <c r="CE8" s="389"/>
      <c r="CF8" s="389"/>
      <c r="CG8" s="389"/>
      <c r="CH8" s="389"/>
      <c r="CI8" s="389"/>
      <c r="CJ8" s="389"/>
      <c r="CK8" s="389"/>
      <c r="CL8" s="389"/>
      <c r="CM8" s="389"/>
      <c r="CN8" s="389"/>
      <c r="CO8" s="389"/>
      <c r="CP8" s="389"/>
      <c r="CQ8" s="389"/>
      <c r="CR8" s="389"/>
      <c r="CS8" s="390"/>
      <c r="CT8" s="454">
        <v>0.52</v>
      </c>
      <c r="CU8" s="455"/>
      <c r="CV8" s="455"/>
      <c r="CW8" s="455"/>
      <c r="CX8" s="455"/>
      <c r="CY8" s="455"/>
      <c r="CZ8" s="455"/>
      <c r="DA8" s="456"/>
      <c r="DB8" s="454">
        <v>0.53</v>
      </c>
      <c r="DC8" s="455"/>
      <c r="DD8" s="455"/>
      <c r="DE8" s="455"/>
      <c r="DF8" s="455"/>
      <c r="DG8" s="455"/>
      <c r="DH8" s="455"/>
      <c r="DI8" s="456"/>
      <c r="DJ8" s="134"/>
      <c r="DK8" s="134"/>
      <c r="DL8" s="134"/>
      <c r="DM8" s="134"/>
      <c r="DN8" s="134"/>
      <c r="DO8" s="134"/>
    </row>
    <row r="9" spans="1:119" ht="18.75" customHeight="1" thickBot="1">
      <c r="A9" s="135"/>
      <c r="B9" s="427" t="s">
        <v>169</v>
      </c>
      <c r="C9" s="428"/>
      <c r="D9" s="428"/>
      <c r="E9" s="428"/>
      <c r="F9" s="428"/>
      <c r="G9" s="428"/>
      <c r="H9" s="428"/>
      <c r="I9" s="428"/>
      <c r="J9" s="428"/>
      <c r="K9" s="481"/>
      <c r="L9" s="564" t="s">
        <v>170</v>
      </c>
      <c r="M9" s="565"/>
      <c r="N9" s="565"/>
      <c r="O9" s="565"/>
      <c r="P9" s="565"/>
      <c r="Q9" s="566"/>
      <c r="R9" s="541">
        <v>34730</v>
      </c>
      <c r="S9" s="542"/>
      <c r="T9" s="542"/>
      <c r="U9" s="542"/>
      <c r="V9" s="543"/>
      <c r="W9" s="418" t="s">
        <v>171</v>
      </c>
      <c r="X9" s="419"/>
      <c r="Y9" s="419"/>
      <c r="Z9" s="419"/>
      <c r="AA9" s="419"/>
      <c r="AB9" s="419"/>
      <c r="AC9" s="419"/>
      <c r="AD9" s="419"/>
      <c r="AE9" s="419"/>
      <c r="AF9" s="419"/>
      <c r="AG9" s="419"/>
      <c r="AH9" s="419"/>
      <c r="AI9" s="419"/>
      <c r="AJ9" s="419"/>
      <c r="AK9" s="419"/>
      <c r="AL9" s="420"/>
      <c r="AM9" s="346" t="s">
        <v>172</v>
      </c>
      <c r="AN9" s="347"/>
      <c r="AO9" s="347"/>
      <c r="AP9" s="347"/>
      <c r="AQ9" s="347"/>
      <c r="AR9" s="347"/>
      <c r="AS9" s="347"/>
      <c r="AT9" s="348"/>
      <c r="AU9" s="344" t="s">
        <v>173</v>
      </c>
      <c r="AV9" s="345"/>
      <c r="AW9" s="345"/>
      <c r="AX9" s="345"/>
      <c r="AY9" s="367" t="s">
        <v>174</v>
      </c>
      <c r="AZ9" s="368"/>
      <c r="BA9" s="368"/>
      <c r="BB9" s="368"/>
      <c r="BC9" s="368"/>
      <c r="BD9" s="368"/>
      <c r="BE9" s="368"/>
      <c r="BF9" s="368"/>
      <c r="BG9" s="368"/>
      <c r="BH9" s="368"/>
      <c r="BI9" s="368"/>
      <c r="BJ9" s="368"/>
      <c r="BK9" s="368"/>
      <c r="BL9" s="368"/>
      <c r="BM9" s="369"/>
      <c r="BN9" s="352">
        <v>-206587</v>
      </c>
      <c r="BO9" s="353"/>
      <c r="BP9" s="353"/>
      <c r="BQ9" s="353"/>
      <c r="BR9" s="353"/>
      <c r="BS9" s="353"/>
      <c r="BT9" s="353"/>
      <c r="BU9" s="354"/>
      <c r="BV9" s="352">
        <v>-97385</v>
      </c>
      <c r="BW9" s="353"/>
      <c r="BX9" s="353"/>
      <c r="BY9" s="353"/>
      <c r="BZ9" s="353"/>
      <c r="CA9" s="353"/>
      <c r="CB9" s="353"/>
      <c r="CC9" s="354"/>
      <c r="CD9" s="388" t="s">
        <v>175</v>
      </c>
      <c r="CE9" s="389"/>
      <c r="CF9" s="389"/>
      <c r="CG9" s="389"/>
      <c r="CH9" s="389"/>
      <c r="CI9" s="389"/>
      <c r="CJ9" s="389"/>
      <c r="CK9" s="389"/>
      <c r="CL9" s="389"/>
      <c r="CM9" s="389"/>
      <c r="CN9" s="389"/>
      <c r="CO9" s="389"/>
      <c r="CP9" s="389"/>
      <c r="CQ9" s="389"/>
      <c r="CR9" s="389"/>
      <c r="CS9" s="390"/>
      <c r="CT9" s="451">
        <v>16.899999999999999</v>
      </c>
      <c r="CU9" s="452"/>
      <c r="CV9" s="452"/>
      <c r="CW9" s="452"/>
      <c r="CX9" s="452"/>
      <c r="CY9" s="452"/>
      <c r="CZ9" s="452"/>
      <c r="DA9" s="453"/>
      <c r="DB9" s="451">
        <v>17.2</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176</v>
      </c>
      <c r="M10" s="347"/>
      <c r="N10" s="347"/>
      <c r="O10" s="347"/>
      <c r="P10" s="347"/>
      <c r="Q10" s="348"/>
      <c r="R10" s="412">
        <v>35927</v>
      </c>
      <c r="S10" s="413"/>
      <c r="T10" s="413"/>
      <c r="U10" s="413"/>
      <c r="V10" s="468"/>
      <c r="W10" s="399"/>
      <c r="X10" s="400"/>
      <c r="Y10" s="400"/>
      <c r="Z10" s="400"/>
      <c r="AA10" s="400"/>
      <c r="AB10" s="400"/>
      <c r="AC10" s="400"/>
      <c r="AD10" s="400"/>
      <c r="AE10" s="400"/>
      <c r="AF10" s="400"/>
      <c r="AG10" s="400"/>
      <c r="AH10" s="400"/>
      <c r="AI10" s="400"/>
      <c r="AJ10" s="400"/>
      <c r="AK10" s="400"/>
      <c r="AL10" s="446"/>
      <c r="AM10" s="346" t="s">
        <v>177</v>
      </c>
      <c r="AN10" s="347"/>
      <c r="AO10" s="347"/>
      <c r="AP10" s="347"/>
      <c r="AQ10" s="347"/>
      <c r="AR10" s="347"/>
      <c r="AS10" s="347"/>
      <c r="AT10" s="348"/>
      <c r="AU10" s="344" t="s">
        <v>178</v>
      </c>
      <c r="AV10" s="345"/>
      <c r="AW10" s="345"/>
      <c r="AX10" s="345"/>
      <c r="AY10" s="367" t="s">
        <v>179</v>
      </c>
      <c r="AZ10" s="368"/>
      <c r="BA10" s="368"/>
      <c r="BB10" s="368"/>
      <c r="BC10" s="368"/>
      <c r="BD10" s="368"/>
      <c r="BE10" s="368"/>
      <c r="BF10" s="368"/>
      <c r="BG10" s="368"/>
      <c r="BH10" s="368"/>
      <c r="BI10" s="368"/>
      <c r="BJ10" s="368"/>
      <c r="BK10" s="368"/>
      <c r="BL10" s="368"/>
      <c r="BM10" s="369"/>
      <c r="BN10" s="352">
        <v>235238</v>
      </c>
      <c r="BO10" s="353"/>
      <c r="BP10" s="353"/>
      <c r="BQ10" s="353"/>
      <c r="BR10" s="353"/>
      <c r="BS10" s="353"/>
      <c r="BT10" s="353"/>
      <c r="BU10" s="354"/>
      <c r="BV10" s="352">
        <v>283721</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181</v>
      </c>
      <c r="M11" s="350"/>
      <c r="N11" s="350"/>
      <c r="O11" s="350"/>
      <c r="P11" s="350"/>
      <c r="Q11" s="351"/>
      <c r="R11" s="544" t="s">
        <v>182</v>
      </c>
      <c r="S11" s="545"/>
      <c r="T11" s="545"/>
      <c r="U11" s="545"/>
      <c r="V11" s="546"/>
      <c r="W11" s="399"/>
      <c r="X11" s="400"/>
      <c r="Y11" s="400"/>
      <c r="Z11" s="400"/>
      <c r="AA11" s="400"/>
      <c r="AB11" s="400"/>
      <c r="AC11" s="400"/>
      <c r="AD11" s="400"/>
      <c r="AE11" s="400"/>
      <c r="AF11" s="400"/>
      <c r="AG11" s="400"/>
      <c r="AH11" s="400"/>
      <c r="AI11" s="400"/>
      <c r="AJ11" s="400"/>
      <c r="AK11" s="400"/>
      <c r="AL11" s="446"/>
      <c r="AM11" s="346" t="s">
        <v>183</v>
      </c>
      <c r="AN11" s="347"/>
      <c r="AO11" s="347"/>
      <c r="AP11" s="347"/>
      <c r="AQ11" s="347"/>
      <c r="AR11" s="347"/>
      <c r="AS11" s="347"/>
      <c r="AT11" s="348"/>
      <c r="AU11" s="344" t="s">
        <v>184</v>
      </c>
      <c r="AV11" s="345"/>
      <c r="AW11" s="345"/>
      <c r="AX11" s="345"/>
      <c r="AY11" s="367" t="s">
        <v>185</v>
      </c>
      <c r="AZ11" s="368"/>
      <c r="BA11" s="368"/>
      <c r="BB11" s="368"/>
      <c r="BC11" s="368"/>
      <c r="BD11" s="368"/>
      <c r="BE11" s="368"/>
      <c r="BF11" s="368"/>
      <c r="BG11" s="368"/>
      <c r="BH11" s="368"/>
      <c r="BI11" s="368"/>
      <c r="BJ11" s="368"/>
      <c r="BK11" s="368"/>
      <c r="BL11" s="368"/>
      <c r="BM11" s="369"/>
      <c r="BN11" s="352">
        <v>900</v>
      </c>
      <c r="BO11" s="353"/>
      <c r="BP11" s="353"/>
      <c r="BQ11" s="353"/>
      <c r="BR11" s="353"/>
      <c r="BS11" s="353"/>
      <c r="BT11" s="353"/>
      <c r="BU11" s="354"/>
      <c r="BV11" s="352" t="s">
        <v>186</v>
      </c>
      <c r="BW11" s="353"/>
      <c r="BX11" s="353"/>
      <c r="BY11" s="353"/>
      <c r="BZ11" s="353"/>
      <c r="CA11" s="353"/>
      <c r="CB11" s="353"/>
      <c r="CC11" s="354"/>
      <c r="CD11" s="388" t="s">
        <v>187</v>
      </c>
      <c r="CE11" s="389"/>
      <c r="CF11" s="389"/>
      <c r="CG11" s="389"/>
      <c r="CH11" s="389"/>
      <c r="CI11" s="389"/>
      <c r="CJ11" s="389"/>
      <c r="CK11" s="389"/>
      <c r="CL11" s="389"/>
      <c r="CM11" s="389"/>
      <c r="CN11" s="389"/>
      <c r="CO11" s="389"/>
      <c r="CP11" s="389"/>
      <c r="CQ11" s="389"/>
      <c r="CR11" s="389"/>
      <c r="CS11" s="390"/>
      <c r="CT11" s="454" t="s">
        <v>188</v>
      </c>
      <c r="CU11" s="455"/>
      <c r="CV11" s="455"/>
      <c r="CW11" s="455"/>
      <c r="CX11" s="455"/>
      <c r="CY11" s="455"/>
      <c r="CZ11" s="455"/>
      <c r="DA11" s="456"/>
      <c r="DB11" s="454" t="s">
        <v>188</v>
      </c>
      <c r="DC11" s="455"/>
      <c r="DD11" s="455"/>
      <c r="DE11" s="455"/>
      <c r="DF11" s="455"/>
      <c r="DG11" s="455"/>
      <c r="DH11" s="455"/>
      <c r="DI11" s="456"/>
      <c r="DJ11" s="134"/>
      <c r="DK11" s="134"/>
      <c r="DL11" s="134"/>
      <c r="DM11" s="134"/>
      <c r="DN11" s="134"/>
      <c r="DO11" s="134"/>
    </row>
    <row r="12" spans="1:119" ht="18.75" customHeight="1">
      <c r="A12" s="135"/>
      <c r="B12" s="547" t="s">
        <v>189</v>
      </c>
      <c r="C12" s="548"/>
      <c r="D12" s="548"/>
      <c r="E12" s="548"/>
      <c r="F12" s="548"/>
      <c r="G12" s="548"/>
      <c r="H12" s="548"/>
      <c r="I12" s="548"/>
      <c r="J12" s="548"/>
      <c r="K12" s="549"/>
      <c r="L12" s="460" t="s">
        <v>190</v>
      </c>
      <c r="M12" s="461"/>
      <c r="N12" s="461"/>
      <c r="O12" s="461"/>
      <c r="P12" s="461"/>
      <c r="Q12" s="462"/>
      <c r="R12" s="463">
        <v>34522</v>
      </c>
      <c r="S12" s="464"/>
      <c r="T12" s="464"/>
      <c r="U12" s="464"/>
      <c r="V12" s="465"/>
      <c r="W12" s="567" t="s">
        <v>91</v>
      </c>
      <c r="X12" s="345"/>
      <c r="Y12" s="345"/>
      <c r="Z12" s="345"/>
      <c r="AA12" s="345"/>
      <c r="AB12" s="568"/>
      <c r="AC12" s="344" t="s">
        <v>191</v>
      </c>
      <c r="AD12" s="345"/>
      <c r="AE12" s="345"/>
      <c r="AF12" s="345"/>
      <c r="AG12" s="568"/>
      <c r="AH12" s="344" t="s">
        <v>192</v>
      </c>
      <c r="AI12" s="345"/>
      <c r="AJ12" s="345"/>
      <c r="AK12" s="345"/>
      <c r="AL12" s="467"/>
      <c r="AM12" s="346" t="s">
        <v>193</v>
      </c>
      <c r="AN12" s="347"/>
      <c r="AO12" s="347"/>
      <c r="AP12" s="347"/>
      <c r="AQ12" s="347"/>
      <c r="AR12" s="347"/>
      <c r="AS12" s="347"/>
      <c r="AT12" s="348"/>
      <c r="AU12" s="344" t="s">
        <v>194</v>
      </c>
      <c r="AV12" s="345"/>
      <c r="AW12" s="345"/>
      <c r="AX12" s="345"/>
      <c r="AY12" s="367" t="s">
        <v>195</v>
      </c>
      <c r="AZ12" s="368"/>
      <c r="BA12" s="368"/>
      <c r="BB12" s="368"/>
      <c r="BC12" s="368"/>
      <c r="BD12" s="368"/>
      <c r="BE12" s="368"/>
      <c r="BF12" s="368"/>
      <c r="BG12" s="368"/>
      <c r="BH12" s="368"/>
      <c r="BI12" s="368"/>
      <c r="BJ12" s="368"/>
      <c r="BK12" s="368"/>
      <c r="BL12" s="368"/>
      <c r="BM12" s="369"/>
      <c r="BN12" s="352" t="s">
        <v>196</v>
      </c>
      <c r="BO12" s="353"/>
      <c r="BP12" s="353"/>
      <c r="BQ12" s="353"/>
      <c r="BR12" s="353"/>
      <c r="BS12" s="353"/>
      <c r="BT12" s="353"/>
      <c r="BU12" s="354"/>
      <c r="BV12" s="352" t="s">
        <v>196</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4" t="s">
        <v>198</v>
      </c>
      <c r="CU12" s="455"/>
      <c r="CV12" s="455"/>
      <c r="CW12" s="455"/>
      <c r="CX12" s="455"/>
      <c r="CY12" s="455"/>
      <c r="CZ12" s="455"/>
      <c r="DA12" s="456"/>
      <c r="DB12" s="454" t="s">
        <v>198</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199</v>
      </c>
      <c r="N13" s="557"/>
      <c r="O13" s="557"/>
      <c r="P13" s="557"/>
      <c r="Q13" s="558"/>
      <c r="R13" s="430">
        <v>34396</v>
      </c>
      <c r="S13" s="431"/>
      <c r="T13" s="431"/>
      <c r="U13" s="431"/>
      <c r="V13" s="432"/>
      <c r="W13" s="397" t="s">
        <v>200</v>
      </c>
      <c r="X13" s="398"/>
      <c r="Y13" s="398"/>
      <c r="Z13" s="398"/>
      <c r="AA13" s="398"/>
      <c r="AB13" s="380"/>
      <c r="AC13" s="412">
        <v>1122</v>
      </c>
      <c r="AD13" s="413"/>
      <c r="AE13" s="413"/>
      <c r="AF13" s="413"/>
      <c r="AG13" s="414"/>
      <c r="AH13" s="412">
        <v>1594</v>
      </c>
      <c r="AI13" s="413"/>
      <c r="AJ13" s="413"/>
      <c r="AK13" s="413"/>
      <c r="AL13" s="468"/>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29551</v>
      </c>
      <c r="BO13" s="353"/>
      <c r="BP13" s="353"/>
      <c r="BQ13" s="353"/>
      <c r="BR13" s="353"/>
      <c r="BS13" s="353"/>
      <c r="BT13" s="353"/>
      <c r="BU13" s="354"/>
      <c r="BV13" s="352">
        <v>186336</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51">
        <v>12.4</v>
      </c>
      <c r="CU13" s="452"/>
      <c r="CV13" s="452"/>
      <c r="CW13" s="452"/>
      <c r="CX13" s="452"/>
      <c r="CY13" s="452"/>
      <c r="CZ13" s="452"/>
      <c r="DA13" s="453"/>
      <c r="DB13" s="451">
        <v>13.6</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205</v>
      </c>
      <c r="M14" s="562"/>
      <c r="N14" s="562"/>
      <c r="O14" s="562"/>
      <c r="P14" s="562"/>
      <c r="Q14" s="563"/>
      <c r="R14" s="430">
        <v>34890</v>
      </c>
      <c r="S14" s="431"/>
      <c r="T14" s="431"/>
      <c r="U14" s="431"/>
      <c r="V14" s="432"/>
      <c r="W14" s="444"/>
      <c r="X14" s="445"/>
      <c r="Y14" s="445"/>
      <c r="Z14" s="445"/>
      <c r="AA14" s="445"/>
      <c r="AB14" s="438"/>
      <c r="AC14" s="457">
        <v>7.5</v>
      </c>
      <c r="AD14" s="458"/>
      <c r="AE14" s="458"/>
      <c r="AF14" s="458"/>
      <c r="AG14" s="466"/>
      <c r="AH14" s="457">
        <v>9.5</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9">
        <v>75.400000000000006</v>
      </c>
      <c r="CU14" s="470"/>
      <c r="CV14" s="470"/>
      <c r="CW14" s="470"/>
      <c r="CX14" s="470"/>
      <c r="CY14" s="470"/>
      <c r="CZ14" s="470"/>
      <c r="DA14" s="471"/>
      <c r="DB14" s="469">
        <v>82.1</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207</v>
      </c>
      <c r="N15" s="557"/>
      <c r="O15" s="557"/>
      <c r="P15" s="557"/>
      <c r="Q15" s="558"/>
      <c r="R15" s="430">
        <v>34890</v>
      </c>
      <c r="S15" s="431"/>
      <c r="T15" s="431"/>
      <c r="U15" s="431"/>
      <c r="V15" s="432"/>
      <c r="W15" s="397" t="s">
        <v>208</v>
      </c>
      <c r="X15" s="398"/>
      <c r="Y15" s="398"/>
      <c r="Z15" s="398"/>
      <c r="AA15" s="398"/>
      <c r="AB15" s="380"/>
      <c r="AC15" s="412">
        <v>3547</v>
      </c>
      <c r="AD15" s="413"/>
      <c r="AE15" s="413"/>
      <c r="AF15" s="413"/>
      <c r="AG15" s="414"/>
      <c r="AH15" s="412">
        <v>4221</v>
      </c>
      <c r="AI15" s="413"/>
      <c r="AJ15" s="413"/>
      <c r="AK15" s="413"/>
      <c r="AL15" s="468"/>
      <c r="AM15" s="346"/>
      <c r="AN15" s="347"/>
      <c r="AO15" s="347"/>
      <c r="AP15" s="347"/>
      <c r="AQ15" s="347"/>
      <c r="AR15" s="347"/>
      <c r="AS15" s="347"/>
      <c r="AT15" s="348"/>
      <c r="AU15" s="344"/>
      <c r="AV15" s="345"/>
      <c r="AW15" s="345"/>
      <c r="AX15" s="345"/>
      <c r="AY15" s="373" t="s">
        <v>209</v>
      </c>
      <c r="AZ15" s="374"/>
      <c r="BA15" s="374"/>
      <c r="BB15" s="374"/>
      <c r="BC15" s="374"/>
      <c r="BD15" s="374"/>
      <c r="BE15" s="374"/>
      <c r="BF15" s="374"/>
      <c r="BG15" s="374"/>
      <c r="BH15" s="374"/>
      <c r="BI15" s="374"/>
      <c r="BJ15" s="374"/>
      <c r="BK15" s="374"/>
      <c r="BL15" s="374"/>
      <c r="BM15" s="375"/>
      <c r="BN15" s="355">
        <v>3861885</v>
      </c>
      <c r="BO15" s="356"/>
      <c r="BP15" s="356"/>
      <c r="BQ15" s="356"/>
      <c r="BR15" s="356"/>
      <c r="BS15" s="356"/>
      <c r="BT15" s="356"/>
      <c r="BU15" s="357"/>
      <c r="BV15" s="355">
        <v>4003769</v>
      </c>
      <c r="BW15" s="356"/>
      <c r="BX15" s="356"/>
      <c r="BY15" s="356"/>
      <c r="BZ15" s="356"/>
      <c r="CA15" s="356"/>
      <c r="CB15" s="356"/>
      <c r="CC15" s="357"/>
      <c r="CD15" s="472" t="s">
        <v>210</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211</v>
      </c>
      <c r="M16" s="491"/>
      <c r="N16" s="491"/>
      <c r="O16" s="491"/>
      <c r="P16" s="491"/>
      <c r="Q16" s="492"/>
      <c r="R16" s="483" t="s">
        <v>212</v>
      </c>
      <c r="S16" s="484"/>
      <c r="T16" s="484"/>
      <c r="U16" s="484"/>
      <c r="V16" s="485"/>
      <c r="W16" s="444"/>
      <c r="X16" s="445"/>
      <c r="Y16" s="445"/>
      <c r="Z16" s="445"/>
      <c r="AA16" s="445"/>
      <c r="AB16" s="438"/>
      <c r="AC16" s="457">
        <v>23.7</v>
      </c>
      <c r="AD16" s="458"/>
      <c r="AE16" s="458"/>
      <c r="AF16" s="458"/>
      <c r="AG16" s="466"/>
      <c r="AH16" s="457">
        <v>25.2</v>
      </c>
      <c r="AI16" s="458"/>
      <c r="AJ16" s="458"/>
      <c r="AK16" s="458"/>
      <c r="AL16" s="459"/>
      <c r="AM16" s="346"/>
      <c r="AN16" s="347"/>
      <c r="AO16" s="347"/>
      <c r="AP16" s="347"/>
      <c r="AQ16" s="347"/>
      <c r="AR16" s="347"/>
      <c r="AS16" s="347"/>
      <c r="AT16" s="348"/>
      <c r="AU16" s="344"/>
      <c r="AV16" s="345"/>
      <c r="AW16" s="345"/>
      <c r="AX16" s="345"/>
      <c r="AY16" s="367" t="s">
        <v>213</v>
      </c>
      <c r="AZ16" s="368"/>
      <c r="BA16" s="368"/>
      <c r="BB16" s="368"/>
      <c r="BC16" s="368"/>
      <c r="BD16" s="368"/>
      <c r="BE16" s="368"/>
      <c r="BF16" s="368"/>
      <c r="BG16" s="368"/>
      <c r="BH16" s="368"/>
      <c r="BI16" s="368"/>
      <c r="BJ16" s="368"/>
      <c r="BK16" s="368"/>
      <c r="BL16" s="368"/>
      <c r="BM16" s="369"/>
      <c r="BN16" s="352">
        <v>7579071</v>
      </c>
      <c r="BO16" s="353"/>
      <c r="BP16" s="353"/>
      <c r="BQ16" s="353"/>
      <c r="BR16" s="353"/>
      <c r="BS16" s="353"/>
      <c r="BT16" s="353"/>
      <c r="BU16" s="354"/>
      <c r="BV16" s="352">
        <v>7653323</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214</v>
      </c>
      <c r="N17" s="560"/>
      <c r="O17" s="560"/>
      <c r="P17" s="560"/>
      <c r="Q17" s="561"/>
      <c r="R17" s="483" t="s">
        <v>215</v>
      </c>
      <c r="S17" s="484"/>
      <c r="T17" s="484"/>
      <c r="U17" s="484"/>
      <c r="V17" s="485"/>
      <c r="W17" s="397" t="s">
        <v>216</v>
      </c>
      <c r="X17" s="398"/>
      <c r="Y17" s="398"/>
      <c r="Z17" s="398"/>
      <c r="AA17" s="398"/>
      <c r="AB17" s="380"/>
      <c r="AC17" s="412">
        <v>10326</v>
      </c>
      <c r="AD17" s="413"/>
      <c r="AE17" s="413"/>
      <c r="AF17" s="413"/>
      <c r="AG17" s="414"/>
      <c r="AH17" s="412">
        <v>10831</v>
      </c>
      <c r="AI17" s="413"/>
      <c r="AJ17" s="413"/>
      <c r="AK17" s="413"/>
      <c r="AL17" s="468"/>
      <c r="AM17" s="346"/>
      <c r="AN17" s="347"/>
      <c r="AO17" s="347"/>
      <c r="AP17" s="347"/>
      <c r="AQ17" s="347"/>
      <c r="AR17" s="347"/>
      <c r="AS17" s="347"/>
      <c r="AT17" s="348"/>
      <c r="AU17" s="344"/>
      <c r="AV17" s="345"/>
      <c r="AW17" s="345"/>
      <c r="AX17" s="345"/>
      <c r="AY17" s="367" t="s">
        <v>217</v>
      </c>
      <c r="AZ17" s="368"/>
      <c r="BA17" s="368"/>
      <c r="BB17" s="368"/>
      <c r="BC17" s="368"/>
      <c r="BD17" s="368"/>
      <c r="BE17" s="368"/>
      <c r="BF17" s="368"/>
      <c r="BG17" s="368"/>
      <c r="BH17" s="368"/>
      <c r="BI17" s="368"/>
      <c r="BJ17" s="368"/>
      <c r="BK17" s="368"/>
      <c r="BL17" s="368"/>
      <c r="BM17" s="369"/>
      <c r="BN17" s="352">
        <v>4999827</v>
      </c>
      <c r="BO17" s="353"/>
      <c r="BP17" s="353"/>
      <c r="BQ17" s="353"/>
      <c r="BR17" s="353"/>
      <c r="BS17" s="353"/>
      <c r="BT17" s="353"/>
      <c r="BU17" s="354"/>
      <c r="BV17" s="352">
        <v>5174873</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218</v>
      </c>
      <c r="C18" s="481"/>
      <c r="D18" s="481"/>
      <c r="E18" s="482"/>
      <c r="F18" s="482"/>
      <c r="G18" s="482"/>
      <c r="H18" s="482"/>
      <c r="I18" s="482"/>
      <c r="J18" s="482"/>
      <c r="K18" s="482"/>
      <c r="L18" s="486">
        <v>139.9</v>
      </c>
      <c r="M18" s="486"/>
      <c r="N18" s="486"/>
      <c r="O18" s="486"/>
      <c r="P18" s="486"/>
      <c r="Q18" s="486"/>
      <c r="R18" s="487"/>
      <c r="S18" s="487"/>
      <c r="T18" s="487"/>
      <c r="U18" s="487"/>
      <c r="V18" s="488"/>
      <c r="W18" s="401"/>
      <c r="X18" s="402"/>
      <c r="Y18" s="402"/>
      <c r="Z18" s="402"/>
      <c r="AA18" s="402"/>
      <c r="AB18" s="386"/>
      <c r="AC18" s="477">
        <v>68.900000000000006</v>
      </c>
      <c r="AD18" s="478"/>
      <c r="AE18" s="478"/>
      <c r="AF18" s="478"/>
      <c r="AG18" s="489"/>
      <c r="AH18" s="477">
        <v>64.599999999999994</v>
      </c>
      <c r="AI18" s="478"/>
      <c r="AJ18" s="478"/>
      <c r="AK18" s="478"/>
      <c r="AL18" s="479"/>
      <c r="AM18" s="346"/>
      <c r="AN18" s="347"/>
      <c r="AO18" s="347"/>
      <c r="AP18" s="347"/>
      <c r="AQ18" s="347"/>
      <c r="AR18" s="347"/>
      <c r="AS18" s="347"/>
      <c r="AT18" s="348"/>
      <c r="AU18" s="344"/>
      <c r="AV18" s="345"/>
      <c r="AW18" s="345"/>
      <c r="AX18" s="345"/>
      <c r="AY18" s="367" t="s">
        <v>219</v>
      </c>
      <c r="AZ18" s="368"/>
      <c r="BA18" s="368"/>
      <c r="BB18" s="368"/>
      <c r="BC18" s="368"/>
      <c r="BD18" s="368"/>
      <c r="BE18" s="368"/>
      <c r="BF18" s="368"/>
      <c r="BG18" s="368"/>
      <c r="BH18" s="368"/>
      <c r="BI18" s="368"/>
      <c r="BJ18" s="368"/>
      <c r="BK18" s="368"/>
      <c r="BL18" s="368"/>
      <c r="BM18" s="369"/>
      <c r="BN18" s="352">
        <v>9325036</v>
      </c>
      <c r="BO18" s="353"/>
      <c r="BP18" s="353"/>
      <c r="BQ18" s="353"/>
      <c r="BR18" s="353"/>
      <c r="BS18" s="353"/>
      <c r="BT18" s="353"/>
      <c r="BU18" s="354"/>
      <c r="BV18" s="352">
        <v>9459905</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220</v>
      </c>
      <c r="C19" s="481"/>
      <c r="D19" s="481"/>
      <c r="E19" s="482"/>
      <c r="F19" s="482"/>
      <c r="G19" s="482"/>
      <c r="H19" s="482"/>
      <c r="I19" s="482"/>
      <c r="J19" s="482"/>
      <c r="K19" s="482"/>
      <c r="L19" s="497">
        <v>248</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221</v>
      </c>
      <c r="AZ19" s="368"/>
      <c r="BA19" s="368"/>
      <c r="BB19" s="368"/>
      <c r="BC19" s="368"/>
      <c r="BD19" s="368"/>
      <c r="BE19" s="368"/>
      <c r="BF19" s="368"/>
      <c r="BG19" s="368"/>
      <c r="BH19" s="368"/>
      <c r="BI19" s="368"/>
      <c r="BJ19" s="368"/>
      <c r="BK19" s="368"/>
      <c r="BL19" s="368"/>
      <c r="BM19" s="369"/>
      <c r="BN19" s="352">
        <v>11775828</v>
      </c>
      <c r="BO19" s="353"/>
      <c r="BP19" s="353"/>
      <c r="BQ19" s="353"/>
      <c r="BR19" s="353"/>
      <c r="BS19" s="353"/>
      <c r="BT19" s="353"/>
      <c r="BU19" s="354"/>
      <c r="BV19" s="352">
        <v>11968050</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222</v>
      </c>
      <c r="C20" s="481"/>
      <c r="D20" s="481"/>
      <c r="E20" s="482"/>
      <c r="F20" s="482"/>
      <c r="G20" s="482"/>
      <c r="H20" s="482"/>
      <c r="I20" s="482"/>
      <c r="J20" s="482"/>
      <c r="K20" s="482"/>
      <c r="L20" s="497">
        <v>14527</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223</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224</v>
      </c>
      <c r="C22" s="501"/>
      <c r="D22" s="502"/>
      <c r="E22" s="391" t="s">
        <v>91</v>
      </c>
      <c r="F22" s="398"/>
      <c r="G22" s="398"/>
      <c r="H22" s="398"/>
      <c r="I22" s="398"/>
      <c r="J22" s="398"/>
      <c r="K22" s="380"/>
      <c r="L22" s="391" t="s">
        <v>225</v>
      </c>
      <c r="M22" s="398"/>
      <c r="N22" s="398"/>
      <c r="O22" s="398"/>
      <c r="P22" s="380"/>
      <c r="Q22" s="358" t="s">
        <v>226</v>
      </c>
      <c r="R22" s="359"/>
      <c r="S22" s="359"/>
      <c r="T22" s="359"/>
      <c r="U22" s="359"/>
      <c r="V22" s="512"/>
      <c r="W22" s="535" t="s">
        <v>227</v>
      </c>
      <c r="X22" s="501"/>
      <c r="Y22" s="502"/>
      <c r="Z22" s="391" t="s">
        <v>91</v>
      </c>
      <c r="AA22" s="398"/>
      <c r="AB22" s="398"/>
      <c r="AC22" s="398"/>
      <c r="AD22" s="398"/>
      <c r="AE22" s="398"/>
      <c r="AF22" s="398"/>
      <c r="AG22" s="380"/>
      <c r="AH22" s="514" t="s">
        <v>228</v>
      </c>
      <c r="AI22" s="398"/>
      <c r="AJ22" s="398"/>
      <c r="AK22" s="398"/>
      <c r="AL22" s="380"/>
      <c r="AM22" s="514" t="s">
        <v>229</v>
      </c>
      <c r="AN22" s="518"/>
      <c r="AO22" s="518"/>
      <c r="AP22" s="518"/>
      <c r="AQ22" s="518"/>
      <c r="AR22" s="519"/>
      <c r="AS22" s="358" t="s">
        <v>226</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134</v>
      </c>
      <c r="AZ23" s="374"/>
      <c r="BA23" s="374"/>
      <c r="BB23" s="374"/>
      <c r="BC23" s="374"/>
      <c r="BD23" s="374"/>
      <c r="BE23" s="374"/>
      <c r="BF23" s="374"/>
      <c r="BG23" s="374"/>
      <c r="BH23" s="374"/>
      <c r="BI23" s="374"/>
      <c r="BJ23" s="374"/>
      <c r="BK23" s="374"/>
      <c r="BL23" s="374"/>
      <c r="BM23" s="375"/>
      <c r="BN23" s="352">
        <v>18579414</v>
      </c>
      <c r="BO23" s="353"/>
      <c r="BP23" s="353"/>
      <c r="BQ23" s="353"/>
      <c r="BR23" s="353"/>
      <c r="BS23" s="353"/>
      <c r="BT23" s="353"/>
      <c r="BU23" s="354"/>
      <c r="BV23" s="352">
        <v>18640664</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230</v>
      </c>
      <c r="F24" s="347"/>
      <c r="G24" s="347"/>
      <c r="H24" s="347"/>
      <c r="I24" s="347"/>
      <c r="J24" s="347"/>
      <c r="K24" s="348"/>
      <c r="L24" s="412">
        <v>1</v>
      </c>
      <c r="M24" s="413"/>
      <c r="N24" s="413"/>
      <c r="O24" s="413"/>
      <c r="P24" s="414"/>
      <c r="Q24" s="412">
        <v>7830</v>
      </c>
      <c r="R24" s="413"/>
      <c r="S24" s="413"/>
      <c r="T24" s="413"/>
      <c r="U24" s="413"/>
      <c r="V24" s="414"/>
      <c r="W24" s="536"/>
      <c r="X24" s="504"/>
      <c r="Y24" s="505"/>
      <c r="Z24" s="415" t="s">
        <v>231</v>
      </c>
      <c r="AA24" s="347"/>
      <c r="AB24" s="347"/>
      <c r="AC24" s="347"/>
      <c r="AD24" s="347"/>
      <c r="AE24" s="347"/>
      <c r="AF24" s="347"/>
      <c r="AG24" s="348"/>
      <c r="AH24" s="412">
        <v>290</v>
      </c>
      <c r="AI24" s="413"/>
      <c r="AJ24" s="413"/>
      <c r="AK24" s="413"/>
      <c r="AL24" s="414"/>
      <c r="AM24" s="412">
        <v>988900</v>
      </c>
      <c r="AN24" s="413"/>
      <c r="AO24" s="413"/>
      <c r="AP24" s="413"/>
      <c r="AQ24" s="413"/>
      <c r="AR24" s="414"/>
      <c r="AS24" s="412">
        <v>3410</v>
      </c>
      <c r="AT24" s="413"/>
      <c r="AU24" s="413"/>
      <c r="AV24" s="413"/>
      <c r="AW24" s="413"/>
      <c r="AX24" s="468"/>
      <c r="AY24" s="370" t="s">
        <v>232</v>
      </c>
      <c r="AZ24" s="371"/>
      <c r="BA24" s="371"/>
      <c r="BB24" s="371"/>
      <c r="BC24" s="371"/>
      <c r="BD24" s="371"/>
      <c r="BE24" s="371"/>
      <c r="BF24" s="371"/>
      <c r="BG24" s="371"/>
      <c r="BH24" s="371"/>
      <c r="BI24" s="371"/>
      <c r="BJ24" s="371"/>
      <c r="BK24" s="371"/>
      <c r="BL24" s="371"/>
      <c r="BM24" s="372"/>
      <c r="BN24" s="352">
        <v>16519713</v>
      </c>
      <c r="BO24" s="353"/>
      <c r="BP24" s="353"/>
      <c r="BQ24" s="353"/>
      <c r="BR24" s="353"/>
      <c r="BS24" s="353"/>
      <c r="BT24" s="353"/>
      <c r="BU24" s="354"/>
      <c r="BV24" s="352">
        <v>16125300</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233</v>
      </c>
      <c r="F25" s="347"/>
      <c r="G25" s="347"/>
      <c r="H25" s="347"/>
      <c r="I25" s="347"/>
      <c r="J25" s="347"/>
      <c r="K25" s="348"/>
      <c r="L25" s="412">
        <v>1</v>
      </c>
      <c r="M25" s="413"/>
      <c r="N25" s="413"/>
      <c r="O25" s="413"/>
      <c r="P25" s="414"/>
      <c r="Q25" s="412">
        <v>6165</v>
      </c>
      <c r="R25" s="413"/>
      <c r="S25" s="413"/>
      <c r="T25" s="413"/>
      <c r="U25" s="413"/>
      <c r="V25" s="414"/>
      <c r="W25" s="536"/>
      <c r="X25" s="504"/>
      <c r="Y25" s="505"/>
      <c r="Z25" s="415" t="s">
        <v>234</v>
      </c>
      <c r="AA25" s="347"/>
      <c r="AB25" s="347"/>
      <c r="AC25" s="347"/>
      <c r="AD25" s="347"/>
      <c r="AE25" s="347"/>
      <c r="AF25" s="347"/>
      <c r="AG25" s="348"/>
      <c r="AH25" s="412" t="s">
        <v>235</v>
      </c>
      <c r="AI25" s="413"/>
      <c r="AJ25" s="413"/>
      <c r="AK25" s="413"/>
      <c r="AL25" s="414"/>
      <c r="AM25" s="412" t="s">
        <v>235</v>
      </c>
      <c r="AN25" s="413"/>
      <c r="AO25" s="413"/>
      <c r="AP25" s="413"/>
      <c r="AQ25" s="413"/>
      <c r="AR25" s="414"/>
      <c r="AS25" s="412" t="s">
        <v>235</v>
      </c>
      <c r="AT25" s="413"/>
      <c r="AU25" s="413"/>
      <c r="AV25" s="413"/>
      <c r="AW25" s="413"/>
      <c r="AX25" s="468"/>
      <c r="AY25" s="373" t="s">
        <v>236</v>
      </c>
      <c r="AZ25" s="374"/>
      <c r="BA25" s="374"/>
      <c r="BB25" s="374"/>
      <c r="BC25" s="374"/>
      <c r="BD25" s="374"/>
      <c r="BE25" s="374"/>
      <c r="BF25" s="374"/>
      <c r="BG25" s="374"/>
      <c r="BH25" s="374"/>
      <c r="BI25" s="374"/>
      <c r="BJ25" s="374"/>
      <c r="BK25" s="374"/>
      <c r="BL25" s="374"/>
      <c r="BM25" s="375"/>
      <c r="BN25" s="355">
        <v>1546274</v>
      </c>
      <c r="BO25" s="356"/>
      <c r="BP25" s="356"/>
      <c r="BQ25" s="356"/>
      <c r="BR25" s="356"/>
      <c r="BS25" s="356"/>
      <c r="BT25" s="356"/>
      <c r="BU25" s="357"/>
      <c r="BV25" s="355">
        <v>1418188</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237</v>
      </c>
      <c r="F26" s="347"/>
      <c r="G26" s="347"/>
      <c r="H26" s="347"/>
      <c r="I26" s="347"/>
      <c r="J26" s="347"/>
      <c r="K26" s="348"/>
      <c r="L26" s="412">
        <v>1</v>
      </c>
      <c r="M26" s="413"/>
      <c r="N26" s="413"/>
      <c r="O26" s="413"/>
      <c r="P26" s="414"/>
      <c r="Q26" s="412">
        <v>5535</v>
      </c>
      <c r="R26" s="413"/>
      <c r="S26" s="413"/>
      <c r="T26" s="413"/>
      <c r="U26" s="413"/>
      <c r="V26" s="414"/>
      <c r="W26" s="536"/>
      <c r="X26" s="504"/>
      <c r="Y26" s="505"/>
      <c r="Z26" s="415" t="s">
        <v>238</v>
      </c>
      <c r="AA26" s="416"/>
      <c r="AB26" s="416"/>
      <c r="AC26" s="416"/>
      <c r="AD26" s="416"/>
      <c r="AE26" s="416"/>
      <c r="AF26" s="416"/>
      <c r="AG26" s="417"/>
      <c r="AH26" s="412">
        <v>28</v>
      </c>
      <c r="AI26" s="413"/>
      <c r="AJ26" s="413"/>
      <c r="AK26" s="413"/>
      <c r="AL26" s="414"/>
      <c r="AM26" s="412">
        <v>88116</v>
      </c>
      <c r="AN26" s="413"/>
      <c r="AO26" s="413"/>
      <c r="AP26" s="413"/>
      <c r="AQ26" s="413"/>
      <c r="AR26" s="414"/>
      <c r="AS26" s="412">
        <v>3147</v>
      </c>
      <c r="AT26" s="413"/>
      <c r="AU26" s="413"/>
      <c r="AV26" s="413"/>
      <c r="AW26" s="413"/>
      <c r="AX26" s="468"/>
      <c r="AY26" s="388" t="s">
        <v>135</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239</v>
      </c>
      <c r="F27" s="347"/>
      <c r="G27" s="347"/>
      <c r="H27" s="347"/>
      <c r="I27" s="347"/>
      <c r="J27" s="347"/>
      <c r="K27" s="348"/>
      <c r="L27" s="412">
        <v>1</v>
      </c>
      <c r="M27" s="413"/>
      <c r="N27" s="413"/>
      <c r="O27" s="413"/>
      <c r="P27" s="414"/>
      <c r="Q27" s="412">
        <v>4250</v>
      </c>
      <c r="R27" s="413"/>
      <c r="S27" s="413"/>
      <c r="T27" s="413"/>
      <c r="U27" s="413"/>
      <c r="V27" s="414"/>
      <c r="W27" s="536"/>
      <c r="X27" s="504"/>
      <c r="Y27" s="505"/>
      <c r="Z27" s="415" t="s">
        <v>240</v>
      </c>
      <c r="AA27" s="347"/>
      <c r="AB27" s="347"/>
      <c r="AC27" s="347"/>
      <c r="AD27" s="347"/>
      <c r="AE27" s="347"/>
      <c r="AF27" s="347"/>
      <c r="AG27" s="348"/>
      <c r="AH27" s="412" t="s">
        <v>241</v>
      </c>
      <c r="AI27" s="413"/>
      <c r="AJ27" s="413"/>
      <c r="AK27" s="413"/>
      <c r="AL27" s="414"/>
      <c r="AM27" s="412" t="s">
        <v>241</v>
      </c>
      <c r="AN27" s="413"/>
      <c r="AO27" s="413"/>
      <c r="AP27" s="413"/>
      <c r="AQ27" s="413"/>
      <c r="AR27" s="414"/>
      <c r="AS27" s="412" t="s">
        <v>241</v>
      </c>
      <c r="AT27" s="413"/>
      <c r="AU27" s="413"/>
      <c r="AV27" s="413"/>
      <c r="AW27" s="413"/>
      <c r="AX27" s="468"/>
      <c r="AY27" s="364" t="s">
        <v>242</v>
      </c>
      <c r="AZ27" s="365"/>
      <c r="BA27" s="365"/>
      <c r="BB27" s="365"/>
      <c r="BC27" s="365"/>
      <c r="BD27" s="365"/>
      <c r="BE27" s="365"/>
      <c r="BF27" s="365"/>
      <c r="BG27" s="365"/>
      <c r="BH27" s="365"/>
      <c r="BI27" s="365"/>
      <c r="BJ27" s="365"/>
      <c r="BK27" s="365"/>
      <c r="BL27" s="365"/>
      <c r="BM27" s="366"/>
      <c r="BN27" s="376" t="s">
        <v>243</v>
      </c>
      <c r="BO27" s="377"/>
      <c r="BP27" s="377"/>
      <c r="BQ27" s="377"/>
      <c r="BR27" s="377"/>
      <c r="BS27" s="377"/>
      <c r="BT27" s="377"/>
      <c r="BU27" s="378"/>
      <c r="BV27" s="376" t="s">
        <v>243</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244</v>
      </c>
      <c r="F28" s="347"/>
      <c r="G28" s="347"/>
      <c r="H28" s="347"/>
      <c r="I28" s="347"/>
      <c r="J28" s="347"/>
      <c r="K28" s="348"/>
      <c r="L28" s="412">
        <v>1</v>
      </c>
      <c r="M28" s="413"/>
      <c r="N28" s="413"/>
      <c r="O28" s="413"/>
      <c r="P28" s="414"/>
      <c r="Q28" s="412">
        <v>3660</v>
      </c>
      <c r="R28" s="413"/>
      <c r="S28" s="413"/>
      <c r="T28" s="413"/>
      <c r="U28" s="413"/>
      <c r="V28" s="414"/>
      <c r="W28" s="536"/>
      <c r="X28" s="504"/>
      <c r="Y28" s="505"/>
      <c r="Z28" s="415" t="s">
        <v>245</v>
      </c>
      <c r="AA28" s="347"/>
      <c r="AB28" s="347"/>
      <c r="AC28" s="347"/>
      <c r="AD28" s="347"/>
      <c r="AE28" s="347"/>
      <c r="AF28" s="347"/>
      <c r="AG28" s="348"/>
      <c r="AH28" s="412" t="s">
        <v>246</v>
      </c>
      <c r="AI28" s="413"/>
      <c r="AJ28" s="413"/>
      <c r="AK28" s="413"/>
      <c r="AL28" s="414"/>
      <c r="AM28" s="412" t="s">
        <v>246</v>
      </c>
      <c r="AN28" s="413"/>
      <c r="AO28" s="413"/>
      <c r="AP28" s="413"/>
      <c r="AQ28" s="413"/>
      <c r="AR28" s="414"/>
      <c r="AS28" s="412" t="s">
        <v>246</v>
      </c>
      <c r="AT28" s="413"/>
      <c r="AU28" s="413"/>
      <c r="AV28" s="413"/>
      <c r="AW28" s="413"/>
      <c r="AX28" s="468"/>
      <c r="AY28" s="526" t="s">
        <v>247</v>
      </c>
      <c r="AZ28" s="527"/>
      <c r="BA28" s="527"/>
      <c r="BB28" s="528"/>
      <c r="BC28" s="373" t="s">
        <v>248</v>
      </c>
      <c r="BD28" s="374"/>
      <c r="BE28" s="374"/>
      <c r="BF28" s="374"/>
      <c r="BG28" s="374"/>
      <c r="BH28" s="374"/>
      <c r="BI28" s="374"/>
      <c r="BJ28" s="374"/>
      <c r="BK28" s="374"/>
      <c r="BL28" s="374"/>
      <c r="BM28" s="375"/>
      <c r="BN28" s="355">
        <v>2076953</v>
      </c>
      <c r="BO28" s="356"/>
      <c r="BP28" s="356"/>
      <c r="BQ28" s="356"/>
      <c r="BR28" s="356"/>
      <c r="BS28" s="356"/>
      <c r="BT28" s="356"/>
      <c r="BU28" s="357"/>
      <c r="BV28" s="355">
        <v>1841715</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249</v>
      </c>
      <c r="F29" s="347"/>
      <c r="G29" s="347"/>
      <c r="H29" s="347"/>
      <c r="I29" s="347"/>
      <c r="J29" s="347"/>
      <c r="K29" s="348"/>
      <c r="L29" s="412">
        <v>16</v>
      </c>
      <c r="M29" s="413"/>
      <c r="N29" s="413"/>
      <c r="O29" s="413"/>
      <c r="P29" s="414"/>
      <c r="Q29" s="412">
        <v>3250</v>
      </c>
      <c r="R29" s="413"/>
      <c r="S29" s="413"/>
      <c r="T29" s="413"/>
      <c r="U29" s="413"/>
      <c r="V29" s="414"/>
      <c r="W29" s="536"/>
      <c r="X29" s="504"/>
      <c r="Y29" s="505"/>
      <c r="Z29" s="415" t="s">
        <v>250</v>
      </c>
      <c r="AA29" s="347"/>
      <c r="AB29" s="347"/>
      <c r="AC29" s="347"/>
      <c r="AD29" s="347"/>
      <c r="AE29" s="347"/>
      <c r="AF29" s="347"/>
      <c r="AG29" s="348"/>
      <c r="AH29" s="412">
        <v>290</v>
      </c>
      <c r="AI29" s="413"/>
      <c r="AJ29" s="413"/>
      <c r="AK29" s="413"/>
      <c r="AL29" s="414"/>
      <c r="AM29" s="412">
        <v>988900</v>
      </c>
      <c r="AN29" s="413"/>
      <c r="AO29" s="413"/>
      <c r="AP29" s="413"/>
      <c r="AQ29" s="413"/>
      <c r="AR29" s="414"/>
      <c r="AS29" s="412">
        <v>3410</v>
      </c>
      <c r="AT29" s="413"/>
      <c r="AU29" s="413"/>
      <c r="AV29" s="413"/>
      <c r="AW29" s="413"/>
      <c r="AX29" s="468"/>
      <c r="AY29" s="529"/>
      <c r="AZ29" s="530"/>
      <c r="BA29" s="530"/>
      <c r="BB29" s="531"/>
      <c r="BC29" s="367" t="s">
        <v>251</v>
      </c>
      <c r="BD29" s="368"/>
      <c r="BE29" s="368"/>
      <c r="BF29" s="368"/>
      <c r="BG29" s="368"/>
      <c r="BH29" s="368"/>
      <c r="BI29" s="368"/>
      <c r="BJ29" s="368"/>
      <c r="BK29" s="368"/>
      <c r="BL29" s="368"/>
      <c r="BM29" s="369"/>
      <c r="BN29" s="352">
        <v>276349</v>
      </c>
      <c r="BO29" s="353"/>
      <c r="BP29" s="353"/>
      <c r="BQ29" s="353"/>
      <c r="BR29" s="353"/>
      <c r="BS29" s="353"/>
      <c r="BT29" s="353"/>
      <c r="BU29" s="354"/>
      <c r="BV29" s="352">
        <v>276172</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252</v>
      </c>
      <c r="AA30" s="510"/>
      <c r="AB30" s="510"/>
      <c r="AC30" s="510"/>
      <c r="AD30" s="510"/>
      <c r="AE30" s="510"/>
      <c r="AF30" s="510"/>
      <c r="AG30" s="511"/>
      <c r="AH30" s="477" t="s">
        <v>253</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254</v>
      </c>
      <c r="BD30" s="371"/>
      <c r="BE30" s="371"/>
      <c r="BF30" s="371"/>
      <c r="BG30" s="371"/>
      <c r="BH30" s="371"/>
      <c r="BI30" s="371"/>
      <c r="BJ30" s="371"/>
      <c r="BK30" s="371"/>
      <c r="BL30" s="371"/>
      <c r="BM30" s="372"/>
      <c r="BN30" s="376">
        <v>1657360</v>
      </c>
      <c r="BO30" s="377"/>
      <c r="BP30" s="377"/>
      <c r="BQ30" s="377"/>
      <c r="BR30" s="377"/>
      <c r="BS30" s="377"/>
      <c r="BT30" s="377"/>
      <c r="BU30" s="378"/>
      <c r="BV30" s="376">
        <v>1740200</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261</v>
      </c>
      <c r="D33" s="407"/>
      <c r="E33" s="400" t="s">
        <v>262</v>
      </c>
      <c r="F33" s="400"/>
      <c r="G33" s="400"/>
      <c r="H33" s="400"/>
      <c r="I33" s="400"/>
      <c r="J33" s="400"/>
      <c r="K33" s="400"/>
      <c r="L33" s="400"/>
      <c r="M33" s="400"/>
      <c r="N33" s="400"/>
      <c r="O33" s="400"/>
      <c r="P33" s="400"/>
      <c r="Q33" s="400"/>
      <c r="R33" s="400"/>
      <c r="S33" s="400"/>
      <c r="T33" s="140"/>
      <c r="U33" s="407" t="s">
        <v>261</v>
      </c>
      <c r="V33" s="407"/>
      <c r="W33" s="400" t="s">
        <v>262</v>
      </c>
      <c r="X33" s="400"/>
      <c r="Y33" s="400"/>
      <c r="Z33" s="400"/>
      <c r="AA33" s="400"/>
      <c r="AB33" s="400"/>
      <c r="AC33" s="400"/>
      <c r="AD33" s="400"/>
      <c r="AE33" s="400"/>
      <c r="AF33" s="400"/>
      <c r="AG33" s="400"/>
      <c r="AH33" s="400"/>
      <c r="AI33" s="400"/>
      <c r="AJ33" s="400"/>
      <c r="AK33" s="400"/>
      <c r="AL33" s="140"/>
      <c r="AM33" s="407" t="s">
        <v>261</v>
      </c>
      <c r="AN33" s="407"/>
      <c r="AO33" s="400" t="s">
        <v>262</v>
      </c>
      <c r="AP33" s="400"/>
      <c r="AQ33" s="400"/>
      <c r="AR33" s="400"/>
      <c r="AS33" s="400"/>
      <c r="AT33" s="400"/>
      <c r="AU33" s="400"/>
      <c r="AV33" s="400"/>
      <c r="AW33" s="400"/>
      <c r="AX33" s="400"/>
      <c r="AY33" s="400"/>
      <c r="AZ33" s="400"/>
      <c r="BA33" s="400"/>
      <c r="BB33" s="400"/>
      <c r="BC33" s="400"/>
      <c r="BD33" s="146"/>
      <c r="BE33" s="400" t="s">
        <v>263</v>
      </c>
      <c r="BF33" s="400"/>
      <c r="BG33" s="400" t="s">
        <v>264</v>
      </c>
      <c r="BH33" s="400"/>
      <c r="BI33" s="400"/>
      <c r="BJ33" s="400"/>
      <c r="BK33" s="400"/>
      <c r="BL33" s="400"/>
      <c r="BM33" s="400"/>
      <c r="BN33" s="400"/>
      <c r="BO33" s="400"/>
      <c r="BP33" s="400"/>
      <c r="BQ33" s="400"/>
      <c r="BR33" s="400"/>
      <c r="BS33" s="400"/>
      <c r="BT33" s="400"/>
      <c r="BU33" s="400"/>
      <c r="BV33" s="146"/>
      <c r="BW33" s="407" t="s">
        <v>263</v>
      </c>
      <c r="BX33" s="407"/>
      <c r="BY33" s="400" t="s">
        <v>265</v>
      </c>
      <c r="BZ33" s="400"/>
      <c r="CA33" s="400"/>
      <c r="CB33" s="400"/>
      <c r="CC33" s="400"/>
      <c r="CD33" s="400"/>
      <c r="CE33" s="400"/>
      <c r="CF33" s="400"/>
      <c r="CG33" s="400"/>
      <c r="CH33" s="400"/>
      <c r="CI33" s="400"/>
      <c r="CJ33" s="400"/>
      <c r="CK33" s="400"/>
      <c r="CL33" s="400"/>
      <c r="CM33" s="400"/>
      <c r="CN33" s="140"/>
      <c r="CO33" s="407" t="s">
        <v>266</v>
      </c>
      <c r="CP33" s="407"/>
      <c r="CQ33" s="400" t="s">
        <v>267</v>
      </c>
      <c r="CR33" s="400"/>
      <c r="CS33" s="400"/>
      <c r="CT33" s="400"/>
      <c r="CU33" s="400"/>
      <c r="CV33" s="400"/>
      <c r="CW33" s="400"/>
      <c r="CX33" s="400"/>
      <c r="CY33" s="400"/>
      <c r="CZ33" s="400"/>
      <c r="DA33" s="400"/>
      <c r="DB33" s="400"/>
      <c r="DC33" s="400"/>
      <c r="DD33" s="400"/>
      <c r="DE33" s="400"/>
      <c r="DF33" s="140"/>
      <c r="DG33" s="400" t="s">
        <v>268</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国民健康保険事業特別会計</v>
      </c>
      <c r="X34" s="539"/>
      <c r="Y34" s="539"/>
      <c r="Z34" s="539"/>
      <c r="AA34" s="539"/>
      <c r="AB34" s="539"/>
      <c r="AC34" s="539"/>
      <c r="AD34" s="539"/>
      <c r="AE34" s="539"/>
      <c r="AF34" s="539"/>
      <c r="AG34" s="539"/>
      <c r="AH34" s="539"/>
      <c r="AI34" s="539"/>
      <c r="AJ34" s="539"/>
      <c r="AK34" s="539"/>
      <c r="AL34" s="165"/>
      <c r="AM34" s="538">
        <f>IF(AO34="","",MAX(C34:D43,U34:V43)+1)</f>
        <v>7</v>
      </c>
      <c r="AN34" s="538"/>
      <c r="AO34" s="539" t="str">
        <f>IF('各会計、関係団体の財政状況及び健全化判断比率'!B32="","",'各会計、関係団体の財政状況及び健全化判断比率'!B32)</f>
        <v>水道事業会計</v>
      </c>
      <c r="AP34" s="539"/>
      <c r="AQ34" s="539"/>
      <c r="AR34" s="539"/>
      <c r="AS34" s="539"/>
      <c r="AT34" s="539"/>
      <c r="AU34" s="539"/>
      <c r="AV34" s="539"/>
      <c r="AW34" s="539"/>
      <c r="AX34" s="539"/>
      <c r="AY34" s="539"/>
      <c r="AZ34" s="539"/>
      <c r="BA34" s="539"/>
      <c r="BB34" s="539"/>
      <c r="BC34" s="539"/>
      <c r="BD34" s="165"/>
      <c r="BE34" s="538">
        <f>IF(BG34="","",MAX(C34:D43,U34:V43,AM34:AN43)+1)</f>
        <v>8</v>
      </c>
      <c r="BF34" s="538"/>
      <c r="BG34" s="539" t="str">
        <f>IF('各会計、関係団体の財政状況及び健全化判断比率'!B33="","",'各会計、関係団体の財政状況及び健全化判断比率'!B33)</f>
        <v>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12</v>
      </c>
      <c r="BX34" s="538"/>
      <c r="BY34" s="539" t="str">
        <f>IF('各会計、関係団体の財政状況及び健全化判断比率'!B68="","",'各会計、関係団体の財政状況及び健全化判断比率'!B68)</f>
        <v>柳井地区広域消防組合（一般会計）</v>
      </c>
      <c r="BZ34" s="539"/>
      <c r="CA34" s="539"/>
      <c r="CB34" s="539"/>
      <c r="CC34" s="539"/>
      <c r="CD34" s="539"/>
      <c r="CE34" s="539"/>
      <c r="CF34" s="539"/>
      <c r="CG34" s="539"/>
      <c r="CH34" s="539"/>
      <c r="CI34" s="539"/>
      <c r="CJ34" s="539"/>
      <c r="CK34" s="539"/>
      <c r="CL34" s="539"/>
      <c r="CM34" s="539"/>
      <c r="CN34" s="165"/>
      <c r="CO34" s="538">
        <f>IF(CQ34="","",MAX(C34:D43,U34:V43,AM34:AN43,BE34:BF43,BW34:BX43)+1)</f>
        <v>22</v>
      </c>
      <c r="CP34" s="538"/>
      <c r="CQ34" s="539" t="str">
        <f>IF('各会計、関係団体の財政状況及び健全化判断比率'!BS7="","",'各会計、関係団体の財政状況及び健全化判断比率'!BS7)</f>
        <v>柳井市土地開発公社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市有林野区事業特別会計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介護保険事業特別会計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9</v>
      </c>
      <c r="BF35" s="538"/>
      <c r="BG35" s="539" t="str">
        <f>IF('各会計、関係団体の財政状況及び健全化判断比率'!B34="","",'各会計、関係団体の財政状況及び健全化判断比率'!B34)</f>
        <v>公共下水道事業特別会計</v>
      </c>
      <c r="BH35" s="539"/>
      <c r="BI35" s="539"/>
      <c r="BJ35" s="539"/>
      <c r="BK35" s="539"/>
      <c r="BL35" s="539"/>
      <c r="BM35" s="539"/>
      <c r="BN35" s="539"/>
      <c r="BO35" s="539"/>
      <c r="BP35" s="539"/>
      <c r="BQ35" s="539"/>
      <c r="BR35" s="539"/>
      <c r="BS35" s="539"/>
      <c r="BT35" s="539"/>
      <c r="BU35" s="539"/>
      <c r="BV35" s="165"/>
      <c r="BW35" s="538">
        <f t="shared" ref="BW35:BW43" si="4">IF(BY35="","",BW34+1)</f>
        <v>13</v>
      </c>
      <c r="BX35" s="538"/>
      <c r="BY35" s="539" t="str">
        <f>IF('各会計、関係団体の財政状況及び健全化判断比率'!B69="","",'各会計、関係団体の財政状況及び健全化判断比率'!B69)</f>
        <v>周東環境衛生組合（一般会計）</v>
      </c>
      <c r="BZ35" s="539"/>
      <c r="CA35" s="539"/>
      <c r="CB35" s="539"/>
      <c r="CC35" s="539"/>
      <c r="CD35" s="539"/>
      <c r="CE35" s="539"/>
      <c r="CF35" s="539"/>
      <c r="CG35" s="539"/>
      <c r="CH35" s="539"/>
      <c r="CI35" s="539"/>
      <c r="CJ35" s="539"/>
      <c r="CK35" s="539"/>
      <c r="CL35" s="539"/>
      <c r="CM35" s="539"/>
      <c r="CN35" s="165"/>
      <c r="CO35" s="538">
        <f t="shared" ref="CO35:CO43" si="5">IF(CQ35="","",CO34+1)</f>
        <v>23</v>
      </c>
      <c r="CP35" s="538"/>
      <c r="CQ35" s="539" t="str">
        <f>IF('各会計、関係団体の財政状況及び健全化判断比率'!BS8="","",'各会計、関係団体の財政状況及び健全化判断比率'!BS8)</f>
        <v>平郡航路</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後期高齢者医療事業特別会計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10</v>
      </c>
      <c r="BF36" s="538"/>
      <c r="BG36" s="539" t="str">
        <f>IF('各会計、関係団体の財政状況及び健全化判断比率'!B35="","",'各会計、関係団体の財政状況及び健全化判断比率'!B35)</f>
        <v>農業集落排水事業特別会計</v>
      </c>
      <c r="BH36" s="539"/>
      <c r="BI36" s="539"/>
      <c r="BJ36" s="539"/>
      <c r="BK36" s="539"/>
      <c r="BL36" s="539"/>
      <c r="BM36" s="539"/>
      <c r="BN36" s="539"/>
      <c r="BO36" s="539"/>
      <c r="BP36" s="539"/>
      <c r="BQ36" s="539"/>
      <c r="BR36" s="539"/>
      <c r="BS36" s="539"/>
      <c r="BT36" s="539"/>
      <c r="BU36" s="539"/>
      <c r="BV36" s="165"/>
      <c r="BW36" s="538">
        <f t="shared" si="4"/>
        <v>14</v>
      </c>
      <c r="BX36" s="538"/>
      <c r="BY36" s="539" t="str">
        <f>IF('各会計、関係団体の財政状況及び健全化判断比率'!B70="","",'各会計、関係団体の財政状況及び健全化判断比率'!B70)</f>
        <v>柳井地域広域水道企業団（水道用水供給事業会計）</v>
      </c>
      <c r="BZ36" s="539"/>
      <c r="CA36" s="539"/>
      <c r="CB36" s="539"/>
      <c r="CC36" s="539"/>
      <c r="CD36" s="539"/>
      <c r="CE36" s="539"/>
      <c r="CF36" s="539"/>
      <c r="CG36" s="539"/>
      <c r="CH36" s="539"/>
      <c r="CI36" s="539"/>
      <c r="CJ36" s="539"/>
      <c r="CK36" s="539"/>
      <c r="CL36" s="539"/>
      <c r="CM36" s="539"/>
      <c r="CN36" s="165"/>
      <c r="CO36" s="538">
        <f t="shared" si="5"/>
        <v>24</v>
      </c>
      <c r="CP36" s="538"/>
      <c r="CQ36" s="539" t="str">
        <f>IF('各会計、関係団体の財政状況及び健全化判断比率'!BS9="","",'各会計、関係団体の財政状況及び健全化判断比率'!BS9)</f>
        <v>やない花のまちづくり振興財団</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6</v>
      </c>
      <c r="V37" s="538"/>
      <c r="W37" s="539" t="str">
        <f>IF('各会計、関係団体の財政状況及び健全化判断比率'!B31="","",'各会計、関係団体の財政状況及び健全化判断比率'!B31)</f>
        <v>市営駐車場事業特別会計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11</v>
      </c>
      <c r="BF37" s="538"/>
      <c r="BG37" s="539" t="str">
        <f>IF('各会計、関係団体の財政状況及び健全化判断比率'!B36="","",'各会計、関係団体の財政状況及び健全化判断比率'!B36)</f>
        <v>港湾整備事業特別会計</v>
      </c>
      <c r="BH37" s="539"/>
      <c r="BI37" s="539"/>
      <c r="BJ37" s="539"/>
      <c r="BK37" s="539"/>
      <c r="BL37" s="539"/>
      <c r="BM37" s="539"/>
      <c r="BN37" s="539"/>
      <c r="BO37" s="539"/>
      <c r="BP37" s="539"/>
      <c r="BQ37" s="539"/>
      <c r="BR37" s="539"/>
      <c r="BS37" s="539"/>
      <c r="BT37" s="539"/>
      <c r="BU37" s="539"/>
      <c r="BV37" s="165"/>
      <c r="BW37" s="538">
        <f t="shared" si="4"/>
        <v>15</v>
      </c>
      <c r="BX37" s="538"/>
      <c r="BY37" s="539" t="str">
        <f>IF('各会計、関係団体の財政状況及び健全化判断比率'!B71="","",'各会計、関係団体の財政状況及び健全化判断比率'!B71)</f>
        <v>山口県市町総合事務組合（一般会計）</v>
      </c>
      <c r="BZ37" s="539"/>
      <c r="CA37" s="539"/>
      <c r="CB37" s="539"/>
      <c r="CC37" s="539"/>
      <c r="CD37" s="539"/>
      <c r="CE37" s="539"/>
      <c r="CF37" s="539"/>
      <c r="CG37" s="539"/>
      <c r="CH37" s="539"/>
      <c r="CI37" s="539"/>
      <c r="CJ37" s="539"/>
      <c r="CK37" s="539"/>
      <c r="CL37" s="539"/>
      <c r="CM37" s="539"/>
      <c r="CN37" s="165"/>
      <c r="CO37" s="538">
        <f t="shared" si="5"/>
        <v>25</v>
      </c>
      <c r="CP37" s="538"/>
      <c r="CQ37" s="539" t="str">
        <f>IF('各会計、関係団体の財政状況及び健全化判断比率'!BS10="","",'各会計、関係団体の財政状況及び健全化判断比率'!BS10)</f>
        <v>やまぐち農林振興公社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16</v>
      </c>
      <c r="BX38" s="538"/>
      <c r="BY38" s="539" t="str">
        <f>IF('各会計、関係団体の財政状況及び健全化判断比率'!B72="","",'各会計、関係団体の財政状況及び健全化判断比率'!B72)</f>
        <v>山口県市町総合事務組合（消防団員補償等特別会計）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17</v>
      </c>
      <c r="BX39" s="538"/>
      <c r="BY39" s="539" t="str">
        <f>IF('各会計、関係団体の財政状況及び健全化判断比率'!B73="","",'各会計、関係団体の財政状況及び健全化判断比率'!B73)</f>
        <v>山口県市町総合事務組合（山口県市町公平委員会特別会計）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18</v>
      </c>
      <c r="BX40" s="538"/>
      <c r="BY40" s="539" t="str">
        <f>IF('各会計、関係団体の財政状況及び健全化判断比率'!B74="","",'各会計、関係団体の財政状況及び健全化判断比率'!B74)</f>
        <v>山口県市町総合事務組合（交通災害共済特別会計）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19</v>
      </c>
      <c r="BX41" s="538"/>
      <c r="BY41" s="539" t="str">
        <f>IF('各会計、関係団体の財政状況及び健全化判断比率'!B75="","",'各会計、関係団体の財政状況及び健全化判断比率'!B75)</f>
        <v>山口県市町総合事務組合（山口県自治会館管理特別会計）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20</v>
      </c>
      <c r="BX42" s="538"/>
      <c r="BY42" s="539" t="str">
        <f>IF('各会計、関係団体の財政状況及び健全化判断比率'!B76="","",'各会計、関係団体の財政状況及び健全化判断比率'!B76)</f>
        <v>山口県後期高齢者医療広域連合（一般会計）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21</v>
      </c>
      <c r="BX43" s="538"/>
      <c r="BY43" s="539" t="str">
        <f>IF('各会計、関係団体の財政状況及び健全化判断比率'!B77="","",'各会計、関係団体の財政状況及び健全化判断比率'!B77)</f>
        <v>山口県後期高齢者医療広域連合（後期高齢者医療特別会計）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273</v>
      </c>
    </row>
    <row r="50" spans="5:5">
      <c r="E50" s="136" t="s">
        <v>136</v>
      </c>
    </row>
    <row r="51" spans="5:5">
      <c r="E51" s="136" t="s">
        <v>274</v>
      </c>
    </row>
    <row r="52" spans="5:5">
      <c r="E52" s="136" t="s">
        <v>275</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400</v>
      </c>
      <c r="DI1" s="577"/>
      <c r="DJ1" s="577"/>
      <c r="DK1" s="577"/>
      <c r="DL1" s="577"/>
      <c r="DM1" s="577"/>
      <c r="DN1" s="578"/>
      <c r="DP1" s="576" t="s">
        <v>401</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277</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278</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91</v>
      </c>
      <c r="C4" s="586"/>
      <c r="D4" s="586"/>
      <c r="E4" s="586"/>
      <c r="F4" s="586"/>
      <c r="G4" s="586"/>
      <c r="H4" s="586"/>
      <c r="I4" s="586"/>
      <c r="J4" s="586"/>
      <c r="K4" s="586"/>
      <c r="L4" s="586"/>
      <c r="M4" s="586"/>
      <c r="N4" s="586"/>
      <c r="O4" s="586"/>
      <c r="P4" s="586"/>
      <c r="Q4" s="587"/>
      <c r="R4" s="585" t="s">
        <v>280</v>
      </c>
      <c r="S4" s="586"/>
      <c r="T4" s="586"/>
      <c r="U4" s="586"/>
      <c r="V4" s="586"/>
      <c r="W4" s="586"/>
      <c r="X4" s="586"/>
      <c r="Y4" s="587"/>
      <c r="Z4" s="585" t="s">
        <v>281</v>
      </c>
      <c r="AA4" s="586"/>
      <c r="AB4" s="586"/>
      <c r="AC4" s="587"/>
      <c r="AD4" s="585" t="s">
        <v>282</v>
      </c>
      <c r="AE4" s="586"/>
      <c r="AF4" s="586"/>
      <c r="AG4" s="586"/>
      <c r="AH4" s="586"/>
      <c r="AI4" s="586"/>
      <c r="AJ4" s="586"/>
      <c r="AK4" s="587"/>
      <c r="AL4" s="585" t="s">
        <v>281</v>
      </c>
      <c r="AM4" s="586"/>
      <c r="AN4" s="586"/>
      <c r="AO4" s="587"/>
      <c r="AP4" s="579" t="s">
        <v>283</v>
      </c>
      <c r="AQ4" s="579"/>
      <c r="AR4" s="579"/>
      <c r="AS4" s="579"/>
      <c r="AT4" s="579"/>
      <c r="AU4" s="579"/>
      <c r="AV4" s="579"/>
      <c r="AW4" s="579"/>
      <c r="AX4" s="579"/>
      <c r="AY4" s="579"/>
      <c r="AZ4" s="579"/>
      <c r="BA4" s="579"/>
      <c r="BB4" s="579"/>
      <c r="BC4" s="579"/>
      <c r="BD4" s="579"/>
      <c r="BE4" s="579"/>
      <c r="BF4" s="579"/>
      <c r="BG4" s="579" t="s">
        <v>284</v>
      </c>
      <c r="BH4" s="579"/>
      <c r="BI4" s="579"/>
      <c r="BJ4" s="579"/>
      <c r="BK4" s="579"/>
      <c r="BL4" s="579"/>
      <c r="BM4" s="579"/>
      <c r="BN4" s="579"/>
      <c r="BO4" s="579" t="s">
        <v>281</v>
      </c>
      <c r="BP4" s="579"/>
      <c r="BQ4" s="579"/>
      <c r="BR4" s="579"/>
      <c r="BS4" s="579" t="s">
        <v>285</v>
      </c>
      <c r="BT4" s="579"/>
      <c r="BU4" s="579"/>
      <c r="BV4" s="579"/>
      <c r="BW4" s="579"/>
      <c r="BX4" s="579"/>
      <c r="BY4" s="579"/>
      <c r="BZ4" s="579"/>
      <c r="CA4" s="579"/>
      <c r="CB4" s="579"/>
      <c r="CD4" s="573" t="s">
        <v>286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287</v>
      </c>
      <c r="C5" s="603"/>
      <c r="D5" s="603"/>
      <c r="E5" s="603"/>
      <c r="F5" s="603"/>
      <c r="G5" s="603"/>
      <c r="H5" s="603"/>
      <c r="I5" s="603"/>
      <c r="J5" s="603"/>
      <c r="K5" s="603"/>
      <c r="L5" s="603"/>
      <c r="M5" s="603"/>
      <c r="N5" s="603"/>
      <c r="O5" s="603"/>
      <c r="P5" s="603"/>
      <c r="Q5" s="604"/>
      <c r="R5" s="594">
        <v>4808303</v>
      </c>
      <c r="S5" s="595"/>
      <c r="T5" s="595"/>
      <c r="U5" s="595"/>
      <c r="V5" s="595"/>
      <c r="W5" s="595"/>
      <c r="X5" s="595"/>
      <c r="Y5" s="596"/>
      <c r="Z5" s="597">
        <v>28.5</v>
      </c>
      <c r="AA5" s="597"/>
      <c r="AB5" s="597"/>
      <c r="AC5" s="597"/>
      <c r="AD5" s="598">
        <v>4525366</v>
      </c>
      <c r="AE5" s="598"/>
      <c r="AF5" s="598"/>
      <c r="AG5" s="598"/>
      <c r="AH5" s="598"/>
      <c r="AI5" s="598"/>
      <c r="AJ5" s="598"/>
      <c r="AK5" s="598"/>
      <c r="AL5" s="599">
        <v>48.6</v>
      </c>
      <c r="AM5" s="600"/>
      <c r="AN5" s="600"/>
      <c r="AO5" s="601"/>
      <c r="AP5" s="602" t="s">
        <v>402</v>
      </c>
      <c r="AQ5" s="603"/>
      <c r="AR5" s="603"/>
      <c r="AS5" s="603"/>
      <c r="AT5" s="603"/>
      <c r="AU5" s="603"/>
      <c r="AV5" s="603"/>
      <c r="AW5" s="603"/>
      <c r="AX5" s="603"/>
      <c r="AY5" s="603"/>
      <c r="AZ5" s="603"/>
      <c r="BA5" s="603"/>
      <c r="BB5" s="603"/>
      <c r="BC5" s="603"/>
      <c r="BD5" s="603"/>
      <c r="BE5" s="603"/>
      <c r="BF5" s="604"/>
      <c r="BG5" s="570">
        <v>4525366</v>
      </c>
      <c r="BH5" s="571"/>
      <c r="BI5" s="571"/>
      <c r="BJ5" s="571"/>
      <c r="BK5" s="571"/>
      <c r="BL5" s="571"/>
      <c r="BM5" s="571"/>
      <c r="BN5" s="572"/>
      <c r="BO5" s="569">
        <v>94.1</v>
      </c>
      <c r="BP5" s="569"/>
      <c r="BQ5" s="569"/>
      <c r="BR5" s="569"/>
      <c r="BS5" s="580">
        <v>36013</v>
      </c>
      <c r="BT5" s="580"/>
      <c r="BU5" s="580"/>
      <c r="BV5" s="580"/>
      <c r="BW5" s="580"/>
      <c r="BX5" s="580"/>
      <c r="BY5" s="580"/>
      <c r="BZ5" s="580"/>
      <c r="CA5" s="580"/>
      <c r="CB5" s="581"/>
      <c r="CD5" s="573" t="s">
        <v>283</v>
      </c>
      <c r="CE5" s="574"/>
      <c r="CF5" s="574"/>
      <c r="CG5" s="574"/>
      <c r="CH5" s="574"/>
      <c r="CI5" s="574"/>
      <c r="CJ5" s="574"/>
      <c r="CK5" s="574"/>
      <c r="CL5" s="574"/>
      <c r="CM5" s="574"/>
      <c r="CN5" s="574"/>
      <c r="CO5" s="574"/>
      <c r="CP5" s="574"/>
      <c r="CQ5" s="575"/>
      <c r="CR5" s="573" t="s">
        <v>288</v>
      </c>
      <c r="CS5" s="574"/>
      <c r="CT5" s="574"/>
      <c r="CU5" s="574"/>
      <c r="CV5" s="574"/>
      <c r="CW5" s="574"/>
      <c r="CX5" s="574"/>
      <c r="CY5" s="575"/>
      <c r="CZ5" s="573" t="s">
        <v>281</v>
      </c>
      <c r="DA5" s="574"/>
      <c r="DB5" s="574"/>
      <c r="DC5" s="575"/>
      <c r="DD5" s="573" t="s">
        <v>289</v>
      </c>
      <c r="DE5" s="574"/>
      <c r="DF5" s="574"/>
      <c r="DG5" s="574"/>
      <c r="DH5" s="574"/>
      <c r="DI5" s="574"/>
      <c r="DJ5" s="574"/>
      <c r="DK5" s="574"/>
      <c r="DL5" s="574"/>
      <c r="DM5" s="574"/>
      <c r="DN5" s="574"/>
      <c r="DO5" s="574"/>
      <c r="DP5" s="575"/>
      <c r="DQ5" s="573" t="s">
        <v>290</v>
      </c>
      <c r="DR5" s="574"/>
      <c r="DS5" s="574"/>
      <c r="DT5" s="574"/>
      <c r="DU5" s="574"/>
      <c r="DV5" s="574"/>
      <c r="DW5" s="574"/>
      <c r="DX5" s="574"/>
      <c r="DY5" s="574"/>
      <c r="DZ5" s="574"/>
      <c r="EA5" s="574"/>
      <c r="EB5" s="574"/>
      <c r="EC5" s="575"/>
    </row>
    <row r="6" spans="2:143" ht="11.25" customHeight="1">
      <c r="B6" s="607" t="s">
        <v>291</v>
      </c>
      <c r="C6" s="608"/>
      <c r="D6" s="608"/>
      <c r="E6" s="608"/>
      <c r="F6" s="608"/>
      <c r="G6" s="608"/>
      <c r="H6" s="608"/>
      <c r="I6" s="608"/>
      <c r="J6" s="608"/>
      <c r="K6" s="608"/>
      <c r="L6" s="608"/>
      <c r="M6" s="608"/>
      <c r="N6" s="608"/>
      <c r="O6" s="608"/>
      <c r="P6" s="608"/>
      <c r="Q6" s="609"/>
      <c r="R6" s="570">
        <v>128010</v>
      </c>
      <c r="S6" s="571"/>
      <c r="T6" s="571"/>
      <c r="U6" s="571"/>
      <c r="V6" s="571"/>
      <c r="W6" s="571"/>
      <c r="X6" s="571"/>
      <c r="Y6" s="572"/>
      <c r="Z6" s="569">
        <v>0.8</v>
      </c>
      <c r="AA6" s="569"/>
      <c r="AB6" s="569"/>
      <c r="AC6" s="569"/>
      <c r="AD6" s="580">
        <v>128010</v>
      </c>
      <c r="AE6" s="580"/>
      <c r="AF6" s="580"/>
      <c r="AG6" s="580"/>
      <c r="AH6" s="580"/>
      <c r="AI6" s="580"/>
      <c r="AJ6" s="580"/>
      <c r="AK6" s="580"/>
      <c r="AL6" s="591">
        <v>1.4</v>
      </c>
      <c r="AM6" s="592"/>
      <c r="AN6" s="592"/>
      <c r="AO6" s="593"/>
      <c r="AP6" s="607" t="s">
        <v>292</v>
      </c>
      <c r="AQ6" s="608"/>
      <c r="AR6" s="608"/>
      <c r="AS6" s="608"/>
      <c r="AT6" s="608"/>
      <c r="AU6" s="608"/>
      <c r="AV6" s="608"/>
      <c r="AW6" s="608"/>
      <c r="AX6" s="608"/>
      <c r="AY6" s="608"/>
      <c r="AZ6" s="608"/>
      <c r="BA6" s="608"/>
      <c r="BB6" s="608"/>
      <c r="BC6" s="608"/>
      <c r="BD6" s="608"/>
      <c r="BE6" s="608"/>
      <c r="BF6" s="609"/>
      <c r="BG6" s="570">
        <v>4525366</v>
      </c>
      <c r="BH6" s="571"/>
      <c r="BI6" s="571"/>
      <c r="BJ6" s="571"/>
      <c r="BK6" s="571"/>
      <c r="BL6" s="571"/>
      <c r="BM6" s="571"/>
      <c r="BN6" s="572"/>
      <c r="BO6" s="569">
        <v>94.1</v>
      </c>
      <c r="BP6" s="569"/>
      <c r="BQ6" s="569"/>
      <c r="BR6" s="569"/>
      <c r="BS6" s="580">
        <v>36013</v>
      </c>
      <c r="BT6" s="580"/>
      <c r="BU6" s="580"/>
      <c r="BV6" s="580"/>
      <c r="BW6" s="580"/>
      <c r="BX6" s="580"/>
      <c r="BY6" s="580"/>
      <c r="BZ6" s="580"/>
      <c r="CA6" s="580"/>
      <c r="CB6" s="581"/>
      <c r="CD6" s="588" t="s">
        <v>293</v>
      </c>
      <c r="CE6" s="589"/>
      <c r="CF6" s="589"/>
      <c r="CG6" s="589"/>
      <c r="CH6" s="589"/>
      <c r="CI6" s="589"/>
      <c r="CJ6" s="589"/>
      <c r="CK6" s="589"/>
      <c r="CL6" s="589"/>
      <c r="CM6" s="589"/>
      <c r="CN6" s="589"/>
      <c r="CO6" s="589"/>
      <c r="CP6" s="589"/>
      <c r="CQ6" s="590"/>
      <c r="CR6" s="570">
        <v>186313</v>
      </c>
      <c r="CS6" s="571"/>
      <c r="CT6" s="571"/>
      <c r="CU6" s="571"/>
      <c r="CV6" s="571"/>
      <c r="CW6" s="571"/>
      <c r="CX6" s="571"/>
      <c r="CY6" s="572"/>
      <c r="CZ6" s="569">
        <v>1.1000000000000001</v>
      </c>
      <c r="DA6" s="569"/>
      <c r="DB6" s="569"/>
      <c r="DC6" s="569"/>
      <c r="DD6" s="605" t="s">
        <v>403</v>
      </c>
      <c r="DE6" s="571"/>
      <c r="DF6" s="571"/>
      <c r="DG6" s="571"/>
      <c r="DH6" s="571"/>
      <c r="DI6" s="571"/>
      <c r="DJ6" s="571"/>
      <c r="DK6" s="571"/>
      <c r="DL6" s="571"/>
      <c r="DM6" s="571"/>
      <c r="DN6" s="571"/>
      <c r="DO6" s="571"/>
      <c r="DP6" s="572"/>
      <c r="DQ6" s="605">
        <v>186310</v>
      </c>
      <c r="DR6" s="571"/>
      <c r="DS6" s="571"/>
      <c r="DT6" s="571"/>
      <c r="DU6" s="571"/>
      <c r="DV6" s="571"/>
      <c r="DW6" s="571"/>
      <c r="DX6" s="571"/>
      <c r="DY6" s="571"/>
      <c r="DZ6" s="571"/>
      <c r="EA6" s="571"/>
      <c r="EB6" s="571"/>
      <c r="EC6" s="606"/>
    </row>
    <row r="7" spans="2:143" ht="11.25" customHeight="1">
      <c r="B7" s="607" t="s">
        <v>294</v>
      </c>
      <c r="C7" s="608"/>
      <c r="D7" s="608"/>
      <c r="E7" s="608"/>
      <c r="F7" s="608"/>
      <c r="G7" s="608"/>
      <c r="H7" s="608"/>
      <c r="I7" s="608"/>
      <c r="J7" s="608"/>
      <c r="K7" s="608"/>
      <c r="L7" s="608"/>
      <c r="M7" s="608"/>
      <c r="N7" s="608"/>
      <c r="O7" s="608"/>
      <c r="P7" s="608"/>
      <c r="Q7" s="609"/>
      <c r="R7" s="570">
        <v>11099</v>
      </c>
      <c r="S7" s="571"/>
      <c r="T7" s="571"/>
      <c r="U7" s="571"/>
      <c r="V7" s="571"/>
      <c r="W7" s="571"/>
      <c r="X7" s="571"/>
      <c r="Y7" s="572"/>
      <c r="Z7" s="569">
        <v>0.1</v>
      </c>
      <c r="AA7" s="569"/>
      <c r="AB7" s="569"/>
      <c r="AC7" s="569"/>
      <c r="AD7" s="580">
        <v>11099</v>
      </c>
      <c r="AE7" s="580"/>
      <c r="AF7" s="580"/>
      <c r="AG7" s="580"/>
      <c r="AH7" s="580"/>
      <c r="AI7" s="580"/>
      <c r="AJ7" s="580"/>
      <c r="AK7" s="580"/>
      <c r="AL7" s="591">
        <v>0.1</v>
      </c>
      <c r="AM7" s="592"/>
      <c r="AN7" s="592"/>
      <c r="AO7" s="593"/>
      <c r="AP7" s="607" t="s">
        <v>295</v>
      </c>
      <c r="AQ7" s="608"/>
      <c r="AR7" s="608"/>
      <c r="AS7" s="608"/>
      <c r="AT7" s="608"/>
      <c r="AU7" s="608"/>
      <c r="AV7" s="608"/>
      <c r="AW7" s="608"/>
      <c r="AX7" s="608"/>
      <c r="AY7" s="608"/>
      <c r="AZ7" s="608"/>
      <c r="BA7" s="608"/>
      <c r="BB7" s="608"/>
      <c r="BC7" s="608"/>
      <c r="BD7" s="608"/>
      <c r="BE7" s="608"/>
      <c r="BF7" s="609"/>
      <c r="BG7" s="570">
        <v>1781685</v>
      </c>
      <c r="BH7" s="571"/>
      <c r="BI7" s="571"/>
      <c r="BJ7" s="571"/>
      <c r="BK7" s="571"/>
      <c r="BL7" s="571"/>
      <c r="BM7" s="571"/>
      <c r="BN7" s="572"/>
      <c r="BO7" s="569">
        <v>37.1</v>
      </c>
      <c r="BP7" s="569"/>
      <c r="BQ7" s="569"/>
      <c r="BR7" s="569"/>
      <c r="BS7" s="580">
        <v>36013</v>
      </c>
      <c r="BT7" s="580"/>
      <c r="BU7" s="580"/>
      <c r="BV7" s="580"/>
      <c r="BW7" s="580"/>
      <c r="BX7" s="580"/>
      <c r="BY7" s="580"/>
      <c r="BZ7" s="580"/>
      <c r="CA7" s="580"/>
      <c r="CB7" s="581"/>
      <c r="CD7" s="582" t="s">
        <v>296</v>
      </c>
      <c r="CE7" s="583"/>
      <c r="CF7" s="583"/>
      <c r="CG7" s="583"/>
      <c r="CH7" s="583"/>
      <c r="CI7" s="583"/>
      <c r="CJ7" s="583"/>
      <c r="CK7" s="583"/>
      <c r="CL7" s="583"/>
      <c r="CM7" s="583"/>
      <c r="CN7" s="583"/>
      <c r="CO7" s="583"/>
      <c r="CP7" s="583"/>
      <c r="CQ7" s="584"/>
      <c r="CR7" s="570">
        <v>1825637</v>
      </c>
      <c r="CS7" s="571"/>
      <c r="CT7" s="571"/>
      <c r="CU7" s="571"/>
      <c r="CV7" s="571"/>
      <c r="CW7" s="571"/>
      <c r="CX7" s="571"/>
      <c r="CY7" s="572"/>
      <c r="CZ7" s="569">
        <v>11.1</v>
      </c>
      <c r="DA7" s="569"/>
      <c r="DB7" s="569"/>
      <c r="DC7" s="569"/>
      <c r="DD7" s="605">
        <v>23411</v>
      </c>
      <c r="DE7" s="571"/>
      <c r="DF7" s="571"/>
      <c r="DG7" s="571"/>
      <c r="DH7" s="571"/>
      <c r="DI7" s="571"/>
      <c r="DJ7" s="571"/>
      <c r="DK7" s="571"/>
      <c r="DL7" s="571"/>
      <c r="DM7" s="571"/>
      <c r="DN7" s="571"/>
      <c r="DO7" s="571"/>
      <c r="DP7" s="572"/>
      <c r="DQ7" s="605">
        <v>1612321</v>
      </c>
      <c r="DR7" s="571"/>
      <c r="DS7" s="571"/>
      <c r="DT7" s="571"/>
      <c r="DU7" s="571"/>
      <c r="DV7" s="571"/>
      <c r="DW7" s="571"/>
      <c r="DX7" s="571"/>
      <c r="DY7" s="571"/>
      <c r="DZ7" s="571"/>
      <c r="EA7" s="571"/>
      <c r="EB7" s="571"/>
      <c r="EC7" s="606"/>
    </row>
    <row r="8" spans="2:143" ht="11.25" customHeight="1">
      <c r="B8" s="607" t="s">
        <v>404</v>
      </c>
      <c r="C8" s="608"/>
      <c r="D8" s="608"/>
      <c r="E8" s="608"/>
      <c r="F8" s="608"/>
      <c r="G8" s="608"/>
      <c r="H8" s="608"/>
      <c r="I8" s="608"/>
      <c r="J8" s="608"/>
      <c r="K8" s="608"/>
      <c r="L8" s="608"/>
      <c r="M8" s="608"/>
      <c r="N8" s="608"/>
      <c r="O8" s="608"/>
      <c r="P8" s="608"/>
      <c r="Q8" s="609"/>
      <c r="R8" s="570">
        <v>8331</v>
      </c>
      <c r="S8" s="571"/>
      <c r="T8" s="571"/>
      <c r="U8" s="571"/>
      <c r="V8" s="571"/>
      <c r="W8" s="571"/>
      <c r="X8" s="571"/>
      <c r="Y8" s="572"/>
      <c r="Z8" s="569">
        <v>0</v>
      </c>
      <c r="AA8" s="569"/>
      <c r="AB8" s="569"/>
      <c r="AC8" s="569"/>
      <c r="AD8" s="580">
        <v>8331</v>
      </c>
      <c r="AE8" s="580"/>
      <c r="AF8" s="580"/>
      <c r="AG8" s="580"/>
      <c r="AH8" s="580"/>
      <c r="AI8" s="580"/>
      <c r="AJ8" s="580"/>
      <c r="AK8" s="580"/>
      <c r="AL8" s="591">
        <v>0.1</v>
      </c>
      <c r="AM8" s="592"/>
      <c r="AN8" s="592"/>
      <c r="AO8" s="593"/>
      <c r="AP8" s="607" t="s">
        <v>297</v>
      </c>
      <c r="AQ8" s="608"/>
      <c r="AR8" s="608"/>
      <c r="AS8" s="608"/>
      <c r="AT8" s="608"/>
      <c r="AU8" s="608"/>
      <c r="AV8" s="608"/>
      <c r="AW8" s="608"/>
      <c r="AX8" s="608"/>
      <c r="AY8" s="608"/>
      <c r="AZ8" s="608"/>
      <c r="BA8" s="608"/>
      <c r="BB8" s="608"/>
      <c r="BC8" s="608"/>
      <c r="BD8" s="608"/>
      <c r="BE8" s="608"/>
      <c r="BF8" s="609"/>
      <c r="BG8" s="570">
        <v>47313</v>
      </c>
      <c r="BH8" s="571"/>
      <c r="BI8" s="571"/>
      <c r="BJ8" s="571"/>
      <c r="BK8" s="571"/>
      <c r="BL8" s="571"/>
      <c r="BM8" s="571"/>
      <c r="BN8" s="572"/>
      <c r="BO8" s="569">
        <v>1</v>
      </c>
      <c r="BP8" s="569"/>
      <c r="BQ8" s="569"/>
      <c r="BR8" s="569"/>
      <c r="BS8" s="605" t="s">
        <v>405</v>
      </c>
      <c r="BT8" s="571"/>
      <c r="BU8" s="571"/>
      <c r="BV8" s="571"/>
      <c r="BW8" s="571"/>
      <c r="BX8" s="571"/>
      <c r="BY8" s="571"/>
      <c r="BZ8" s="571"/>
      <c r="CA8" s="571"/>
      <c r="CB8" s="606"/>
      <c r="CD8" s="582" t="s">
        <v>298</v>
      </c>
      <c r="CE8" s="583"/>
      <c r="CF8" s="583"/>
      <c r="CG8" s="583"/>
      <c r="CH8" s="583"/>
      <c r="CI8" s="583"/>
      <c r="CJ8" s="583"/>
      <c r="CK8" s="583"/>
      <c r="CL8" s="583"/>
      <c r="CM8" s="583"/>
      <c r="CN8" s="583"/>
      <c r="CO8" s="583"/>
      <c r="CP8" s="583"/>
      <c r="CQ8" s="584"/>
      <c r="CR8" s="570">
        <v>5052199</v>
      </c>
      <c r="CS8" s="571"/>
      <c r="CT8" s="571"/>
      <c r="CU8" s="571"/>
      <c r="CV8" s="571"/>
      <c r="CW8" s="571"/>
      <c r="CX8" s="571"/>
      <c r="CY8" s="572"/>
      <c r="CZ8" s="569">
        <v>30.6</v>
      </c>
      <c r="DA8" s="569"/>
      <c r="DB8" s="569"/>
      <c r="DC8" s="569"/>
      <c r="DD8" s="605">
        <v>101107</v>
      </c>
      <c r="DE8" s="571"/>
      <c r="DF8" s="571"/>
      <c r="DG8" s="571"/>
      <c r="DH8" s="571"/>
      <c r="DI8" s="571"/>
      <c r="DJ8" s="571"/>
      <c r="DK8" s="571"/>
      <c r="DL8" s="571"/>
      <c r="DM8" s="571"/>
      <c r="DN8" s="571"/>
      <c r="DO8" s="571"/>
      <c r="DP8" s="572"/>
      <c r="DQ8" s="605">
        <v>2762761</v>
      </c>
      <c r="DR8" s="571"/>
      <c r="DS8" s="571"/>
      <c r="DT8" s="571"/>
      <c r="DU8" s="571"/>
      <c r="DV8" s="571"/>
      <c r="DW8" s="571"/>
      <c r="DX8" s="571"/>
      <c r="DY8" s="571"/>
      <c r="DZ8" s="571"/>
      <c r="EA8" s="571"/>
      <c r="EB8" s="571"/>
      <c r="EC8" s="606"/>
    </row>
    <row r="9" spans="2:143" ht="11.25" customHeight="1">
      <c r="B9" s="607" t="s">
        <v>406</v>
      </c>
      <c r="C9" s="608"/>
      <c r="D9" s="608"/>
      <c r="E9" s="608"/>
      <c r="F9" s="608"/>
      <c r="G9" s="608"/>
      <c r="H9" s="608"/>
      <c r="I9" s="608"/>
      <c r="J9" s="608"/>
      <c r="K9" s="608"/>
      <c r="L9" s="608"/>
      <c r="M9" s="608"/>
      <c r="N9" s="608"/>
      <c r="O9" s="608"/>
      <c r="P9" s="608"/>
      <c r="Q9" s="609"/>
      <c r="R9" s="570">
        <v>1699</v>
      </c>
      <c r="S9" s="571"/>
      <c r="T9" s="571"/>
      <c r="U9" s="571"/>
      <c r="V9" s="571"/>
      <c r="W9" s="571"/>
      <c r="X9" s="571"/>
      <c r="Y9" s="572"/>
      <c r="Z9" s="569">
        <v>0</v>
      </c>
      <c r="AA9" s="569"/>
      <c r="AB9" s="569"/>
      <c r="AC9" s="569"/>
      <c r="AD9" s="580">
        <v>1699</v>
      </c>
      <c r="AE9" s="580"/>
      <c r="AF9" s="580"/>
      <c r="AG9" s="580"/>
      <c r="AH9" s="580"/>
      <c r="AI9" s="580"/>
      <c r="AJ9" s="580"/>
      <c r="AK9" s="580"/>
      <c r="AL9" s="591">
        <v>0</v>
      </c>
      <c r="AM9" s="592"/>
      <c r="AN9" s="592"/>
      <c r="AO9" s="593"/>
      <c r="AP9" s="607" t="s">
        <v>299</v>
      </c>
      <c r="AQ9" s="608"/>
      <c r="AR9" s="608"/>
      <c r="AS9" s="608"/>
      <c r="AT9" s="608"/>
      <c r="AU9" s="608"/>
      <c r="AV9" s="608"/>
      <c r="AW9" s="608"/>
      <c r="AX9" s="608"/>
      <c r="AY9" s="608"/>
      <c r="AZ9" s="608"/>
      <c r="BA9" s="608"/>
      <c r="BB9" s="608"/>
      <c r="BC9" s="608"/>
      <c r="BD9" s="608"/>
      <c r="BE9" s="608"/>
      <c r="BF9" s="609"/>
      <c r="BG9" s="570">
        <v>1398956</v>
      </c>
      <c r="BH9" s="571"/>
      <c r="BI9" s="571"/>
      <c r="BJ9" s="571"/>
      <c r="BK9" s="571"/>
      <c r="BL9" s="571"/>
      <c r="BM9" s="571"/>
      <c r="BN9" s="572"/>
      <c r="BO9" s="569">
        <v>29.1</v>
      </c>
      <c r="BP9" s="569"/>
      <c r="BQ9" s="569"/>
      <c r="BR9" s="569"/>
      <c r="BS9" s="605" t="s">
        <v>407</v>
      </c>
      <c r="BT9" s="571"/>
      <c r="BU9" s="571"/>
      <c r="BV9" s="571"/>
      <c r="BW9" s="571"/>
      <c r="BX9" s="571"/>
      <c r="BY9" s="571"/>
      <c r="BZ9" s="571"/>
      <c r="CA9" s="571"/>
      <c r="CB9" s="606"/>
      <c r="CD9" s="582" t="s">
        <v>300</v>
      </c>
      <c r="CE9" s="583"/>
      <c r="CF9" s="583"/>
      <c r="CG9" s="583"/>
      <c r="CH9" s="583"/>
      <c r="CI9" s="583"/>
      <c r="CJ9" s="583"/>
      <c r="CK9" s="583"/>
      <c r="CL9" s="583"/>
      <c r="CM9" s="583"/>
      <c r="CN9" s="583"/>
      <c r="CO9" s="583"/>
      <c r="CP9" s="583"/>
      <c r="CQ9" s="584"/>
      <c r="CR9" s="570">
        <v>1417813</v>
      </c>
      <c r="CS9" s="571"/>
      <c r="CT9" s="571"/>
      <c r="CU9" s="571"/>
      <c r="CV9" s="571"/>
      <c r="CW9" s="571"/>
      <c r="CX9" s="571"/>
      <c r="CY9" s="572"/>
      <c r="CZ9" s="569">
        <v>8.6</v>
      </c>
      <c r="DA9" s="569"/>
      <c r="DB9" s="569"/>
      <c r="DC9" s="569"/>
      <c r="DD9" s="605">
        <v>101218</v>
      </c>
      <c r="DE9" s="571"/>
      <c r="DF9" s="571"/>
      <c r="DG9" s="571"/>
      <c r="DH9" s="571"/>
      <c r="DI9" s="571"/>
      <c r="DJ9" s="571"/>
      <c r="DK9" s="571"/>
      <c r="DL9" s="571"/>
      <c r="DM9" s="571"/>
      <c r="DN9" s="571"/>
      <c r="DO9" s="571"/>
      <c r="DP9" s="572"/>
      <c r="DQ9" s="605">
        <v>1097673</v>
      </c>
      <c r="DR9" s="571"/>
      <c r="DS9" s="571"/>
      <c r="DT9" s="571"/>
      <c r="DU9" s="571"/>
      <c r="DV9" s="571"/>
      <c r="DW9" s="571"/>
      <c r="DX9" s="571"/>
      <c r="DY9" s="571"/>
      <c r="DZ9" s="571"/>
      <c r="EA9" s="571"/>
      <c r="EB9" s="571"/>
      <c r="EC9" s="606"/>
    </row>
    <row r="10" spans="2:143" ht="11.25" customHeight="1">
      <c r="B10" s="607" t="s">
        <v>301</v>
      </c>
      <c r="C10" s="608"/>
      <c r="D10" s="608"/>
      <c r="E10" s="608"/>
      <c r="F10" s="608"/>
      <c r="G10" s="608"/>
      <c r="H10" s="608"/>
      <c r="I10" s="608"/>
      <c r="J10" s="608"/>
      <c r="K10" s="608"/>
      <c r="L10" s="608"/>
      <c r="M10" s="608"/>
      <c r="N10" s="608"/>
      <c r="O10" s="608"/>
      <c r="P10" s="608"/>
      <c r="Q10" s="609"/>
      <c r="R10" s="570">
        <v>311965</v>
      </c>
      <c r="S10" s="571"/>
      <c r="T10" s="571"/>
      <c r="U10" s="571"/>
      <c r="V10" s="571"/>
      <c r="W10" s="571"/>
      <c r="X10" s="571"/>
      <c r="Y10" s="572"/>
      <c r="Z10" s="569">
        <v>1.8</v>
      </c>
      <c r="AA10" s="569"/>
      <c r="AB10" s="569"/>
      <c r="AC10" s="569"/>
      <c r="AD10" s="580">
        <v>311965</v>
      </c>
      <c r="AE10" s="580"/>
      <c r="AF10" s="580"/>
      <c r="AG10" s="580"/>
      <c r="AH10" s="580"/>
      <c r="AI10" s="580"/>
      <c r="AJ10" s="580"/>
      <c r="AK10" s="580"/>
      <c r="AL10" s="591">
        <v>3.3</v>
      </c>
      <c r="AM10" s="592"/>
      <c r="AN10" s="592"/>
      <c r="AO10" s="593"/>
      <c r="AP10" s="607" t="s">
        <v>302</v>
      </c>
      <c r="AQ10" s="608"/>
      <c r="AR10" s="608"/>
      <c r="AS10" s="608"/>
      <c r="AT10" s="608"/>
      <c r="AU10" s="608"/>
      <c r="AV10" s="608"/>
      <c r="AW10" s="608"/>
      <c r="AX10" s="608"/>
      <c r="AY10" s="608"/>
      <c r="AZ10" s="608"/>
      <c r="BA10" s="608"/>
      <c r="BB10" s="608"/>
      <c r="BC10" s="608"/>
      <c r="BD10" s="608"/>
      <c r="BE10" s="608"/>
      <c r="BF10" s="609"/>
      <c r="BG10" s="570">
        <v>114650</v>
      </c>
      <c r="BH10" s="571"/>
      <c r="BI10" s="571"/>
      <c r="BJ10" s="571"/>
      <c r="BK10" s="571"/>
      <c r="BL10" s="571"/>
      <c r="BM10" s="571"/>
      <c r="BN10" s="572"/>
      <c r="BO10" s="569">
        <v>2.4</v>
      </c>
      <c r="BP10" s="569"/>
      <c r="BQ10" s="569"/>
      <c r="BR10" s="569"/>
      <c r="BS10" s="605" t="s">
        <v>407</v>
      </c>
      <c r="BT10" s="571"/>
      <c r="BU10" s="571"/>
      <c r="BV10" s="571"/>
      <c r="BW10" s="571"/>
      <c r="BX10" s="571"/>
      <c r="BY10" s="571"/>
      <c r="BZ10" s="571"/>
      <c r="CA10" s="571"/>
      <c r="CB10" s="606"/>
      <c r="CD10" s="582" t="s">
        <v>303</v>
      </c>
      <c r="CE10" s="583"/>
      <c r="CF10" s="583"/>
      <c r="CG10" s="583"/>
      <c r="CH10" s="583"/>
      <c r="CI10" s="583"/>
      <c r="CJ10" s="583"/>
      <c r="CK10" s="583"/>
      <c r="CL10" s="583"/>
      <c r="CM10" s="583"/>
      <c r="CN10" s="583"/>
      <c r="CO10" s="583"/>
      <c r="CP10" s="583"/>
      <c r="CQ10" s="584"/>
      <c r="CR10" s="570">
        <v>47269</v>
      </c>
      <c r="CS10" s="571"/>
      <c r="CT10" s="571"/>
      <c r="CU10" s="571"/>
      <c r="CV10" s="571"/>
      <c r="CW10" s="571"/>
      <c r="CX10" s="571"/>
      <c r="CY10" s="572"/>
      <c r="CZ10" s="569">
        <v>0.3</v>
      </c>
      <c r="DA10" s="569"/>
      <c r="DB10" s="569"/>
      <c r="DC10" s="569"/>
      <c r="DD10" s="605">
        <v>960</v>
      </c>
      <c r="DE10" s="571"/>
      <c r="DF10" s="571"/>
      <c r="DG10" s="571"/>
      <c r="DH10" s="571"/>
      <c r="DI10" s="571"/>
      <c r="DJ10" s="571"/>
      <c r="DK10" s="571"/>
      <c r="DL10" s="571"/>
      <c r="DM10" s="571"/>
      <c r="DN10" s="571"/>
      <c r="DO10" s="571"/>
      <c r="DP10" s="572"/>
      <c r="DQ10" s="605">
        <v>33492</v>
      </c>
      <c r="DR10" s="571"/>
      <c r="DS10" s="571"/>
      <c r="DT10" s="571"/>
      <c r="DU10" s="571"/>
      <c r="DV10" s="571"/>
      <c r="DW10" s="571"/>
      <c r="DX10" s="571"/>
      <c r="DY10" s="571"/>
      <c r="DZ10" s="571"/>
      <c r="EA10" s="571"/>
      <c r="EB10" s="571"/>
      <c r="EC10" s="606"/>
    </row>
    <row r="11" spans="2:143" ht="11.25" customHeight="1">
      <c r="B11" s="607" t="s">
        <v>304</v>
      </c>
      <c r="C11" s="608"/>
      <c r="D11" s="608"/>
      <c r="E11" s="608"/>
      <c r="F11" s="608"/>
      <c r="G11" s="608"/>
      <c r="H11" s="608"/>
      <c r="I11" s="608"/>
      <c r="J11" s="608"/>
      <c r="K11" s="608"/>
      <c r="L11" s="608"/>
      <c r="M11" s="608"/>
      <c r="N11" s="608"/>
      <c r="O11" s="608"/>
      <c r="P11" s="608"/>
      <c r="Q11" s="609"/>
      <c r="R11" s="570">
        <v>23049</v>
      </c>
      <c r="S11" s="571"/>
      <c r="T11" s="571"/>
      <c r="U11" s="571"/>
      <c r="V11" s="571"/>
      <c r="W11" s="571"/>
      <c r="X11" s="571"/>
      <c r="Y11" s="572"/>
      <c r="Z11" s="569">
        <v>0.1</v>
      </c>
      <c r="AA11" s="569"/>
      <c r="AB11" s="569"/>
      <c r="AC11" s="569"/>
      <c r="AD11" s="580">
        <v>23049</v>
      </c>
      <c r="AE11" s="580"/>
      <c r="AF11" s="580"/>
      <c r="AG11" s="580"/>
      <c r="AH11" s="580"/>
      <c r="AI11" s="580"/>
      <c r="AJ11" s="580"/>
      <c r="AK11" s="580"/>
      <c r="AL11" s="591">
        <v>0.2</v>
      </c>
      <c r="AM11" s="592"/>
      <c r="AN11" s="592"/>
      <c r="AO11" s="593"/>
      <c r="AP11" s="607" t="s">
        <v>305</v>
      </c>
      <c r="AQ11" s="608"/>
      <c r="AR11" s="608"/>
      <c r="AS11" s="608"/>
      <c r="AT11" s="608"/>
      <c r="AU11" s="608"/>
      <c r="AV11" s="608"/>
      <c r="AW11" s="608"/>
      <c r="AX11" s="608"/>
      <c r="AY11" s="608"/>
      <c r="AZ11" s="608"/>
      <c r="BA11" s="608"/>
      <c r="BB11" s="608"/>
      <c r="BC11" s="608"/>
      <c r="BD11" s="608"/>
      <c r="BE11" s="608"/>
      <c r="BF11" s="609"/>
      <c r="BG11" s="570">
        <v>220766</v>
      </c>
      <c r="BH11" s="571"/>
      <c r="BI11" s="571"/>
      <c r="BJ11" s="571"/>
      <c r="BK11" s="571"/>
      <c r="BL11" s="571"/>
      <c r="BM11" s="571"/>
      <c r="BN11" s="572"/>
      <c r="BO11" s="569">
        <v>4.5999999999999996</v>
      </c>
      <c r="BP11" s="569"/>
      <c r="BQ11" s="569"/>
      <c r="BR11" s="569"/>
      <c r="BS11" s="605">
        <v>36013</v>
      </c>
      <c r="BT11" s="571"/>
      <c r="BU11" s="571"/>
      <c r="BV11" s="571"/>
      <c r="BW11" s="571"/>
      <c r="BX11" s="571"/>
      <c r="BY11" s="571"/>
      <c r="BZ11" s="571"/>
      <c r="CA11" s="571"/>
      <c r="CB11" s="606"/>
      <c r="CD11" s="582" t="s">
        <v>306</v>
      </c>
      <c r="CE11" s="583"/>
      <c r="CF11" s="583"/>
      <c r="CG11" s="583"/>
      <c r="CH11" s="583"/>
      <c r="CI11" s="583"/>
      <c r="CJ11" s="583"/>
      <c r="CK11" s="583"/>
      <c r="CL11" s="583"/>
      <c r="CM11" s="583"/>
      <c r="CN11" s="583"/>
      <c r="CO11" s="583"/>
      <c r="CP11" s="583"/>
      <c r="CQ11" s="584"/>
      <c r="CR11" s="570">
        <v>1213589</v>
      </c>
      <c r="CS11" s="571"/>
      <c r="CT11" s="571"/>
      <c r="CU11" s="571"/>
      <c r="CV11" s="571"/>
      <c r="CW11" s="571"/>
      <c r="CX11" s="571"/>
      <c r="CY11" s="572"/>
      <c r="CZ11" s="569">
        <v>7.4</v>
      </c>
      <c r="DA11" s="569"/>
      <c r="DB11" s="569"/>
      <c r="DC11" s="569"/>
      <c r="DD11" s="605">
        <v>537015</v>
      </c>
      <c r="DE11" s="571"/>
      <c r="DF11" s="571"/>
      <c r="DG11" s="571"/>
      <c r="DH11" s="571"/>
      <c r="DI11" s="571"/>
      <c r="DJ11" s="571"/>
      <c r="DK11" s="571"/>
      <c r="DL11" s="571"/>
      <c r="DM11" s="571"/>
      <c r="DN11" s="571"/>
      <c r="DO11" s="571"/>
      <c r="DP11" s="572"/>
      <c r="DQ11" s="605">
        <v>761279</v>
      </c>
      <c r="DR11" s="571"/>
      <c r="DS11" s="571"/>
      <c r="DT11" s="571"/>
      <c r="DU11" s="571"/>
      <c r="DV11" s="571"/>
      <c r="DW11" s="571"/>
      <c r="DX11" s="571"/>
      <c r="DY11" s="571"/>
      <c r="DZ11" s="571"/>
      <c r="EA11" s="571"/>
      <c r="EB11" s="571"/>
      <c r="EC11" s="606"/>
    </row>
    <row r="12" spans="2:143" ht="11.25" customHeight="1">
      <c r="B12" s="607" t="s">
        <v>307</v>
      </c>
      <c r="C12" s="608"/>
      <c r="D12" s="608"/>
      <c r="E12" s="608"/>
      <c r="F12" s="608"/>
      <c r="G12" s="608"/>
      <c r="H12" s="608"/>
      <c r="I12" s="608"/>
      <c r="J12" s="608"/>
      <c r="K12" s="608"/>
      <c r="L12" s="608"/>
      <c r="M12" s="608"/>
      <c r="N12" s="608"/>
      <c r="O12" s="608"/>
      <c r="P12" s="608"/>
      <c r="Q12" s="609"/>
      <c r="R12" s="570" t="s">
        <v>407</v>
      </c>
      <c r="S12" s="571"/>
      <c r="T12" s="571"/>
      <c r="U12" s="571"/>
      <c r="V12" s="571"/>
      <c r="W12" s="571"/>
      <c r="X12" s="571"/>
      <c r="Y12" s="572"/>
      <c r="Z12" s="569" t="s">
        <v>407</v>
      </c>
      <c r="AA12" s="569"/>
      <c r="AB12" s="569"/>
      <c r="AC12" s="569"/>
      <c r="AD12" s="580" t="s">
        <v>407</v>
      </c>
      <c r="AE12" s="580"/>
      <c r="AF12" s="580"/>
      <c r="AG12" s="580"/>
      <c r="AH12" s="580"/>
      <c r="AI12" s="580"/>
      <c r="AJ12" s="580"/>
      <c r="AK12" s="580"/>
      <c r="AL12" s="591" t="s">
        <v>407</v>
      </c>
      <c r="AM12" s="592"/>
      <c r="AN12" s="592"/>
      <c r="AO12" s="593"/>
      <c r="AP12" s="607" t="s">
        <v>308</v>
      </c>
      <c r="AQ12" s="608"/>
      <c r="AR12" s="608"/>
      <c r="AS12" s="608"/>
      <c r="AT12" s="608"/>
      <c r="AU12" s="608"/>
      <c r="AV12" s="608"/>
      <c r="AW12" s="608"/>
      <c r="AX12" s="608"/>
      <c r="AY12" s="608"/>
      <c r="AZ12" s="608"/>
      <c r="BA12" s="608"/>
      <c r="BB12" s="608"/>
      <c r="BC12" s="608"/>
      <c r="BD12" s="608"/>
      <c r="BE12" s="608"/>
      <c r="BF12" s="609"/>
      <c r="BG12" s="570">
        <v>2443672</v>
      </c>
      <c r="BH12" s="571"/>
      <c r="BI12" s="571"/>
      <c r="BJ12" s="571"/>
      <c r="BK12" s="571"/>
      <c r="BL12" s="571"/>
      <c r="BM12" s="571"/>
      <c r="BN12" s="572"/>
      <c r="BO12" s="569">
        <v>50.8</v>
      </c>
      <c r="BP12" s="569"/>
      <c r="BQ12" s="569"/>
      <c r="BR12" s="569"/>
      <c r="BS12" s="605" t="s">
        <v>407</v>
      </c>
      <c r="BT12" s="571"/>
      <c r="BU12" s="571"/>
      <c r="BV12" s="571"/>
      <c r="BW12" s="571"/>
      <c r="BX12" s="571"/>
      <c r="BY12" s="571"/>
      <c r="BZ12" s="571"/>
      <c r="CA12" s="571"/>
      <c r="CB12" s="606"/>
      <c r="CD12" s="582" t="s">
        <v>309</v>
      </c>
      <c r="CE12" s="583"/>
      <c r="CF12" s="583"/>
      <c r="CG12" s="583"/>
      <c r="CH12" s="583"/>
      <c r="CI12" s="583"/>
      <c r="CJ12" s="583"/>
      <c r="CK12" s="583"/>
      <c r="CL12" s="583"/>
      <c r="CM12" s="583"/>
      <c r="CN12" s="583"/>
      <c r="CO12" s="583"/>
      <c r="CP12" s="583"/>
      <c r="CQ12" s="584"/>
      <c r="CR12" s="570">
        <v>587462</v>
      </c>
      <c r="CS12" s="571"/>
      <c r="CT12" s="571"/>
      <c r="CU12" s="571"/>
      <c r="CV12" s="571"/>
      <c r="CW12" s="571"/>
      <c r="CX12" s="571"/>
      <c r="CY12" s="572"/>
      <c r="CZ12" s="569">
        <v>3.6</v>
      </c>
      <c r="DA12" s="569"/>
      <c r="DB12" s="569"/>
      <c r="DC12" s="569"/>
      <c r="DD12" s="605">
        <v>6509</v>
      </c>
      <c r="DE12" s="571"/>
      <c r="DF12" s="571"/>
      <c r="DG12" s="571"/>
      <c r="DH12" s="571"/>
      <c r="DI12" s="571"/>
      <c r="DJ12" s="571"/>
      <c r="DK12" s="571"/>
      <c r="DL12" s="571"/>
      <c r="DM12" s="571"/>
      <c r="DN12" s="571"/>
      <c r="DO12" s="571"/>
      <c r="DP12" s="572"/>
      <c r="DQ12" s="605">
        <v>167481</v>
      </c>
      <c r="DR12" s="571"/>
      <c r="DS12" s="571"/>
      <c r="DT12" s="571"/>
      <c r="DU12" s="571"/>
      <c r="DV12" s="571"/>
      <c r="DW12" s="571"/>
      <c r="DX12" s="571"/>
      <c r="DY12" s="571"/>
      <c r="DZ12" s="571"/>
      <c r="EA12" s="571"/>
      <c r="EB12" s="571"/>
      <c r="EC12" s="606"/>
    </row>
    <row r="13" spans="2:143" ht="11.25" customHeight="1">
      <c r="B13" s="607" t="s">
        <v>310</v>
      </c>
      <c r="C13" s="608"/>
      <c r="D13" s="608"/>
      <c r="E13" s="608"/>
      <c r="F13" s="608"/>
      <c r="G13" s="608"/>
      <c r="H13" s="608"/>
      <c r="I13" s="608"/>
      <c r="J13" s="608"/>
      <c r="K13" s="608"/>
      <c r="L13" s="608"/>
      <c r="M13" s="608"/>
      <c r="N13" s="608"/>
      <c r="O13" s="608"/>
      <c r="P13" s="608"/>
      <c r="Q13" s="609"/>
      <c r="R13" s="570">
        <v>44868</v>
      </c>
      <c r="S13" s="571"/>
      <c r="T13" s="571"/>
      <c r="U13" s="571"/>
      <c r="V13" s="571"/>
      <c r="W13" s="571"/>
      <c r="X13" s="571"/>
      <c r="Y13" s="572"/>
      <c r="Z13" s="569">
        <v>0.3</v>
      </c>
      <c r="AA13" s="569"/>
      <c r="AB13" s="569"/>
      <c r="AC13" s="569"/>
      <c r="AD13" s="580">
        <v>44868</v>
      </c>
      <c r="AE13" s="580"/>
      <c r="AF13" s="580"/>
      <c r="AG13" s="580"/>
      <c r="AH13" s="580"/>
      <c r="AI13" s="580"/>
      <c r="AJ13" s="580"/>
      <c r="AK13" s="580"/>
      <c r="AL13" s="591">
        <v>0.5</v>
      </c>
      <c r="AM13" s="592"/>
      <c r="AN13" s="592"/>
      <c r="AO13" s="593"/>
      <c r="AP13" s="607" t="s">
        <v>311</v>
      </c>
      <c r="AQ13" s="608"/>
      <c r="AR13" s="608"/>
      <c r="AS13" s="608"/>
      <c r="AT13" s="608"/>
      <c r="AU13" s="608"/>
      <c r="AV13" s="608"/>
      <c r="AW13" s="608"/>
      <c r="AX13" s="608"/>
      <c r="AY13" s="608"/>
      <c r="AZ13" s="608"/>
      <c r="BA13" s="608"/>
      <c r="BB13" s="608"/>
      <c r="BC13" s="608"/>
      <c r="BD13" s="608"/>
      <c r="BE13" s="608"/>
      <c r="BF13" s="609"/>
      <c r="BG13" s="570">
        <v>2424727</v>
      </c>
      <c r="BH13" s="571"/>
      <c r="BI13" s="571"/>
      <c r="BJ13" s="571"/>
      <c r="BK13" s="571"/>
      <c r="BL13" s="571"/>
      <c r="BM13" s="571"/>
      <c r="BN13" s="572"/>
      <c r="BO13" s="569">
        <v>50.4</v>
      </c>
      <c r="BP13" s="569"/>
      <c r="BQ13" s="569"/>
      <c r="BR13" s="569"/>
      <c r="BS13" s="605" t="s">
        <v>407</v>
      </c>
      <c r="BT13" s="571"/>
      <c r="BU13" s="571"/>
      <c r="BV13" s="571"/>
      <c r="BW13" s="571"/>
      <c r="BX13" s="571"/>
      <c r="BY13" s="571"/>
      <c r="BZ13" s="571"/>
      <c r="CA13" s="571"/>
      <c r="CB13" s="606"/>
      <c r="CD13" s="582" t="s">
        <v>312</v>
      </c>
      <c r="CE13" s="583"/>
      <c r="CF13" s="583"/>
      <c r="CG13" s="583"/>
      <c r="CH13" s="583"/>
      <c r="CI13" s="583"/>
      <c r="CJ13" s="583"/>
      <c r="CK13" s="583"/>
      <c r="CL13" s="583"/>
      <c r="CM13" s="583"/>
      <c r="CN13" s="583"/>
      <c r="CO13" s="583"/>
      <c r="CP13" s="583"/>
      <c r="CQ13" s="584"/>
      <c r="CR13" s="570">
        <v>1757799</v>
      </c>
      <c r="CS13" s="571"/>
      <c r="CT13" s="571"/>
      <c r="CU13" s="571"/>
      <c r="CV13" s="571"/>
      <c r="CW13" s="571"/>
      <c r="CX13" s="571"/>
      <c r="CY13" s="572"/>
      <c r="CZ13" s="569">
        <v>10.7</v>
      </c>
      <c r="DA13" s="569"/>
      <c r="DB13" s="569"/>
      <c r="DC13" s="569"/>
      <c r="DD13" s="605">
        <v>404785</v>
      </c>
      <c r="DE13" s="571"/>
      <c r="DF13" s="571"/>
      <c r="DG13" s="571"/>
      <c r="DH13" s="571"/>
      <c r="DI13" s="571"/>
      <c r="DJ13" s="571"/>
      <c r="DK13" s="571"/>
      <c r="DL13" s="571"/>
      <c r="DM13" s="571"/>
      <c r="DN13" s="571"/>
      <c r="DO13" s="571"/>
      <c r="DP13" s="572"/>
      <c r="DQ13" s="605">
        <v>1184816</v>
      </c>
      <c r="DR13" s="571"/>
      <c r="DS13" s="571"/>
      <c r="DT13" s="571"/>
      <c r="DU13" s="571"/>
      <c r="DV13" s="571"/>
      <c r="DW13" s="571"/>
      <c r="DX13" s="571"/>
      <c r="DY13" s="571"/>
      <c r="DZ13" s="571"/>
      <c r="EA13" s="571"/>
      <c r="EB13" s="571"/>
      <c r="EC13" s="606"/>
    </row>
    <row r="14" spans="2:143" ht="11.25" customHeight="1">
      <c r="B14" s="607" t="s">
        <v>313</v>
      </c>
      <c r="C14" s="608"/>
      <c r="D14" s="608"/>
      <c r="E14" s="608"/>
      <c r="F14" s="608"/>
      <c r="G14" s="608"/>
      <c r="H14" s="608"/>
      <c r="I14" s="608"/>
      <c r="J14" s="608"/>
      <c r="K14" s="608"/>
      <c r="L14" s="608"/>
      <c r="M14" s="608"/>
      <c r="N14" s="608"/>
      <c r="O14" s="608"/>
      <c r="P14" s="608"/>
      <c r="Q14" s="609"/>
      <c r="R14" s="570" t="s">
        <v>407</v>
      </c>
      <c r="S14" s="571"/>
      <c r="T14" s="571"/>
      <c r="U14" s="571"/>
      <c r="V14" s="571"/>
      <c r="W14" s="571"/>
      <c r="X14" s="571"/>
      <c r="Y14" s="572"/>
      <c r="Z14" s="569" t="s">
        <v>407</v>
      </c>
      <c r="AA14" s="569"/>
      <c r="AB14" s="569"/>
      <c r="AC14" s="569"/>
      <c r="AD14" s="580" t="s">
        <v>407</v>
      </c>
      <c r="AE14" s="580"/>
      <c r="AF14" s="580"/>
      <c r="AG14" s="580"/>
      <c r="AH14" s="580"/>
      <c r="AI14" s="580"/>
      <c r="AJ14" s="580"/>
      <c r="AK14" s="580"/>
      <c r="AL14" s="591" t="s">
        <v>407</v>
      </c>
      <c r="AM14" s="592"/>
      <c r="AN14" s="592"/>
      <c r="AO14" s="593"/>
      <c r="AP14" s="607" t="s">
        <v>314</v>
      </c>
      <c r="AQ14" s="608"/>
      <c r="AR14" s="608"/>
      <c r="AS14" s="608"/>
      <c r="AT14" s="608"/>
      <c r="AU14" s="608"/>
      <c r="AV14" s="608"/>
      <c r="AW14" s="608"/>
      <c r="AX14" s="608"/>
      <c r="AY14" s="608"/>
      <c r="AZ14" s="608"/>
      <c r="BA14" s="608"/>
      <c r="BB14" s="608"/>
      <c r="BC14" s="608"/>
      <c r="BD14" s="608"/>
      <c r="BE14" s="608"/>
      <c r="BF14" s="609"/>
      <c r="BG14" s="570">
        <v>76574</v>
      </c>
      <c r="BH14" s="571"/>
      <c r="BI14" s="571"/>
      <c r="BJ14" s="571"/>
      <c r="BK14" s="571"/>
      <c r="BL14" s="571"/>
      <c r="BM14" s="571"/>
      <c r="BN14" s="572"/>
      <c r="BO14" s="569">
        <v>1.6</v>
      </c>
      <c r="BP14" s="569"/>
      <c r="BQ14" s="569"/>
      <c r="BR14" s="569"/>
      <c r="BS14" s="605" t="s">
        <v>407</v>
      </c>
      <c r="BT14" s="571"/>
      <c r="BU14" s="571"/>
      <c r="BV14" s="571"/>
      <c r="BW14" s="571"/>
      <c r="BX14" s="571"/>
      <c r="BY14" s="571"/>
      <c r="BZ14" s="571"/>
      <c r="CA14" s="571"/>
      <c r="CB14" s="606"/>
      <c r="CD14" s="582" t="s">
        <v>315</v>
      </c>
      <c r="CE14" s="583"/>
      <c r="CF14" s="583"/>
      <c r="CG14" s="583"/>
      <c r="CH14" s="583"/>
      <c r="CI14" s="583"/>
      <c r="CJ14" s="583"/>
      <c r="CK14" s="583"/>
      <c r="CL14" s="583"/>
      <c r="CM14" s="583"/>
      <c r="CN14" s="583"/>
      <c r="CO14" s="583"/>
      <c r="CP14" s="583"/>
      <c r="CQ14" s="584"/>
      <c r="CR14" s="570">
        <v>747901</v>
      </c>
      <c r="CS14" s="571"/>
      <c r="CT14" s="571"/>
      <c r="CU14" s="571"/>
      <c r="CV14" s="571"/>
      <c r="CW14" s="571"/>
      <c r="CX14" s="571"/>
      <c r="CY14" s="572"/>
      <c r="CZ14" s="569">
        <v>4.5</v>
      </c>
      <c r="DA14" s="569"/>
      <c r="DB14" s="569"/>
      <c r="DC14" s="569"/>
      <c r="DD14" s="605">
        <v>116538</v>
      </c>
      <c r="DE14" s="571"/>
      <c r="DF14" s="571"/>
      <c r="DG14" s="571"/>
      <c r="DH14" s="571"/>
      <c r="DI14" s="571"/>
      <c r="DJ14" s="571"/>
      <c r="DK14" s="571"/>
      <c r="DL14" s="571"/>
      <c r="DM14" s="571"/>
      <c r="DN14" s="571"/>
      <c r="DO14" s="571"/>
      <c r="DP14" s="572"/>
      <c r="DQ14" s="605">
        <v>630740</v>
      </c>
      <c r="DR14" s="571"/>
      <c r="DS14" s="571"/>
      <c r="DT14" s="571"/>
      <c r="DU14" s="571"/>
      <c r="DV14" s="571"/>
      <c r="DW14" s="571"/>
      <c r="DX14" s="571"/>
      <c r="DY14" s="571"/>
      <c r="DZ14" s="571"/>
      <c r="EA14" s="571"/>
      <c r="EB14" s="571"/>
      <c r="EC14" s="606"/>
    </row>
    <row r="15" spans="2:143" ht="11.25" customHeight="1">
      <c r="B15" s="607" t="s">
        <v>316</v>
      </c>
      <c r="C15" s="608"/>
      <c r="D15" s="608"/>
      <c r="E15" s="608"/>
      <c r="F15" s="608"/>
      <c r="G15" s="608"/>
      <c r="H15" s="608"/>
      <c r="I15" s="608"/>
      <c r="J15" s="608"/>
      <c r="K15" s="608"/>
      <c r="L15" s="608"/>
      <c r="M15" s="608"/>
      <c r="N15" s="608"/>
      <c r="O15" s="608"/>
      <c r="P15" s="608"/>
      <c r="Q15" s="609"/>
      <c r="R15" s="570">
        <v>12271</v>
      </c>
      <c r="S15" s="571"/>
      <c r="T15" s="571"/>
      <c r="U15" s="571"/>
      <c r="V15" s="571"/>
      <c r="W15" s="571"/>
      <c r="X15" s="571"/>
      <c r="Y15" s="572"/>
      <c r="Z15" s="569">
        <v>0.1</v>
      </c>
      <c r="AA15" s="569"/>
      <c r="AB15" s="569"/>
      <c r="AC15" s="569"/>
      <c r="AD15" s="580">
        <v>12271</v>
      </c>
      <c r="AE15" s="580"/>
      <c r="AF15" s="580"/>
      <c r="AG15" s="580"/>
      <c r="AH15" s="580"/>
      <c r="AI15" s="580"/>
      <c r="AJ15" s="580"/>
      <c r="AK15" s="580"/>
      <c r="AL15" s="591">
        <v>0.1</v>
      </c>
      <c r="AM15" s="592"/>
      <c r="AN15" s="592"/>
      <c r="AO15" s="593"/>
      <c r="AP15" s="607" t="s">
        <v>317</v>
      </c>
      <c r="AQ15" s="608"/>
      <c r="AR15" s="608"/>
      <c r="AS15" s="608"/>
      <c r="AT15" s="608"/>
      <c r="AU15" s="608"/>
      <c r="AV15" s="608"/>
      <c r="AW15" s="608"/>
      <c r="AX15" s="608"/>
      <c r="AY15" s="608"/>
      <c r="AZ15" s="608"/>
      <c r="BA15" s="608"/>
      <c r="BB15" s="608"/>
      <c r="BC15" s="608"/>
      <c r="BD15" s="608"/>
      <c r="BE15" s="608"/>
      <c r="BF15" s="609"/>
      <c r="BG15" s="570">
        <v>223435</v>
      </c>
      <c r="BH15" s="571"/>
      <c r="BI15" s="571"/>
      <c r="BJ15" s="571"/>
      <c r="BK15" s="571"/>
      <c r="BL15" s="571"/>
      <c r="BM15" s="571"/>
      <c r="BN15" s="572"/>
      <c r="BO15" s="569">
        <v>4.5999999999999996</v>
      </c>
      <c r="BP15" s="569"/>
      <c r="BQ15" s="569"/>
      <c r="BR15" s="569"/>
      <c r="BS15" s="605" t="s">
        <v>407</v>
      </c>
      <c r="BT15" s="571"/>
      <c r="BU15" s="571"/>
      <c r="BV15" s="571"/>
      <c r="BW15" s="571"/>
      <c r="BX15" s="571"/>
      <c r="BY15" s="571"/>
      <c r="BZ15" s="571"/>
      <c r="CA15" s="571"/>
      <c r="CB15" s="606"/>
      <c r="CD15" s="582" t="s">
        <v>318</v>
      </c>
      <c r="CE15" s="583"/>
      <c r="CF15" s="583"/>
      <c r="CG15" s="583"/>
      <c r="CH15" s="583"/>
      <c r="CI15" s="583"/>
      <c r="CJ15" s="583"/>
      <c r="CK15" s="583"/>
      <c r="CL15" s="583"/>
      <c r="CM15" s="583"/>
      <c r="CN15" s="583"/>
      <c r="CO15" s="583"/>
      <c r="CP15" s="583"/>
      <c r="CQ15" s="584"/>
      <c r="CR15" s="570">
        <v>1477264</v>
      </c>
      <c r="CS15" s="571"/>
      <c r="CT15" s="571"/>
      <c r="CU15" s="571"/>
      <c r="CV15" s="571"/>
      <c r="CW15" s="571"/>
      <c r="CX15" s="571"/>
      <c r="CY15" s="572"/>
      <c r="CZ15" s="569">
        <v>9</v>
      </c>
      <c r="DA15" s="569"/>
      <c r="DB15" s="569"/>
      <c r="DC15" s="569"/>
      <c r="DD15" s="605">
        <v>613206</v>
      </c>
      <c r="DE15" s="571"/>
      <c r="DF15" s="571"/>
      <c r="DG15" s="571"/>
      <c r="DH15" s="571"/>
      <c r="DI15" s="571"/>
      <c r="DJ15" s="571"/>
      <c r="DK15" s="571"/>
      <c r="DL15" s="571"/>
      <c r="DM15" s="571"/>
      <c r="DN15" s="571"/>
      <c r="DO15" s="571"/>
      <c r="DP15" s="572"/>
      <c r="DQ15" s="605">
        <v>1009944</v>
      </c>
      <c r="DR15" s="571"/>
      <c r="DS15" s="571"/>
      <c r="DT15" s="571"/>
      <c r="DU15" s="571"/>
      <c r="DV15" s="571"/>
      <c r="DW15" s="571"/>
      <c r="DX15" s="571"/>
      <c r="DY15" s="571"/>
      <c r="DZ15" s="571"/>
      <c r="EA15" s="571"/>
      <c r="EB15" s="571"/>
      <c r="EC15" s="606"/>
    </row>
    <row r="16" spans="2:143" ht="11.25" customHeight="1">
      <c r="B16" s="607" t="s">
        <v>319</v>
      </c>
      <c r="C16" s="608"/>
      <c r="D16" s="608"/>
      <c r="E16" s="608"/>
      <c r="F16" s="608"/>
      <c r="G16" s="608"/>
      <c r="H16" s="608"/>
      <c r="I16" s="608"/>
      <c r="J16" s="608"/>
      <c r="K16" s="608"/>
      <c r="L16" s="608"/>
      <c r="M16" s="608"/>
      <c r="N16" s="608"/>
      <c r="O16" s="608"/>
      <c r="P16" s="608"/>
      <c r="Q16" s="609"/>
      <c r="R16" s="570">
        <v>5066431</v>
      </c>
      <c r="S16" s="571"/>
      <c r="T16" s="571"/>
      <c r="U16" s="571"/>
      <c r="V16" s="571"/>
      <c r="W16" s="571"/>
      <c r="X16" s="571"/>
      <c r="Y16" s="572"/>
      <c r="Z16" s="569">
        <v>30</v>
      </c>
      <c r="AA16" s="569"/>
      <c r="AB16" s="569"/>
      <c r="AC16" s="569"/>
      <c r="AD16" s="580">
        <v>4218776</v>
      </c>
      <c r="AE16" s="580"/>
      <c r="AF16" s="580"/>
      <c r="AG16" s="580"/>
      <c r="AH16" s="580"/>
      <c r="AI16" s="580"/>
      <c r="AJ16" s="580"/>
      <c r="AK16" s="580"/>
      <c r="AL16" s="591">
        <v>45.3</v>
      </c>
      <c r="AM16" s="592"/>
      <c r="AN16" s="592"/>
      <c r="AO16" s="593"/>
      <c r="AP16" s="607" t="s">
        <v>320</v>
      </c>
      <c r="AQ16" s="608"/>
      <c r="AR16" s="608"/>
      <c r="AS16" s="608"/>
      <c r="AT16" s="608"/>
      <c r="AU16" s="608"/>
      <c r="AV16" s="608"/>
      <c r="AW16" s="608"/>
      <c r="AX16" s="608"/>
      <c r="AY16" s="608"/>
      <c r="AZ16" s="608"/>
      <c r="BA16" s="608"/>
      <c r="BB16" s="608"/>
      <c r="BC16" s="608"/>
      <c r="BD16" s="608"/>
      <c r="BE16" s="608"/>
      <c r="BF16" s="609"/>
      <c r="BG16" s="570" t="s">
        <v>407</v>
      </c>
      <c r="BH16" s="571"/>
      <c r="BI16" s="571"/>
      <c r="BJ16" s="571"/>
      <c r="BK16" s="571"/>
      <c r="BL16" s="571"/>
      <c r="BM16" s="571"/>
      <c r="BN16" s="572"/>
      <c r="BO16" s="569" t="s">
        <v>407</v>
      </c>
      <c r="BP16" s="569"/>
      <c r="BQ16" s="569"/>
      <c r="BR16" s="569"/>
      <c r="BS16" s="605" t="s">
        <v>407</v>
      </c>
      <c r="BT16" s="571"/>
      <c r="BU16" s="571"/>
      <c r="BV16" s="571"/>
      <c r="BW16" s="571"/>
      <c r="BX16" s="571"/>
      <c r="BY16" s="571"/>
      <c r="BZ16" s="571"/>
      <c r="CA16" s="571"/>
      <c r="CB16" s="606"/>
      <c r="CD16" s="582" t="s">
        <v>321</v>
      </c>
      <c r="CE16" s="583"/>
      <c r="CF16" s="583"/>
      <c r="CG16" s="583"/>
      <c r="CH16" s="583"/>
      <c r="CI16" s="583"/>
      <c r="CJ16" s="583"/>
      <c r="CK16" s="583"/>
      <c r="CL16" s="583"/>
      <c r="CM16" s="583"/>
      <c r="CN16" s="583"/>
      <c r="CO16" s="583"/>
      <c r="CP16" s="583"/>
      <c r="CQ16" s="584"/>
      <c r="CR16" s="570">
        <v>78594</v>
      </c>
      <c r="CS16" s="571"/>
      <c r="CT16" s="571"/>
      <c r="CU16" s="571"/>
      <c r="CV16" s="571"/>
      <c r="CW16" s="571"/>
      <c r="CX16" s="571"/>
      <c r="CY16" s="572"/>
      <c r="CZ16" s="569">
        <v>0.5</v>
      </c>
      <c r="DA16" s="569"/>
      <c r="DB16" s="569"/>
      <c r="DC16" s="569"/>
      <c r="DD16" s="605" t="s">
        <v>407</v>
      </c>
      <c r="DE16" s="571"/>
      <c r="DF16" s="571"/>
      <c r="DG16" s="571"/>
      <c r="DH16" s="571"/>
      <c r="DI16" s="571"/>
      <c r="DJ16" s="571"/>
      <c r="DK16" s="571"/>
      <c r="DL16" s="571"/>
      <c r="DM16" s="571"/>
      <c r="DN16" s="571"/>
      <c r="DO16" s="571"/>
      <c r="DP16" s="572"/>
      <c r="DQ16" s="605">
        <v>13709</v>
      </c>
      <c r="DR16" s="571"/>
      <c r="DS16" s="571"/>
      <c r="DT16" s="571"/>
      <c r="DU16" s="571"/>
      <c r="DV16" s="571"/>
      <c r="DW16" s="571"/>
      <c r="DX16" s="571"/>
      <c r="DY16" s="571"/>
      <c r="DZ16" s="571"/>
      <c r="EA16" s="571"/>
      <c r="EB16" s="571"/>
      <c r="EC16" s="606"/>
    </row>
    <row r="17" spans="2:133" ht="11.25" customHeight="1">
      <c r="B17" s="607" t="s">
        <v>322</v>
      </c>
      <c r="C17" s="608"/>
      <c r="D17" s="608"/>
      <c r="E17" s="608"/>
      <c r="F17" s="608"/>
      <c r="G17" s="608"/>
      <c r="H17" s="608"/>
      <c r="I17" s="608"/>
      <c r="J17" s="608"/>
      <c r="K17" s="608"/>
      <c r="L17" s="608"/>
      <c r="M17" s="608"/>
      <c r="N17" s="608"/>
      <c r="O17" s="608"/>
      <c r="P17" s="608"/>
      <c r="Q17" s="609"/>
      <c r="R17" s="570">
        <v>4218776</v>
      </c>
      <c r="S17" s="571"/>
      <c r="T17" s="571"/>
      <c r="U17" s="571"/>
      <c r="V17" s="571"/>
      <c r="W17" s="571"/>
      <c r="X17" s="571"/>
      <c r="Y17" s="572"/>
      <c r="Z17" s="569">
        <v>25</v>
      </c>
      <c r="AA17" s="569"/>
      <c r="AB17" s="569"/>
      <c r="AC17" s="569"/>
      <c r="AD17" s="580">
        <v>4218776</v>
      </c>
      <c r="AE17" s="580"/>
      <c r="AF17" s="580"/>
      <c r="AG17" s="580"/>
      <c r="AH17" s="580"/>
      <c r="AI17" s="580"/>
      <c r="AJ17" s="580"/>
      <c r="AK17" s="580"/>
      <c r="AL17" s="591">
        <v>45.3</v>
      </c>
      <c r="AM17" s="592"/>
      <c r="AN17" s="592"/>
      <c r="AO17" s="593"/>
      <c r="AP17" s="607" t="s">
        <v>323</v>
      </c>
      <c r="AQ17" s="608"/>
      <c r="AR17" s="608"/>
      <c r="AS17" s="608"/>
      <c r="AT17" s="608"/>
      <c r="AU17" s="608"/>
      <c r="AV17" s="608"/>
      <c r="AW17" s="608"/>
      <c r="AX17" s="608"/>
      <c r="AY17" s="608"/>
      <c r="AZ17" s="608"/>
      <c r="BA17" s="608"/>
      <c r="BB17" s="608"/>
      <c r="BC17" s="608"/>
      <c r="BD17" s="608"/>
      <c r="BE17" s="608"/>
      <c r="BF17" s="609"/>
      <c r="BG17" s="570" t="s">
        <v>407</v>
      </c>
      <c r="BH17" s="571"/>
      <c r="BI17" s="571"/>
      <c r="BJ17" s="571"/>
      <c r="BK17" s="571"/>
      <c r="BL17" s="571"/>
      <c r="BM17" s="571"/>
      <c r="BN17" s="572"/>
      <c r="BO17" s="569" t="s">
        <v>407</v>
      </c>
      <c r="BP17" s="569"/>
      <c r="BQ17" s="569"/>
      <c r="BR17" s="569"/>
      <c r="BS17" s="605" t="s">
        <v>407</v>
      </c>
      <c r="BT17" s="571"/>
      <c r="BU17" s="571"/>
      <c r="BV17" s="571"/>
      <c r="BW17" s="571"/>
      <c r="BX17" s="571"/>
      <c r="BY17" s="571"/>
      <c r="BZ17" s="571"/>
      <c r="CA17" s="571"/>
      <c r="CB17" s="606"/>
      <c r="CD17" s="582" t="s">
        <v>324</v>
      </c>
      <c r="CE17" s="583"/>
      <c r="CF17" s="583"/>
      <c r="CG17" s="583"/>
      <c r="CH17" s="583"/>
      <c r="CI17" s="583"/>
      <c r="CJ17" s="583"/>
      <c r="CK17" s="583"/>
      <c r="CL17" s="583"/>
      <c r="CM17" s="583"/>
      <c r="CN17" s="583"/>
      <c r="CO17" s="583"/>
      <c r="CP17" s="583"/>
      <c r="CQ17" s="584"/>
      <c r="CR17" s="570">
        <v>2111299</v>
      </c>
      <c r="CS17" s="571"/>
      <c r="CT17" s="571"/>
      <c r="CU17" s="571"/>
      <c r="CV17" s="571"/>
      <c r="CW17" s="571"/>
      <c r="CX17" s="571"/>
      <c r="CY17" s="572"/>
      <c r="CZ17" s="569">
        <v>12.8</v>
      </c>
      <c r="DA17" s="569"/>
      <c r="DB17" s="569"/>
      <c r="DC17" s="569"/>
      <c r="DD17" s="605" t="s">
        <v>407</v>
      </c>
      <c r="DE17" s="571"/>
      <c r="DF17" s="571"/>
      <c r="DG17" s="571"/>
      <c r="DH17" s="571"/>
      <c r="DI17" s="571"/>
      <c r="DJ17" s="571"/>
      <c r="DK17" s="571"/>
      <c r="DL17" s="571"/>
      <c r="DM17" s="571"/>
      <c r="DN17" s="571"/>
      <c r="DO17" s="571"/>
      <c r="DP17" s="572"/>
      <c r="DQ17" s="605">
        <v>1995692</v>
      </c>
      <c r="DR17" s="571"/>
      <c r="DS17" s="571"/>
      <c r="DT17" s="571"/>
      <c r="DU17" s="571"/>
      <c r="DV17" s="571"/>
      <c r="DW17" s="571"/>
      <c r="DX17" s="571"/>
      <c r="DY17" s="571"/>
      <c r="DZ17" s="571"/>
      <c r="EA17" s="571"/>
      <c r="EB17" s="571"/>
      <c r="EC17" s="606"/>
    </row>
    <row r="18" spans="2:133" ht="11.25" customHeight="1">
      <c r="B18" s="607" t="s">
        <v>325</v>
      </c>
      <c r="C18" s="608"/>
      <c r="D18" s="608"/>
      <c r="E18" s="608"/>
      <c r="F18" s="608"/>
      <c r="G18" s="608"/>
      <c r="H18" s="608"/>
      <c r="I18" s="608"/>
      <c r="J18" s="608"/>
      <c r="K18" s="608"/>
      <c r="L18" s="608"/>
      <c r="M18" s="608"/>
      <c r="N18" s="608"/>
      <c r="O18" s="608"/>
      <c r="P18" s="608"/>
      <c r="Q18" s="609"/>
      <c r="R18" s="570">
        <v>847655</v>
      </c>
      <c r="S18" s="571"/>
      <c r="T18" s="571"/>
      <c r="U18" s="571"/>
      <c r="V18" s="571"/>
      <c r="W18" s="571"/>
      <c r="X18" s="571"/>
      <c r="Y18" s="572"/>
      <c r="Z18" s="569">
        <v>5</v>
      </c>
      <c r="AA18" s="569"/>
      <c r="AB18" s="569"/>
      <c r="AC18" s="569"/>
      <c r="AD18" s="580" t="s">
        <v>407</v>
      </c>
      <c r="AE18" s="580"/>
      <c r="AF18" s="580"/>
      <c r="AG18" s="580"/>
      <c r="AH18" s="580"/>
      <c r="AI18" s="580"/>
      <c r="AJ18" s="580"/>
      <c r="AK18" s="580"/>
      <c r="AL18" s="591" t="s">
        <v>407</v>
      </c>
      <c r="AM18" s="592"/>
      <c r="AN18" s="592"/>
      <c r="AO18" s="593"/>
      <c r="AP18" s="607" t="s">
        <v>326</v>
      </c>
      <c r="AQ18" s="608"/>
      <c r="AR18" s="608"/>
      <c r="AS18" s="608"/>
      <c r="AT18" s="608"/>
      <c r="AU18" s="608"/>
      <c r="AV18" s="608"/>
      <c r="AW18" s="608"/>
      <c r="AX18" s="608"/>
      <c r="AY18" s="608"/>
      <c r="AZ18" s="608"/>
      <c r="BA18" s="608"/>
      <c r="BB18" s="608"/>
      <c r="BC18" s="608"/>
      <c r="BD18" s="608"/>
      <c r="BE18" s="608"/>
      <c r="BF18" s="609"/>
      <c r="BG18" s="570" t="s">
        <v>407</v>
      </c>
      <c r="BH18" s="571"/>
      <c r="BI18" s="571"/>
      <c r="BJ18" s="571"/>
      <c r="BK18" s="571"/>
      <c r="BL18" s="571"/>
      <c r="BM18" s="571"/>
      <c r="BN18" s="572"/>
      <c r="BO18" s="569" t="s">
        <v>407</v>
      </c>
      <c r="BP18" s="569"/>
      <c r="BQ18" s="569"/>
      <c r="BR18" s="569"/>
      <c r="BS18" s="605" t="s">
        <v>407</v>
      </c>
      <c r="BT18" s="571"/>
      <c r="BU18" s="571"/>
      <c r="BV18" s="571"/>
      <c r="BW18" s="571"/>
      <c r="BX18" s="571"/>
      <c r="BY18" s="571"/>
      <c r="BZ18" s="571"/>
      <c r="CA18" s="571"/>
      <c r="CB18" s="606"/>
      <c r="CD18" s="582" t="s">
        <v>327</v>
      </c>
      <c r="CE18" s="583"/>
      <c r="CF18" s="583"/>
      <c r="CG18" s="583"/>
      <c r="CH18" s="583"/>
      <c r="CI18" s="583"/>
      <c r="CJ18" s="583"/>
      <c r="CK18" s="583"/>
      <c r="CL18" s="583"/>
      <c r="CM18" s="583"/>
      <c r="CN18" s="583"/>
      <c r="CO18" s="583"/>
      <c r="CP18" s="583"/>
      <c r="CQ18" s="584"/>
      <c r="CR18" s="570" t="s">
        <v>407</v>
      </c>
      <c r="CS18" s="571"/>
      <c r="CT18" s="571"/>
      <c r="CU18" s="571"/>
      <c r="CV18" s="571"/>
      <c r="CW18" s="571"/>
      <c r="CX18" s="571"/>
      <c r="CY18" s="572"/>
      <c r="CZ18" s="569" t="s">
        <v>407</v>
      </c>
      <c r="DA18" s="569"/>
      <c r="DB18" s="569"/>
      <c r="DC18" s="569"/>
      <c r="DD18" s="605" t="s">
        <v>407</v>
      </c>
      <c r="DE18" s="571"/>
      <c r="DF18" s="571"/>
      <c r="DG18" s="571"/>
      <c r="DH18" s="571"/>
      <c r="DI18" s="571"/>
      <c r="DJ18" s="571"/>
      <c r="DK18" s="571"/>
      <c r="DL18" s="571"/>
      <c r="DM18" s="571"/>
      <c r="DN18" s="571"/>
      <c r="DO18" s="571"/>
      <c r="DP18" s="572"/>
      <c r="DQ18" s="605" t="s">
        <v>407</v>
      </c>
      <c r="DR18" s="571"/>
      <c r="DS18" s="571"/>
      <c r="DT18" s="571"/>
      <c r="DU18" s="571"/>
      <c r="DV18" s="571"/>
      <c r="DW18" s="571"/>
      <c r="DX18" s="571"/>
      <c r="DY18" s="571"/>
      <c r="DZ18" s="571"/>
      <c r="EA18" s="571"/>
      <c r="EB18" s="571"/>
      <c r="EC18" s="606"/>
    </row>
    <row r="19" spans="2:133" ht="11.25" customHeight="1">
      <c r="B19" s="607" t="s">
        <v>408</v>
      </c>
      <c r="C19" s="608"/>
      <c r="D19" s="608"/>
      <c r="E19" s="608"/>
      <c r="F19" s="608"/>
      <c r="G19" s="608"/>
      <c r="H19" s="608"/>
      <c r="I19" s="608"/>
      <c r="J19" s="608"/>
      <c r="K19" s="608"/>
      <c r="L19" s="608"/>
      <c r="M19" s="608"/>
      <c r="N19" s="608"/>
      <c r="O19" s="608"/>
      <c r="P19" s="608"/>
      <c r="Q19" s="609"/>
      <c r="R19" s="570" t="s">
        <v>407</v>
      </c>
      <c r="S19" s="571"/>
      <c r="T19" s="571"/>
      <c r="U19" s="571"/>
      <c r="V19" s="571"/>
      <c r="W19" s="571"/>
      <c r="X19" s="571"/>
      <c r="Y19" s="572"/>
      <c r="Z19" s="569" t="s">
        <v>407</v>
      </c>
      <c r="AA19" s="569"/>
      <c r="AB19" s="569"/>
      <c r="AC19" s="569"/>
      <c r="AD19" s="580" t="s">
        <v>407</v>
      </c>
      <c r="AE19" s="580"/>
      <c r="AF19" s="580"/>
      <c r="AG19" s="580"/>
      <c r="AH19" s="580"/>
      <c r="AI19" s="580"/>
      <c r="AJ19" s="580"/>
      <c r="AK19" s="580"/>
      <c r="AL19" s="591" t="s">
        <v>407</v>
      </c>
      <c r="AM19" s="592"/>
      <c r="AN19" s="592"/>
      <c r="AO19" s="593"/>
      <c r="AP19" s="607" t="s">
        <v>328</v>
      </c>
      <c r="AQ19" s="608"/>
      <c r="AR19" s="608"/>
      <c r="AS19" s="608"/>
      <c r="AT19" s="608"/>
      <c r="AU19" s="608"/>
      <c r="AV19" s="608"/>
      <c r="AW19" s="608"/>
      <c r="AX19" s="608"/>
      <c r="AY19" s="608"/>
      <c r="AZ19" s="608"/>
      <c r="BA19" s="608"/>
      <c r="BB19" s="608"/>
      <c r="BC19" s="608"/>
      <c r="BD19" s="608"/>
      <c r="BE19" s="608"/>
      <c r="BF19" s="609"/>
      <c r="BG19" s="570">
        <v>282937</v>
      </c>
      <c r="BH19" s="571"/>
      <c r="BI19" s="571"/>
      <c r="BJ19" s="571"/>
      <c r="BK19" s="571"/>
      <c r="BL19" s="571"/>
      <c r="BM19" s="571"/>
      <c r="BN19" s="572"/>
      <c r="BO19" s="569">
        <v>5.9</v>
      </c>
      <c r="BP19" s="569"/>
      <c r="BQ19" s="569"/>
      <c r="BR19" s="569"/>
      <c r="BS19" s="605" t="s">
        <v>407</v>
      </c>
      <c r="BT19" s="571"/>
      <c r="BU19" s="571"/>
      <c r="BV19" s="571"/>
      <c r="BW19" s="571"/>
      <c r="BX19" s="571"/>
      <c r="BY19" s="571"/>
      <c r="BZ19" s="571"/>
      <c r="CA19" s="571"/>
      <c r="CB19" s="606"/>
      <c r="CD19" s="582" t="s">
        <v>329</v>
      </c>
      <c r="CE19" s="583"/>
      <c r="CF19" s="583"/>
      <c r="CG19" s="583"/>
      <c r="CH19" s="583"/>
      <c r="CI19" s="583"/>
      <c r="CJ19" s="583"/>
      <c r="CK19" s="583"/>
      <c r="CL19" s="583"/>
      <c r="CM19" s="583"/>
      <c r="CN19" s="583"/>
      <c r="CO19" s="583"/>
      <c r="CP19" s="583"/>
      <c r="CQ19" s="584"/>
      <c r="CR19" s="570" t="s">
        <v>407</v>
      </c>
      <c r="CS19" s="571"/>
      <c r="CT19" s="571"/>
      <c r="CU19" s="571"/>
      <c r="CV19" s="571"/>
      <c r="CW19" s="571"/>
      <c r="CX19" s="571"/>
      <c r="CY19" s="572"/>
      <c r="CZ19" s="569" t="s">
        <v>407</v>
      </c>
      <c r="DA19" s="569"/>
      <c r="DB19" s="569"/>
      <c r="DC19" s="569"/>
      <c r="DD19" s="605" t="s">
        <v>407</v>
      </c>
      <c r="DE19" s="571"/>
      <c r="DF19" s="571"/>
      <c r="DG19" s="571"/>
      <c r="DH19" s="571"/>
      <c r="DI19" s="571"/>
      <c r="DJ19" s="571"/>
      <c r="DK19" s="571"/>
      <c r="DL19" s="571"/>
      <c r="DM19" s="571"/>
      <c r="DN19" s="571"/>
      <c r="DO19" s="571"/>
      <c r="DP19" s="572"/>
      <c r="DQ19" s="605" t="s">
        <v>407</v>
      </c>
      <c r="DR19" s="571"/>
      <c r="DS19" s="571"/>
      <c r="DT19" s="571"/>
      <c r="DU19" s="571"/>
      <c r="DV19" s="571"/>
      <c r="DW19" s="571"/>
      <c r="DX19" s="571"/>
      <c r="DY19" s="571"/>
      <c r="DZ19" s="571"/>
      <c r="EA19" s="571"/>
      <c r="EB19" s="571"/>
      <c r="EC19" s="606"/>
    </row>
    <row r="20" spans="2:133" ht="11.25" customHeight="1">
      <c r="B20" s="607" t="s">
        <v>330</v>
      </c>
      <c r="C20" s="608"/>
      <c r="D20" s="608"/>
      <c r="E20" s="608"/>
      <c r="F20" s="608"/>
      <c r="G20" s="608"/>
      <c r="H20" s="608"/>
      <c r="I20" s="608"/>
      <c r="J20" s="608"/>
      <c r="K20" s="608"/>
      <c r="L20" s="608"/>
      <c r="M20" s="608"/>
      <c r="N20" s="608"/>
      <c r="O20" s="608"/>
      <c r="P20" s="608"/>
      <c r="Q20" s="609"/>
      <c r="R20" s="570">
        <v>10416026</v>
      </c>
      <c r="S20" s="571"/>
      <c r="T20" s="571"/>
      <c r="U20" s="571"/>
      <c r="V20" s="571"/>
      <c r="W20" s="571"/>
      <c r="X20" s="571"/>
      <c r="Y20" s="572"/>
      <c r="Z20" s="569">
        <v>61.7</v>
      </c>
      <c r="AA20" s="569"/>
      <c r="AB20" s="569"/>
      <c r="AC20" s="569"/>
      <c r="AD20" s="580">
        <v>9285434</v>
      </c>
      <c r="AE20" s="580"/>
      <c r="AF20" s="580"/>
      <c r="AG20" s="580"/>
      <c r="AH20" s="580"/>
      <c r="AI20" s="580"/>
      <c r="AJ20" s="580"/>
      <c r="AK20" s="580"/>
      <c r="AL20" s="591">
        <v>99.7</v>
      </c>
      <c r="AM20" s="592"/>
      <c r="AN20" s="592"/>
      <c r="AO20" s="593"/>
      <c r="AP20" s="607" t="s">
        <v>331</v>
      </c>
      <c r="AQ20" s="608"/>
      <c r="AR20" s="608"/>
      <c r="AS20" s="608"/>
      <c r="AT20" s="608"/>
      <c r="AU20" s="608"/>
      <c r="AV20" s="608"/>
      <c r="AW20" s="608"/>
      <c r="AX20" s="608"/>
      <c r="AY20" s="608"/>
      <c r="AZ20" s="608"/>
      <c r="BA20" s="608"/>
      <c r="BB20" s="608"/>
      <c r="BC20" s="608"/>
      <c r="BD20" s="608"/>
      <c r="BE20" s="608"/>
      <c r="BF20" s="609"/>
      <c r="BG20" s="570">
        <v>282937</v>
      </c>
      <c r="BH20" s="571"/>
      <c r="BI20" s="571"/>
      <c r="BJ20" s="571"/>
      <c r="BK20" s="571"/>
      <c r="BL20" s="571"/>
      <c r="BM20" s="571"/>
      <c r="BN20" s="572"/>
      <c r="BO20" s="569">
        <v>5.9</v>
      </c>
      <c r="BP20" s="569"/>
      <c r="BQ20" s="569"/>
      <c r="BR20" s="569"/>
      <c r="BS20" s="605" t="s">
        <v>407</v>
      </c>
      <c r="BT20" s="571"/>
      <c r="BU20" s="571"/>
      <c r="BV20" s="571"/>
      <c r="BW20" s="571"/>
      <c r="BX20" s="571"/>
      <c r="BY20" s="571"/>
      <c r="BZ20" s="571"/>
      <c r="CA20" s="571"/>
      <c r="CB20" s="606"/>
      <c r="CD20" s="582" t="s">
        <v>332</v>
      </c>
      <c r="CE20" s="583"/>
      <c r="CF20" s="583"/>
      <c r="CG20" s="583"/>
      <c r="CH20" s="583"/>
      <c r="CI20" s="583"/>
      <c r="CJ20" s="583"/>
      <c r="CK20" s="583"/>
      <c r="CL20" s="583"/>
      <c r="CM20" s="583"/>
      <c r="CN20" s="583"/>
      <c r="CO20" s="583"/>
      <c r="CP20" s="583"/>
      <c r="CQ20" s="584"/>
      <c r="CR20" s="570">
        <v>16503139</v>
      </c>
      <c r="CS20" s="571"/>
      <c r="CT20" s="571"/>
      <c r="CU20" s="571"/>
      <c r="CV20" s="571"/>
      <c r="CW20" s="571"/>
      <c r="CX20" s="571"/>
      <c r="CY20" s="572"/>
      <c r="CZ20" s="569">
        <v>100</v>
      </c>
      <c r="DA20" s="569"/>
      <c r="DB20" s="569"/>
      <c r="DC20" s="569"/>
      <c r="DD20" s="605">
        <v>1904749</v>
      </c>
      <c r="DE20" s="571"/>
      <c r="DF20" s="571"/>
      <c r="DG20" s="571"/>
      <c r="DH20" s="571"/>
      <c r="DI20" s="571"/>
      <c r="DJ20" s="571"/>
      <c r="DK20" s="571"/>
      <c r="DL20" s="571"/>
      <c r="DM20" s="571"/>
      <c r="DN20" s="571"/>
      <c r="DO20" s="571"/>
      <c r="DP20" s="572"/>
      <c r="DQ20" s="605">
        <v>11456218</v>
      </c>
      <c r="DR20" s="571"/>
      <c r="DS20" s="571"/>
      <c r="DT20" s="571"/>
      <c r="DU20" s="571"/>
      <c r="DV20" s="571"/>
      <c r="DW20" s="571"/>
      <c r="DX20" s="571"/>
      <c r="DY20" s="571"/>
      <c r="DZ20" s="571"/>
      <c r="EA20" s="571"/>
      <c r="EB20" s="571"/>
      <c r="EC20" s="606"/>
    </row>
    <row r="21" spans="2:133" ht="11.25" customHeight="1">
      <c r="B21" s="607" t="s">
        <v>333</v>
      </c>
      <c r="C21" s="608"/>
      <c r="D21" s="608"/>
      <c r="E21" s="608"/>
      <c r="F21" s="608"/>
      <c r="G21" s="608"/>
      <c r="H21" s="608"/>
      <c r="I21" s="608"/>
      <c r="J21" s="608"/>
      <c r="K21" s="608"/>
      <c r="L21" s="608"/>
      <c r="M21" s="608"/>
      <c r="N21" s="608"/>
      <c r="O21" s="608"/>
      <c r="P21" s="608"/>
      <c r="Q21" s="609"/>
      <c r="R21" s="570">
        <v>5244</v>
      </c>
      <c r="S21" s="571"/>
      <c r="T21" s="571"/>
      <c r="U21" s="571"/>
      <c r="V21" s="571"/>
      <c r="W21" s="571"/>
      <c r="X21" s="571"/>
      <c r="Y21" s="572"/>
      <c r="Z21" s="569">
        <v>0</v>
      </c>
      <c r="AA21" s="569"/>
      <c r="AB21" s="569"/>
      <c r="AC21" s="569"/>
      <c r="AD21" s="580">
        <v>5244</v>
      </c>
      <c r="AE21" s="580"/>
      <c r="AF21" s="580"/>
      <c r="AG21" s="580"/>
      <c r="AH21" s="580"/>
      <c r="AI21" s="580"/>
      <c r="AJ21" s="580"/>
      <c r="AK21" s="580"/>
      <c r="AL21" s="591">
        <v>0.1</v>
      </c>
      <c r="AM21" s="592"/>
      <c r="AN21" s="592"/>
      <c r="AO21" s="593"/>
      <c r="AP21" s="627" t="s">
        <v>334</v>
      </c>
      <c r="AQ21" s="628"/>
      <c r="AR21" s="628"/>
      <c r="AS21" s="628"/>
      <c r="AT21" s="628"/>
      <c r="AU21" s="628"/>
      <c r="AV21" s="628"/>
      <c r="AW21" s="628"/>
      <c r="AX21" s="628"/>
      <c r="AY21" s="628"/>
      <c r="AZ21" s="628"/>
      <c r="BA21" s="628"/>
      <c r="BB21" s="628"/>
      <c r="BC21" s="628"/>
      <c r="BD21" s="628"/>
      <c r="BE21" s="628"/>
      <c r="BF21" s="629"/>
      <c r="BG21" s="570" t="s">
        <v>407</v>
      </c>
      <c r="BH21" s="571"/>
      <c r="BI21" s="571"/>
      <c r="BJ21" s="571"/>
      <c r="BK21" s="571"/>
      <c r="BL21" s="571"/>
      <c r="BM21" s="571"/>
      <c r="BN21" s="572"/>
      <c r="BO21" s="569" t="s">
        <v>407</v>
      </c>
      <c r="BP21" s="569"/>
      <c r="BQ21" s="569"/>
      <c r="BR21" s="569"/>
      <c r="BS21" s="605" t="s">
        <v>407</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335</v>
      </c>
      <c r="C22" s="608"/>
      <c r="D22" s="608"/>
      <c r="E22" s="608"/>
      <c r="F22" s="608"/>
      <c r="G22" s="608"/>
      <c r="H22" s="608"/>
      <c r="I22" s="608"/>
      <c r="J22" s="608"/>
      <c r="K22" s="608"/>
      <c r="L22" s="608"/>
      <c r="M22" s="608"/>
      <c r="N22" s="608"/>
      <c r="O22" s="608"/>
      <c r="P22" s="608"/>
      <c r="Q22" s="609"/>
      <c r="R22" s="570">
        <v>283417</v>
      </c>
      <c r="S22" s="571"/>
      <c r="T22" s="571"/>
      <c r="U22" s="571"/>
      <c r="V22" s="571"/>
      <c r="W22" s="571"/>
      <c r="X22" s="571"/>
      <c r="Y22" s="572"/>
      <c r="Z22" s="569">
        <v>1.7</v>
      </c>
      <c r="AA22" s="569"/>
      <c r="AB22" s="569"/>
      <c r="AC22" s="569"/>
      <c r="AD22" s="580" t="s">
        <v>407</v>
      </c>
      <c r="AE22" s="580"/>
      <c r="AF22" s="580"/>
      <c r="AG22" s="580"/>
      <c r="AH22" s="580"/>
      <c r="AI22" s="580"/>
      <c r="AJ22" s="580"/>
      <c r="AK22" s="580"/>
      <c r="AL22" s="591" t="s">
        <v>407</v>
      </c>
      <c r="AM22" s="592"/>
      <c r="AN22" s="592"/>
      <c r="AO22" s="593"/>
      <c r="AP22" s="627" t="s">
        <v>336</v>
      </c>
      <c r="AQ22" s="628"/>
      <c r="AR22" s="628"/>
      <c r="AS22" s="628"/>
      <c r="AT22" s="628"/>
      <c r="AU22" s="628"/>
      <c r="AV22" s="628"/>
      <c r="AW22" s="628"/>
      <c r="AX22" s="628"/>
      <c r="AY22" s="628"/>
      <c r="AZ22" s="628"/>
      <c r="BA22" s="628"/>
      <c r="BB22" s="628"/>
      <c r="BC22" s="628"/>
      <c r="BD22" s="628"/>
      <c r="BE22" s="628"/>
      <c r="BF22" s="629"/>
      <c r="BG22" s="570" t="s">
        <v>407</v>
      </c>
      <c r="BH22" s="571"/>
      <c r="BI22" s="571"/>
      <c r="BJ22" s="571"/>
      <c r="BK22" s="571"/>
      <c r="BL22" s="571"/>
      <c r="BM22" s="571"/>
      <c r="BN22" s="572"/>
      <c r="BO22" s="569" t="s">
        <v>407</v>
      </c>
      <c r="BP22" s="569"/>
      <c r="BQ22" s="569"/>
      <c r="BR22" s="569"/>
      <c r="BS22" s="605" t="s">
        <v>407</v>
      </c>
      <c r="BT22" s="571"/>
      <c r="BU22" s="571"/>
      <c r="BV22" s="571"/>
      <c r="BW22" s="571"/>
      <c r="BX22" s="571"/>
      <c r="BY22" s="571"/>
      <c r="BZ22" s="571"/>
      <c r="CA22" s="571"/>
      <c r="CB22" s="606"/>
      <c r="CD22" s="573" t="s">
        <v>337</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338</v>
      </c>
      <c r="C23" s="608"/>
      <c r="D23" s="608"/>
      <c r="E23" s="608"/>
      <c r="F23" s="608"/>
      <c r="G23" s="608"/>
      <c r="H23" s="608"/>
      <c r="I23" s="608"/>
      <c r="J23" s="608"/>
      <c r="K23" s="608"/>
      <c r="L23" s="608"/>
      <c r="M23" s="608"/>
      <c r="N23" s="608"/>
      <c r="O23" s="608"/>
      <c r="P23" s="608"/>
      <c r="Q23" s="609"/>
      <c r="R23" s="570">
        <v>238117</v>
      </c>
      <c r="S23" s="571"/>
      <c r="T23" s="571"/>
      <c r="U23" s="571"/>
      <c r="V23" s="571"/>
      <c r="W23" s="571"/>
      <c r="X23" s="571"/>
      <c r="Y23" s="572"/>
      <c r="Z23" s="569">
        <v>1.4</v>
      </c>
      <c r="AA23" s="569"/>
      <c r="AB23" s="569"/>
      <c r="AC23" s="569"/>
      <c r="AD23" s="580">
        <v>12826</v>
      </c>
      <c r="AE23" s="580"/>
      <c r="AF23" s="580"/>
      <c r="AG23" s="580"/>
      <c r="AH23" s="580"/>
      <c r="AI23" s="580"/>
      <c r="AJ23" s="580"/>
      <c r="AK23" s="580"/>
      <c r="AL23" s="591">
        <v>0.1</v>
      </c>
      <c r="AM23" s="592"/>
      <c r="AN23" s="592"/>
      <c r="AO23" s="593"/>
      <c r="AP23" s="627" t="s">
        <v>339</v>
      </c>
      <c r="AQ23" s="628"/>
      <c r="AR23" s="628"/>
      <c r="AS23" s="628"/>
      <c r="AT23" s="628"/>
      <c r="AU23" s="628"/>
      <c r="AV23" s="628"/>
      <c r="AW23" s="628"/>
      <c r="AX23" s="628"/>
      <c r="AY23" s="628"/>
      <c r="AZ23" s="628"/>
      <c r="BA23" s="628"/>
      <c r="BB23" s="628"/>
      <c r="BC23" s="628"/>
      <c r="BD23" s="628"/>
      <c r="BE23" s="628"/>
      <c r="BF23" s="629"/>
      <c r="BG23" s="570">
        <v>282937</v>
      </c>
      <c r="BH23" s="571"/>
      <c r="BI23" s="571"/>
      <c r="BJ23" s="571"/>
      <c r="BK23" s="571"/>
      <c r="BL23" s="571"/>
      <c r="BM23" s="571"/>
      <c r="BN23" s="572"/>
      <c r="BO23" s="569">
        <v>5.9</v>
      </c>
      <c r="BP23" s="569"/>
      <c r="BQ23" s="569"/>
      <c r="BR23" s="569"/>
      <c r="BS23" s="605" t="s">
        <v>409</v>
      </c>
      <c r="BT23" s="571"/>
      <c r="BU23" s="571"/>
      <c r="BV23" s="571"/>
      <c r="BW23" s="571"/>
      <c r="BX23" s="571"/>
      <c r="BY23" s="571"/>
      <c r="BZ23" s="571"/>
      <c r="CA23" s="571"/>
      <c r="CB23" s="606"/>
      <c r="CD23" s="573" t="s">
        <v>283</v>
      </c>
      <c r="CE23" s="574"/>
      <c r="CF23" s="574"/>
      <c r="CG23" s="574"/>
      <c r="CH23" s="574"/>
      <c r="CI23" s="574"/>
      <c r="CJ23" s="574"/>
      <c r="CK23" s="574"/>
      <c r="CL23" s="574"/>
      <c r="CM23" s="574"/>
      <c r="CN23" s="574"/>
      <c r="CO23" s="574"/>
      <c r="CP23" s="574"/>
      <c r="CQ23" s="575"/>
      <c r="CR23" s="573" t="s">
        <v>340</v>
      </c>
      <c r="CS23" s="574"/>
      <c r="CT23" s="574"/>
      <c r="CU23" s="574"/>
      <c r="CV23" s="574"/>
      <c r="CW23" s="574"/>
      <c r="CX23" s="574"/>
      <c r="CY23" s="575"/>
      <c r="CZ23" s="573" t="s">
        <v>341</v>
      </c>
      <c r="DA23" s="574"/>
      <c r="DB23" s="574"/>
      <c r="DC23" s="575"/>
      <c r="DD23" s="573" t="s">
        <v>342</v>
      </c>
      <c r="DE23" s="574"/>
      <c r="DF23" s="574"/>
      <c r="DG23" s="574"/>
      <c r="DH23" s="574"/>
      <c r="DI23" s="574"/>
      <c r="DJ23" s="574"/>
      <c r="DK23" s="575"/>
      <c r="DL23" s="610" t="s">
        <v>343</v>
      </c>
      <c r="DM23" s="611"/>
      <c r="DN23" s="611"/>
      <c r="DO23" s="611"/>
      <c r="DP23" s="611"/>
      <c r="DQ23" s="611"/>
      <c r="DR23" s="611"/>
      <c r="DS23" s="611"/>
      <c r="DT23" s="611"/>
      <c r="DU23" s="611"/>
      <c r="DV23" s="612"/>
      <c r="DW23" s="573" t="s">
        <v>410</v>
      </c>
      <c r="DX23" s="574"/>
      <c r="DY23" s="574"/>
      <c r="DZ23" s="574"/>
      <c r="EA23" s="574"/>
      <c r="EB23" s="574"/>
      <c r="EC23" s="575"/>
    </row>
    <row r="24" spans="2:133" ht="11.25" customHeight="1">
      <c r="B24" s="607" t="s">
        <v>344</v>
      </c>
      <c r="C24" s="608"/>
      <c r="D24" s="608"/>
      <c r="E24" s="608"/>
      <c r="F24" s="608"/>
      <c r="G24" s="608"/>
      <c r="H24" s="608"/>
      <c r="I24" s="608"/>
      <c r="J24" s="608"/>
      <c r="K24" s="608"/>
      <c r="L24" s="608"/>
      <c r="M24" s="608"/>
      <c r="N24" s="608"/>
      <c r="O24" s="608"/>
      <c r="P24" s="608"/>
      <c r="Q24" s="609"/>
      <c r="R24" s="570">
        <v>69372</v>
      </c>
      <c r="S24" s="571"/>
      <c r="T24" s="571"/>
      <c r="U24" s="571"/>
      <c r="V24" s="571"/>
      <c r="W24" s="571"/>
      <c r="X24" s="571"/>
      <c r="Y24" s="572"/>
      <c r="Z24" s="569">
        <v>0.4</v>
      </c>
      <c r="AA24" s="569"/>
      <c r="AB24" s="569"/>
      <c r="AC24" s="569"/>
      <c r="AD24" s="580" t="s">
        <v>411</v>
      </c>
      <c r="AE24" s="580"/>
      <c r="AF24" s="580"/>
      <c r="AG24" s="580"/>
      <c r="AH24" s="580"/>
      <c r="AI24" s="580"/>
      <c r="AJ24" s="580"/>
      <c r="AK24" s="580"/>
      <c r="AL24" s="591" t="s">
        <v>411</v>
      </c>
      <c r="AM24" s="592"/>
      <c r="AN24" s="592"/>
      <c r="AO24" s="593"/>
      <c r="AP24" s="627" t="s">
        <v>345</v>
      </c>
      <c r="AQ24" s="628"/>
      <c r="AR24" s="628"/>
      <c r="AS24" s="628"/>
      <c r="AT24" s="628"/>
      <c r="AU24" s="628"/>
      <c r="AV24" s="628"/>
      <c r="AW24" s="628"/>
      <c r="AX24" s="628"/>
      <c r="AY24" s="628"/>
      <c r="AZ24" s="628"/>
      <c r="BA24" s="628"/>
      <c r="BB24" s="628"/>
      <c r="BC24" s="628"/>
      <c r="BD24" s="628"/>
      <c r="BE24" s="628"/>
      <c r="BF24" s="629"/>
      <c r="BG24" s="570" t="s">
        <v>411</v>
      </c>
      <c r="BH24" s="571"/>
      <c r="BI24" s="571"/>
      <c r="BJ24" s="571"/>
      <c r="BK24" s="571"/>
      <c r="BL24" s="571"/>
      <c r="BM24" s="571"/>
      <c r="BN24" s="572"/>
      <c r="BO24" s="569" t="s">
        <v>411</v>
      </c>
      <c r="BP24" s="569"/>
      <c r="BQ24" s="569"/>
      <c r="BR24" s="569"/>
      <c r="BS24" s="605" t="s">
        <v>411</v>
      </c>
      <c r="BT24" s="571"/>
      <c r="BU24" s="571"/>
      <c r="BV24" s="571"/>
      <c r="BW24" s="571"/>
      <c r="BX24" s="571"/>
      <c r="BY24" s="571"/>
      <c r="BZ24" s="571"/>
      <c r="CA24" s="571"/>
      <c r="CB24" s="606"/>
      <c r="CD24" s="588" t="s">
        <v>346</v>
      </c>
      <c r="CE24" s="589"/>
      <c r="CF24" s="589"/>
      <c r="CG24" s="589"/>
      <c r="CH24" s="589"/>
      <c r="CI24" s="589"/>
      <c r="CJ24" s="589"/>
      <c r="CK24" s="589"/>
      <c r="CL24" s="589"/>
      <c r="CM24" s="589"/>
      <c r="CN24" s="589"/>
      <c r="CO24" s="589"/>
      <c r="CP24" s="589"/>
      <c r="CQ24" s="590"/>
      <c r="CR24" s="594">
        <v>7600108</v>
      </c>
      <c r="CS24" s="595"/>
      <c r="CT24" s="595"/>
      <c r="CU24" s="595"/>
      <c r="CV24" s="595"/>
      <c r="CW24" s="595"/>
      <c r="CX24" s="595"/>
      <c r="CY24" s="596"/>
      <c r="CZ24" s="618">
        <v>46.1</v>
      </c>
      <c r="DA24" s="619"/>
      <c r="DB24" s="619"/>
      <c r="DC24" s="620"/>
      <c r="DD24" s="621">
        <v>5364385</v>
      </c>
      <c r="DE24" s="595"/>
      <c r="DF24" s="595"/>
      <c r="DG24" s="595"/>
      <c r="DH24" s="595"/>
      <c r="DI24" s="595"/>
      <c r="DJ24" s="595"/>
      <c r="DK24" s="596"/>
      <c r="DL24" s="621">
        <v>5237859</v>
      </c>
      <c r="DM24" s="595"/>
      <c r="DN24" s="595"/>
      <c r="DO24" s="595"/>
      <c r="DP24" s="595"/>
      <c r="DQ24" s="595"/>
      <c r="DR24" s="595"/>
      <c r="DS24" s="595"/>
      <c r="DT24" s="595"/>
      <c r="DU24" s="595"/>
      <c r="DV24" s="596"/>
      <c r="DW24" s="599">
        <v>51.9</v>
      </c>
      <c r="DX24" s="600"/>
      <c r="DY24" s="600"/>
      <c r="DZ24" s="600"/>
      <c r="EA24" s="600"/>
      <c r="EB24" s="600"/>
      <c r="EC24" s="601"/>
    </row>
    <row r="25" spans="2:133" ht="11.25" customHeight="1">
      <c r="B25" s="607" t="s">
        <v>347</v>
      </c>
      <c r="C25" s="608"/>
      <c r="D25" s="608"/>
      <c r="E25" s="608"/>
      <c r="F25" s="608"/>
      <c r="G25" s="608"/>
      <c r="H25" s="608"/>
      <c r="I25" s="608"/>
      <c r="J25" s="608"/>
      <c r="K25" s="608"/>
      <c r="L25" s="608"/>
      <c r="M25" s="608"/>
      <c r="N25" s="608"/>
      <c r="O25" s="608"/>
      <c r="P25" s="608"/>
      <c r="Q25" s="609"/>
      <c r="R25" s="570">
        <v>1461682</v>
      </c>
      <c r="S25" s="571"/>
      <c r="T25" s="571"/>
      <c r="U25" s="571"/>
      <c r="V25" s="571"/>
      <c r="W25" s="571"/>
      <c r="X25" s="571"/>
      <c r="Y25" s="572"/>
      <c r="Z25" s="569">
        <v>8.6999999999999993</v>
      </c>
      <c r="AA25" s="569"/>
      <c r="AB25" s="569"/>
      <c r="AC25" s="569"/>
      <c r="AD25" s="580" t="s">
        <v>412</v>
      </c>
      <c r="AE25" s="580"/>
      <c r="AF25" s="580"/>
      <c r="AG25" s="580"/>
      <c r="AH25" s="580"/>
      <c r="AI25" s="580"/>
      <c r="AJ25" s="580"/>
      <c r="AK25" s="580"/>
      <c r="AL25" s="591" t="s">
        <v>412</v>
      </c>
      <c r="AM25" s="592"/>
      <c r="AN25" s="592"/>
      <c r="AO25" s="593"/>
      <c r="AP25" s="627" t="s">
        <v>348</v>
      </c>
      <c r="AQ25" s="628"/>
      <c r="AR25" s="628"/>
      <c r="AS25" s="628"/>
      <c r="AT25" s="628"/>
      <c r="AU25" s="628"/>
      <c r="AV25" s="628"/>
      <c r="AW25" s="628"/>
      <c r="AX25" s="628"/>
      <c r="AY25" s="628"/>
      <c r="AZ25" s="628"/>
      <c r="BA25" s="628"/>
      <c r="BB25" s="628"/>
      <c r="BC25" s="628"/>
      <c r="BD25" s="628"/>
      <c r="BE25" s="628"/>
      <c r="BF25" s="629"/>
      <c r="BG25" s="570" t="s">
        <v>412</v>
      </c>
      <c r="BH25" s="571"/>
      <c r="BI25" s="571"/>
      <c r="BJ25" s="571"/>
      <c r="BK25" s="571"/>
      <c r="BL25" s="571"/>
      <c r="BM25" s="571"/>
      <c r="BN25" s="572"/>
      <c r="BO25" s="569" t="s">
        <v>412</v>
      </c>
      <c r="BP25" s="569"/>
      <c r="BQ25" s="569"/>
      <c r="BR25" s="569"/>
      <c r="BS25" s="605" t="s">
        <v>412</v>
      </c>
      <c r="BT25" s="571"/>
      <c r="BU25" s="571"/>
      <c r="BV25" s="571"/>
      <c r="BW25" s="571"/>
      <c r="BX25" s="571"/>
      <c r="BY25" s="571"/>
      <c r="BZ25" s="571"/>
      <c r="CA25" s="571"/>
      <c r="CB25" s="606"/>
      <c r="CD25" s="582" t="s">
        <v>349</v>
      </c>
      <c r="CE25" s="583"/>
      <c r="CF25" s="583"/>
      <c r="CG25" s="583"/>
      <c r="CH25" s="583"/>
      <c r="CI25" s="583"/>
      <c r="CJ25" s="583"/>
      <c r="CK25" s="583"/>
      <c r="CL25" s="583"/>
      <c r="CM25" s="583"/>
      <c r="CN25" s="583"/>
      <c r="CO25" s="583"/>
      <c r="CP25" s="583"/>
      <c r="CQ25" s="584"/>
      <c r="CR25" s="570">
        <v>2650391</v>
      </c>
      <c r="CS25" s="616"/>
      <c r="CT25" s="616"/>
      <c r="CU25" s="616"/>
      <c r="CV25" s="616"/>
      <c r="CW25" s="616"/>
      <c r="CX25" s="616"/>
      <c r="CY25" s="617"/>
      <c r="CZ25" s="624">
        <v>16.100000000000001</v>
      </c>
      <c r="DA25" s="625"/>
      <c r="DB25" s="625"/>
      <c r="DC25" s="626"/>
      <c r="DD25" s="605">
        <v>2440081</v>
      </c>
      <c r="DE25" s="616"/>
      <c r="DF25" s="616"/>
      <c r="DG25" s="616"/>
      <c r="DH25" s="616"/>
      <c r="DI25" s="616"/>
      <c r="DJ25" s="616"/>
      <c r="DK25" s="617"/>
      <c r="DL25" s="605">
        <v>2314905</v>
      </c>
      <c r="DM25" s="616"/>
      <c r="DN25" s="616"/>
      <c r="DO25" s="616"/>
      <c r="DP25" s="616"/>
      <c r="DQ25" s="616"/>
      <c r="DR25" s="616"/>
      <c r="DS25" s="616"/>
      <c r="DT25" s="616"/>
      <c r="DU25" s="616"/>
      <c r="DV25" s="617"/>
      <c r="DW25" s="591">
        <v>22.9</v>
      </c>
      <c r="DX25" s="622"/>
      <c r="DY25" s="622"/>
      <c r="DZ25" s="622"/>
      <c r="EA25" s="622"/>
      <c r="EB25" s="622"/>
      <c r="EC25" s="623"/>
    </row>
    <row r="26" spans="2:133" ht="11.25" customHeight="1">
      <c r="B26" s="686" t="s">
        <v>350</v>
      </c>
      <c r="C26" s="687"/>
      <c r="D26" s="687"/>
      <c r="E26" s="687"/>
      <c r="F26" s="687"/>
      <c r="G26" s="687"/>
      <c r="H26" s="687"/>
      <c r="I26" s="687"/>
      <c r="J26" s="687"/>
      <c r="K26" s="687"/>
      <c r="L26" s="687"/>
      <c r="M26" s="687"/>
      <c r="N26" s="687"/>
      <c r="O26" s="687"/>
      <c r="P26" s="687"/>
      <c r="Q26" s="688"/>
      <c r="R26" s="570" t="s">
        <v>412</v>
      </c>
      <c r="S26" s="571"/>
      <c r="T26" s="571"/>
      <c r="U26" s="571"/>
      <c r="V26" s="571"/>
      <c r="W26" s="571"/>
      <c r="X26" s="571"/>
      <c r="Y26" s="572"/>
      <c r="Z26" s="569" t="s">
        <v>412</v>
      </c>
      <c r="AA26" s="569"/>
      <c r="AB26" s="569"/>
      <c r="AC26" s="569"/>
      <c r="AD26" s="580" t="s">
        <v>412</v>
      </c>
      <c r="AE26" s="580"/>
      <c r="AF26" s="580"/>
      <c r="AG26" s="580"/>
      <c r="AH26" s="580"/>
      <c r="AI26" s="580"/>
      <c r="AJ26" s="580"/>
      <c r="AK26" s="580"/>
      <c r="AL26" s="591" t="s">
        <v>412</v>
      </c>
      <c r="AM26" s="592"/>
      <c r="AN26" s="592"/>
      <c r="AO26" s="593"/>
      <c r="AP26" s="627" t="s">
        <v>351</v>
      </c>
      <c r="AQ26" s="630"/>
      <c r="AR26" s="630"/>
      <c r="AS26" s="630"/>
      <c r="AT26" s="630"/>
      <c r="AU26" s="630"/>
      <c r="AV26" s="630"/>
      <c r="AW26" s="630"/>
      <c r="AX26" s="630"/>
      <c r="AY26" s="630"/>
      <c r="AZ26" s="630"/>
      <c r="BA26" s="630"/>
      <c r="BB26" s="630"/>
      <c r="BC26" s="630"/>
      <c r="BD26" s="630"/>
      <c r="BE26" s="630"/>
      <c r="BF26" s="629"/>
      <c r="BG26" s="570" t="s">
        <v>412</v>
      </c>
      <c r="BH26" s="571"/>
      <c r="BI26" s="571"/>
      <c r="BJ26" s="571"/>
      <c r="BK26" s="571"/>
      <c r="BL26" s="571"/>
      <c r="BM26" s="571"/>
      <c r="BN26" s="572"/>
      <c r="BO26" s="569" t="s">
        <v>412</v>
      </c>
      <c r="BP26" s="569"/>
      <c r="BQ26" s="569"/>
      <c r="BR26" s="569"/>
      <c r="BS26" s="605" t="s">
        <v>412</v>
      </c>
      <c r="BT26" s="571"/>
      <c r="BU26" s="571"/>
      <c r="BV26" s="571"/>
      <c r="BW26" s="571"/>
      <c r="BX26" s="571"/>
      <c r="BY26" s="571"/>
      <c r="BZ26" s="571"/>
      <c r="CA26" s="571"/>
      <c r="CB26" s="606"/>
      <c r="CD26" s="582" t="s">
        <v>352</v>
      </c>
      <c r="CE26" s="583"/>
      <c r="CF26" s="583"/>
      <c r="CG26" s="583"/>
      <c r="CH26" s="583"/>
      <c r="CI26" s="583"/>
      <c r="CJ26" s="583"/>
      <c r="CK26" s="583"/>
      <c r="CL26" s="583"/>
      <c r="CM26" s="583"/>
      <c r="CN26" s="583"/>
      <c r="CO26" s="583"/>
      <c r="CP26" s="583"/>
      <c r="CQ26" s="584"/>
      <c r="CR26" s="570">
        <v>1745846</v>
      </c>
      <c r="CS26" s="571"/>
      <c r="CT26" s="571"/>
      <c r="CU26" s="571"/>
      <c r="CV26" s="571"/>
      <c r="CW26" s="571"/>
      <c r="CX26" s="571"/>
      <c r="CY26" s="572"/>
      <c r="CZ26" s="624">
        <v>10.6</v>
      </c>
      <c r="DA26" s="625"/>
      <c r="DB26" s="625"/>
      <c r="DC26" s="626"/>
      <c r="DD26" s="605">
        <v>1593183</v>
      </c>
      <c r="DE26" s="571"/>
      <c r="DF26" s="571"/>
      <c r="DG26" s="571"/>
      <c r="DH26" s="571"/>
      <c r="DI26" s="571"/>
      <c r="DJ26" s="571"/>
      <c r="DK26" s="572"/>
      <c r="DL26" s="605" t="s">
        <v>411</v>
      </c>
      <c r="DM26" s="571"/>
      <c r="DN26" s="571"/>
      <c r="DO26" s="571"/>
      <c r="DP26" s="571"/>
      <c r="DQ26" s="571"/>
      <c r="DR26" s="571"/>
      <c r="DS26" s="571"/>
      <c r="DT26" s="571"/>
      <c r="DU26" s="571"/>
      <c r="DV26" s="572"/>
      <c r="DW26" s="591" t="s">
        <v>411</v>
      </c>
      <c r="DX26" s="622"/>
      <c r="DY26" s="622"/>
      <c r="DZ26" s="622"/>
      <c r="EA26" s="622"/>
      <c r="EB26" s="622"/>
      <c r="EC26" s="623"/>
    </row>
    <row r="27" spans="2:133" ht="11.25" customHeight="1">
      <c r="B27" s="607" t="s">
        <v>353</v>
      </c>
      <c r="C27" s="608"/>
      <c r="D27" s="608"/>
      <c r="E27" s="608"/>
      <c r="F27" s="608"/>
      <c r="G27" s="608"/>
      <c r="H27" s="608"/>
      <c r="I27" s="608"/>
      <c r="J27" s="608"/>
      <c r="K27" s="608"/>
      <c r="L27" s="608"/>
      <c r="M27" s="608"/>
      <c r="N27" s="608"/>
      <c r="O27" s="608"/>
      <c r="P27" s="608"/>
      <c r="Q27" s="609"/>
      <c r="R27" s="570">
        <v>1166891</v>
      </c>
      <c r="S27" s="571"/>
      <c r="T27" s="571"/>
      <c r="U27" s="571"/>
      <c r="V27" s="571"/>
      <c r="W27" s="571"/>
      <c r="X27" s="571"/>
      <c r="Y27" s="572"/>
      <c r="Z27" s="569">
        <v>6.9</v>
      </c>
      <c r="AA27" s="569"/>
      <c r="AB27" s="569"/>
      <c r="AC27" s="569"/>
      <c r="AD27" s="580" t="s">
        <v>411</v>
      </c>
      <c r="AE27" s="580"/>
      <c r="AF27" s="580"/>
      <c r="AG27" s="580"/>
      <c r="AH27" s="580"/>
      <c r="AI27" s="580"/>
      <c r="AJ27" s="580"/>
      <c r="AK27" s="580"/>
      <c r="AL27" s="591" t="s">
        <v>411</v>
      </c>
      <c r="AM27" s="592"/>
      <c r="AN27" s="592"/>
      <c r="AO27" s="593"/>
      <c r="AP27" s="607" t="s">
        <v>354</v>
      </c>
      <c r="AQ27" s="608"/>
      <c r="AR27" s="608"/>
      <c r="AS27" s="608"/>
      <c r="AT27" s="608"/>
      <c r="AU27" s="608"/>
      <c r="AV27" s="608"/>
      <c r="AW27" s="608"/>
      <c r="AX27" s="608"/>
      <c r="AY27" s="608"/>
      <c r="AZ27" s="608"/>
      <c r="BA27" s="608"/>
      <c r="BB27" s="608"/>
      <c r="BC27" s="608"/>
      <c r="BD27" s="608"/>
      <c r="BE27" s="608"/>
      <c r="BF27" s="609"/>
      <c r="BG27" s="570">
        <v>4808303</v>
      </c>
      <c r="BH27" s="571"/>
      <c r="BI27" s="571"/>
      <c r="BJ27" s="571"/>
      <c r="BK27" s="571"/>
      <c r="BL27" s="571"/>
      <c r="BM27" s="571"/>
      <c r="BN27" s="572"/>
      <c r="BO27" s="569">
        <v>100</v>
      </c>
      <c r="BP27" s="569"/>
      <c r="BQ27" s="569"/>
      <c r="BR27" s="569"/>
      <c r="BS27" s="605">
        <v>36013</v>
      </c>
      <c r="BT27" s="571"/>
      <c r="BU27" s="571"/>
      <c r="BV27" s="571"/>
      <c r="BW27" s="571"/>
      <c r="BX27" s="571"/>
      <c r="BY27" s="571"/>
      <c r="BZ27" s="571"/>
      <c r="CA27" s="571"/>
      <c r="CB27" s="606"/>
      <c r="CD27" s="582" t="s">
        <v>355</v>
      </c>
      <c r="CE27" s="583"/>
      <c r="CF27" s="583"/>
      <c r="CG27" s="583"/>
      <c r="CH27" s="583"/>
      <c r="CI27" s="583"/>
      <c r="CJ27" s="583"/>
      <c r="CK27" s="583"/>
      <c r="CL27" s="583"/>
      <c r="CM27" s="583"/>
      <c r="CN27" s="583"/>
      <c r="CO27" s="583"/>
      <c r="CP27" s="583"/>
      <c r="CQ27" s="584"/>
      <c r="CR27" s="570">
        <v>2838442</v>
      </c>
      <c r="CS27" s="616"/>
      <c r="CT27" s="616"/>
      <c r="CU27" s="616"/>
      <c r="CV27" s="616"/>
      <c r="CW27" s="616"/>
      <c r="CX27" s="616"/>
      <c r="CY27" s="617"/>
      <c r="CZ27" s="624">
        <v>17.2</v>
      </c>
      <c r="DA27" s="625"/>
      <c r="DB27" s="625"/>
      <c r="DC27" s="626"/>
      <c r="DD27" s="605">
        <v>928636</v>
      </c>
      <c r="DE27" s="616"/>
      <c r="DF27" s="616"/>
      <c r="DG27" s="616"/>
      <c r="DH27" s="616"/>
      <c r="DI27" s="616"/>
      <c r="DJ27" s="616"/>
      <c r="DK27" s="617"/>
      <c r="DL27" s="605">
        <v>928186</v>
      </c>
      <c r="DM27" s="616"/>
      <c r="DN27" s="616"/>
      <c r="DO27" s="616"/>
      <c r="DP27" s="616"/>
      <c r="DQ27" s="616"/>
      <c r="DR27" s="616"/>
      <c r="DS27" s="616"/>
      <c r="DT27" s="616"/>
      <c r="DU27" s="616"/>
      <c r="DV27" s="617"/>
      <c r="DW27" s="591">
        <v>9.1999999999999993</v>
      </c>
      <c r="DX27" s="622"/>
      <c r="DY27" s="622"/>
      <c r="DZ27" s="622"/>
      <c r="EA27" s="622"/>
      <c r="EB27" s="622"/>
      <c r="EC27" s="623"/>
    </row>
    <row r="28" spans="2:133" ht="11.25" customHeight="1">
      <c r="B28" s="607" t="s">
        <v>356</v>
      </c>
      <c r="C28" s="608"/>
      <c r="D28" s="608"/>
      <c r="E28" s="608"/>
      <c r="F28" s="608"/>
      <c r="G28" s="608"/>
      <c r="H28" s="608"/>
      <c r="I28" s="608"/>
      <c r="J28" s="608"/>
      <c r="K28" s="608"/>
      <c r="L28" s="608"/>
      <c r="M28" s="608"/>
      <c r="N28" s="608"/>
      <c r="O28" s="608"/>
      <c r="P28" s="608"/>
      <c r="Q28" s="609"/>
      <c r="R28" s="570">
        <v>33819</v>
      </c>
      <c r="S28" s="571"/>
      <c r="T28" s="571"/>
      <c r="U28" s="571"/>
      <c r="V28" s="571"/>
      <c r="W28" s="571"/>
      <c r="X28" s="571"/>
      <c r="Y28" s="572"/>
      <c r="Z28" s="569">
        <v>0.2</v>
      </c>
      <c r="AA28" s="569"/>
      <c r="AB28" s="569"/>
      <c r="AC28" s="569"/>
      <c r="AD28" s="580">
        <v>9504</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357</v>
      </c>
      <c r="CE28" s="583"/>
      <c r="CF28" s="583"/>
      <c r="CG28" s="583"/>
      <c r="CH28" s="583"/>
      <c r="CI28" s="583"/>
      <c r="CJ28" s="583"/>
      <c r="CK28" s="583"/>
      <c r="CL28" s="583"/>
      <c r="CM28" s="583"/>
      <c r="CN28" s="583"/>
      <c r="CO28" s="583"/>
      <c r="CP28" s="583"/>
      <c r="CQ28" s="584"/>
      <c r="CR28" s="570">
        <v>2111275</v>
      </c>
      <c r="CS28" s="571"/>
      <c r="CT28" s="571"/>
      <c r="CU28" s="571"/>
      <c r="CV28" s="571"/>
      <c r="CW28" s="571"/>
      <c r="CX28" s="571"/>
      <c r="CY28" s="572"/>
      <c r="CZ28" s="624">
        <v>12.8</v>
      </c>
      <c r="DA28" s="625"/>
      <c r="DB28" s="625"/>
      <c r="DC28" s="626"/>
      <c r="DD28" s="605">
        <v>1995668</v>
      </c>
      <c r="DE28" s="571"/>
      <c r="DF28" s="571"/>
      <c r="DG28" s="571"/>
      <c r="DH28" s="571"/>
      <c r="DI28" s="571"/>
      <c r="DJ28" s="571"/>
      <c r="DK28" s="572"/>
      <c r="DL28" s="605">
        <v>1994768</v>
      </c>
      <c r="DM28" s="571"/>
      <c r="DN28" s="571"/>
      <c r="DO28" s="571"/>
      <c r="DP28" s="571"/>
      <c r="DQ28" s="571"/>
      <c r="DR28" s="571"/>
      <c r="DS28" s="571"/>
      <c r="DT28" s="571"/>
      <c r="DU28" s="571"/>
      <c r="DV28" s="572"/>
      <c r="DW28" s="591">
        <v>19.8</v>
      </c>
      <c r="DX28" s="622"/>
      <c r="DY28" s="622"/>
      <c r="DZ28" s="622"/>
      <c r="EA28" s="622"/>
      <c r="EB28" s="622"/>
      <c r="EC28" s="623"/>
    </row>
    <row r="29" spans="2:133" ht="11.25" customHeight="1">
      <c r="B29" s="607" t="s">
        <v>358</v>
      </c>
      <c r="C29" s="608"/>
      <c r="D29" s="608"/>
      <c r="E29" s="608"/>
      <c r="F29" s="608"/>
      <c r="G29" s="608"/>
      <c r="H29" s="608"/>
      <c r="I29" s="608"/>
      <c r="J29" s="608"/>
      <c r="K29" s="608"/>
      <c r="L29" s="608"/>
      <c r="M29" s="608"/>
      <c r="N29" s="608"/>
      <c r="O29" s="608"/>
      <c r="P29" s="608"/>
      <c r="Q29" s="609"/>
      <c r="R29" s="570">
        <v>1658</v>
      </c>
      <c r="S29" s="571"/>
      <c r="T29" s="571"/>
      <c r="U29" s="571"/>
      <c r="V29" s="571"/>
      <c r="W29" s="571"/>
      <c r="X29" s="571"/>
      <c r="Y29" s="572"/>
      <c r="Z29" s="569">
        <v>0</v>
      </c>
      <c r="AA29" s="569"/>
      <c r="AB29" s="569"/>
      <c r="AC29" s="569"/>
      <c r="AD29" s="580" t="s">
        <v>411</v>
      </c>
      <c r="AE29" s="580"/>
      <c r="AF29" s="580"/>
      <c r="AG29" s="580"/>
      <c r="AH29" s="580"/>
      <c r="AI29" s="580"/>
      <c r="AJ29" s="580"/>
      <c r="AK29" s="580"/>
      <c r="AL29" s="591" t="s">
        <v>411</v>
      </c>
      <c r="AM29" s="592"/>
      <c r="AN29" s="592"/>
      <c r="AO29" s="593"/>
      <c r="AP29" s="585" t="s">
        <v>283</v>
      </c>
      <c r="AQ29" s="586"/>
      <c r="AR29" s="586"/>
      <c r="AS29" s="586"/>
      <c r="AT29" s="586"/>
      <c r="AU29" s="586"/>
      <c r="AV29" s="586"/>
      <c r="AW29" s="586"/>
      <c r="AX29" s="586"/>
      <c r="AY29" s="586"/>
      <c r="AZ29" s="586"/>
      <c r="BA29" s="586"/>
      <c r="BB29" s="586"/>
      <c r="BC29" s="586"/>
      <c r="BD29" s="586"/>
      <c r="BE29" s="586"/>
      <c r="BF29" s="587"/>
      <c r="BG29" s="585" t="s">
        <v>359</v>
      </c>
      <c r="BH29" s="634"/>
      <c r="BI29" s="634"/>
      <c r="BJ29" s="634"/>
      <c r="BK29" s="634"/>
      <c r="BL29" s="634"/>
      <c r="BM29" s="634"/>
      <c r="BN29" s="634"/>
      <c r="BO29" s="634"/>
      <c r="BP29" s="634"/>
      <c r="BQ29" s="635"/>
      <c r="BR29" s="585" t="s">
        <v>360</v>
      </c>
      <c r="BS29" s="634"/>
      <c r="BT29" s="634"/>
      <c r="BU29" s="634"/>
      <c r="BV29" s="634"/>
      <c r="BW29" s="634"/>
      <c r="BX29" s="634"/>
      <c r="BY29" s="634"/>
      <c r="BZ29" s="634"/>
      <c r="CA29" s="634"/>
      <c r="CB29" s="635"/>
      <c r="CD29" s="695" t="s">
        <v>361</v>
      </c>
      <c r="CE29" s="696"/>
      <c r="CF29" s="582" t="s">
        <v>413</v>
      </c>
      <c r="CG29" s="583"/>
      <c r="CH29" s="583"/>
      <c r="CI29" s="583"/>
      <c r="CJ29" s="583"/>
      <c r="CK29" s="583"/>
      <c r="CL29" s="583"/>
      <c r="CM29" s="583"/>
      <c r="CN29" s="583"/>
      <c r="CO29" s="583"/>
      <c r="CP29" s="583"/>
      <c r="CQ29" s="584"/>
      <c r="CR29" s="570">
        <v>2111267</v>
      </c>
      <c r="CS29" s="616"/>
      <c r="CT29" s="616"/>
      <c r="CU29" s="616"/>
      <c r="CV29" s="616"/>
      <c r="CW29" s="616"/>
      <c r="CX29" s="616"/>
      <c r="CY29" s="617"/>
      <c r="CZ29" s="624">
        <v>12.8</v>
      </c>
      <c r="DA29" s="625"/>
      <c r="DB29" s="625"/>
      <c r="DC29" s="626"/>
      <c r="DD29" s="605">
        <v>1995660</v>
      </c>
      <c r="DE29" s="616"/>
      <c r="DF29" s="616"/>
      <c r="DG29" s="616"/>
      <c r="DH29" s="616"/>
      <c r="DI29" s="616"/>
      <c r="DJ29" s="616"/>
      <c r="DK29" s="617"/>
      <c r="DL29" s="605">
        <v>1994760</v>
      </c>
      <c r="DM29" s="616"/>
      <c r="DN29" s="616"/>
      <c r="DO29" s="616"/>
      <c r="DP29" s="616"/>
      <c r="DQ29" s="616"/>
      <c r="DR29" s="616"/>
      <c r="DS29" s="616"/>
      <c r="DT29" s="616"/>
      <c r="DU29" s="616"/>
      <c r="DV29" s="617"/>
      <c r="DW29" s="591">
        <v>19.8</v>
      </c>
      <c r="DX29" s="622"/>
      <c r="DY29" s="622"/>
      <c r="DZ29" s="622"/>
      <c r="EA29" s="622"/>
      <c r="EB29" s="622"/>
      <c r="EC29" s="623"/>
    </row>
    <row r="30" spans="2:133" ht="11.25" customHeight="1">
      <c r="B30" s="607" t="s">
        <v>362</v>
      </c>
      <c r="C30" s="608"/>
      <c r="D30" s="608"/>
      <c r="E30" s="608"/>
      <c r="F30" s="608"/>
      <c r="G30" s="608"/>
      <c r="H30" s="608"/>
      <c r="I30" s="608"/>
      <c r="J30" s="608"/>
      <c r="K30" s="608"/>
      <c r="L30" s="608"/>
      <c r="M30" s="608"/>
      <c r="N30" s="608"/>
      <c r="O30" s="608"/>
      <c r="P30" s="608"/>
      <c r="Q30" s="609"/>
      <c r="R30" s="570">
        <v>90261</v>
      </c>
      <c r="S30" s="571"/>
      <c r="T30" s="571"/>
      <c r="U30" s="571"/>
      <c r="V30" s="571"/>
      <c r="W30" s="571"/>
      <c r="X30" s="571"/>
      <c r="Y30" s="572"/>
      <c r="Z30" s="569">
        <v>0.5</v>
      </c>
      <c r="AA30" s="569"/>
      <c r="AB30" s="569"/>
      <c r="AC30" s="569"/>
      <c r="AD30" s="580" t="s">
        <v>414</v>
      </c>
      <c r="AE30" s="580"/>
      <c r="AF30" s="580"/>
      <c r="AG30" s="580"/>
      <c r="AH30" s="580"/>
      <c r="AI30" s="580"/>
      <c r="AJ30" s="580"/>
      <c r="AK30" s="580"/>
      <c r="AL30" s="591" t="s">
        <v>414</v>
      </c>
      <c r="AM30" s="592"/>
      <c r="AN30" s="592"/>
      <c r="AO30" s="593"/>
      <c r="AP30" s="638" t="s">
        <v>363</v>
      </c>
      <c r="AQ30" s="639"/>
      <c r="AR30" s="639"/>
      <c r="AS30" s="639"/>
      <c r="AT30" s="652" t="s">
        <v>364</v>
      </c>
      <c r="AU30" s="178"/>
      <c r="AV30" s="178"/>
      <c r="AW30" s="178"/>
      <c r="AX30" s="602" t="s">
        <v>250</v>
      </c>
      <c r="AY30" s="603"/>
      <c r="AZ30" s="603"/>
      <c r="BA30" s="603"/>
      <c r="BB30" s="603"/>
      <c r="BC30" s="603"/>
      <c r="BD30" s="603"/>
      <c r="BE30" s="603"/>
      <c r="BF30" s="604"/>
      <c r="BG30" s="648">
        <v>98.7</v>
      </c>
      <c r="BH30" s="636"/>
      <c r="BI30" s="636"/>
      <c r="BJ30" s="636"/>
      <c r="BK30" s="636"/>
      <c r="BL30" s="636"/>
      <c r="BM30" s="600">
        <v>93</v>
      </c>
      <c r="BN30" s="636"/>
      <c r="BO30" s="636"/>
      <c r="BP30" s="636"/>
      <c r="BQ30" s="637"/>
      <c r="BR30" s="648">
        <v>98.4</v>
      </c>
      <c r="BS30" s="636"/>
      <c r="BT30" s="636"/>
      <c r="BU30" s="636"/>
      <c r="BV30" s="636"/>
      <c r="BW30" s="636"/>
      <c r="BX30" s="600">
        <v>93.2</v>
      </c>
      <c r="BY30" s="636"/>
      <c r="BZ30" s="636"/>
      <c r="CA30" s="636"/>
      <c r="CB30" s="637"/>
      <c r="CD30" s="697"/>
      <c r="CE30" s="698"/>
      <c r="CF30" s="582" t="s">
        <v>415</v>
      </c>
      <c r="CG30" s="583"/>
      <c r="CH30" s="583"/>
      <c r="CI30" s="583"/>
      <c r="CJ30" s="583"/>
      <c r="CK30" s="583"/>
      <c r="CL30" s="583"/>
      <c r="CM30" s="583"/>
      <c r="CN30" s="583"/>
      <c r="CO30" s="583"/>
      <c r="CP30" s="583"/>
      <c r="CQ30" s="584"/>
      <c r="CR30" s="570">
        <v>1776195</v>
      </c>
      <c r="CS30" s="571"/>
      <c r="CT30" s="571"/>
      <c r="CU30" s="571"/>
      <c r="CV30" s="571"/>
      <c r="CW30" s="571"/>
      <c r="CX30" s="571"/>
      <c r="CY30" s="572"/>
      <c r="CZ30" s="624">
        <v>10.8</v>
      </c>
      <c r="DA30" s="625"/>
      <c r="DB30" s="625"/>
      <c r="DC30" s="626"/>
      <c r="DD30" s="605">
        <v>1688288</v>
      </c>
      <c r="DE30" s="571"/>
      <c r="DF30" s="571"/>
      <c r="DG30" s="571"/>
      <c r="DH30" s="571"/>
      <c r="DI30" s="571"/>
      <c r="DJ30" s="571"/>
      <c r="DK30" s="572"/>
      <c r="DL30" s="605">
        <v>1687388</v>
      </c>
      <c r="DM30" s="571"/>
      <c r="DN30" s="571"/>
      <c r="DO30" s="571"/>
      <c r="DP30" s="571"/>
      <c r="DQ30" s="571"/>
      <c r="DR30" s="571"/>
      <c r="DS30" s="571"/>
      <c r="DT30" s="571"/>
      <c r="DU30" s="571"/>
      <c r="DV30" s="572"/>
      <c r="DW30" s="591">
        <v>16.7</v>
      </c>
      <c r="DX30" s="622"/>
      <c r="DY30" s="622"/>
      <c r="DZ30" s="622"/>
      <c r="EA30" s="622"/>
      <c r="EB30" s="622"/>
      <c r="EC30" s="623"/>
    </row>
    <row r="31" spans="2:133" ht="11.25" customHeight="1">
      <c r="B31" s="607" t="s">
        <v>365</v>
      </c>
      <c r="C31" s="608"/>
      <c r="D31" s="608"/>
      <c r="E31" s="608"/>
      <c r="F31" s="608"/>
      <c r="G31" s="608"/>
      <c r="H31" s="608"/>
      <c r="I31" s="608"/>
      <c r="J31" s="608"/>
      <c r="K31" s="608"/>
      <c r="L31" s="608"/>
      <c r="M31" s="608"/>
      <c r="N31" s="608"/>
      <c r="O31" s="608"/>
      <c r="P31" s="608"/>
      <c r="Q31" s="609"/>
      <c r="R31" s="570">
        <v>560954</v>
      </c>
      <c r="S31" s="571"/>
      <c r="T31" s="571"/>
      <c r="U31" s="571"/>
      <c r="V31" s="571"/>
      <c r="W31" s="571"/>
      <c r="X31" s="571"/>
      <c r="Y31" s="572"/>
      <c r="Z31" s="569">
        <v>3.3</v>
      </c>
      <c r="AA31" s="569"/>
      <c r="AB31" s="569"/>
      <c r="AC31" s="569"/>
      <c r="AD31" s="580" t="s">
        <v>414</v>
      </c>
      <c r="AE31" s="580"/>
      <c r="AF31" s="580"/>
      <c r="AG31" s="580"/>
      <c r="AH31" s="580"/>
      <c r="AI31" s="580"/>
      <c r="AJ31" s="580"/>
      <c r="AK31" s="580"/>
      <c r="AL31" s="591" t="s">
        <v>414</v>
      </c>
      <c r="AM31" s="592"/>
      <c r="AN31" s="592"/>
      <c r="AO31" s="593"/>
      <c r="AP31" s="640"/>
      <c r="AQ31" s="641"/>
      <c r="AR31" s="641"/>
      <c r="AS31" s="641"/>
      <c r="AT31" s="653"/>
      <c r="AU31" s="179" t="s">
        <v>416</v>
      </c>
      <c r="AV31" s="179"/>
      <c r="AW31" s="179"/>
      <c r="AX31" s="607" t="s">
        <v>366</v>
      </c>
      <c r="AY31" s="608"/>
      <c r="AZ31" s="608"/>
      <c r="BA31" s="608"/>
      <c r="BB31" s="608"/>
      <c r="BC31" s="608"/>
      <c r="BD31" s="608"/>
      <c r="BE31" s="608"/>
      <c r="BF31" s="609"/>
      <c r="BG31" s="649">
        <v>98.9</v>
      </c>
      <c r="BH31" s="616"/>
      <c r="BI31" s="616"/>
      <c r="BJ31" s="616"/>
      <c r="BK31" s="616"/>
      <c r="BL31" s="616"/>
      <c r="BM31" s="592">
        <v>95.9</v>
      </c>
      <c r="BN31" s="650"/>
      <c r="BO31" s="650"/>
      <c r="BP31" s="650"/>
      <c r="BQ31" s="651"/>
      <c r="BR31" s="649">
        <v>98.8</v>
      </c>
      <c r="BS31" s="616"/>
      <c r="BT31" s="616"/>
      <c r="BU31" s="616"/>
      <c r="BV31" s="616"/>
      <c r="BW31" s="616"/>
      <c r="BX31" s="592">
        <v>95.5</v>
      </c>
      <c r="BY31" s="650"/>
      <c r="BZ31" s="650"/>
      <c r="CA31" s="650"/>
      <c r="CB31" s="651"/>
      <c r="CD31" s="697"/>
      <c r="CE31" s="698"/>
      <c r="CF31" s="582" t="s">
        <v>417</v>
      </c>
      <c r="CG31" s="583"/>
      <c r="CH31" s="583"/>
      <c r="CI31" s="583"/>
      <c r="CJ31" s="583"/>
      <c r="CK31" s="583"/>
      <c r="CL31" s="583"/>
      <c r="CM31" s="583"/>
      <c r="CN31" s="583"/>
      <c r="CO31" s="583"/>
      <c r="CP31" s="583"/>
      <c r="CQ31" s="584"/>
      <c r="CR31" s="570">
        <v>335072</v>
      </c>
      <c r="CS31" s="616"/>
      <c r="CT31" s="616"/>
      <c r="CU31" s="616"/>
      <c r="CV31" s="616"/>
      <c r="CW31" s="616"/>
      <c r="CX31" s="616"/>
      <c r="CY31" s="617"/>
      <c r="CZ31" s="624">
        <v>2</v>
      </c>
      <c r="DA31" s="625"/>
      <c r="DB31" s="625"/>
      <c r="DC31" s="626"/>
      <c r="DD31" s="605">
        <v>307372</v>
      </c>
      <c r="DE31" s="616"/>
      <c r="DF31" s="616"/>
      <c r="DG31" s="616"/>
      <c r="DH31" s="616"/>
      <c r="DI31" s="616"/>
      <c r="DJ31" s="616"/>
      <c r="DK31" s="617"/>
      <c r="DL31" s="605">
        <v>307372</v>
      </c>
      <c r="DM31" s="616"/>
      <c r="DN31" s="616"/>
      <c r="DO31" s="616"/>
      <c r="DP31" s="616"/>
      <c r="DQ31" s="616"/>
      <c r="DR31" s="616"/>
      <c r="DS31" s="616"/>
      <c r="DT31" s="616"/>
      <c r="DU31" s="616"/>
      <c r="DV31" s="617"/>
      <c r="DW31" s="591">
        <v>3</v>
      </c>
      <c r="DX31" s="622"/>
      <c r="DY31" s="622"/>
      <c r="DZ31" s="622"/>
      <c r="EA31" s="622"/>
      <c r="EB31" s="622"/>
      <c r="EC31" s="623"/>
    </row>
    <row r="32" spans="2:133" ht="11.25" customHeight="1">
      <c r="B32" s="607" t="s">
        <v>367</v>
      </c>
      <c r="C32" s="608"/>
      <c r="D32" s="608"/>
      <c r="E32" s="608"/>
      <c r="F32" s="608"/>
      <c r="G32" s="608"/>
      <c r="H32" s="608"/>
      <c r="I32" s="608"/>
      <c r="J32" s="608"/>
      <c r="K32" s="608"/>
      <c r="L32" s="608"/>
      <c r="M32" s="608"/>
      <c r="N32" s="608"/>
      <c r="O32" s="608"/>
      <c r="P32" s="608"/>
      <c r="Q32" s="609"/>
      <c r="R32" s="570">
        <v>848034</v>
      </c>
      <c r="S32" s="571"/>
      <c r="T32" s="571"/>
      <c r="U32" s="571"/>
      <c r="V32" s="571"/>
      <c r="W32" s="571"/>
      <c r="X32" s="571"/>
      <c r="Y32" s="572"/>
      <c r="Z32" s="569">
        <v>5</v>
      </c>
      <c r="AA32" s="569"/>
      <c r="AB32" s="569"/>
      <c r="AC32" s="569"/>
      <c r="AD32" s="580">
        <v>3235</v>
      </c>
      <c r="AE32" s="580"/>
      <c r="AF32" s="580"/>
      <c r="AG32" s="580"/>
      <c r="AH32" s="580"/>
      <c r="AI32" s="580"/>
      <c r="AJ32" s="580"/>
      <c r="AK32" s="580"/>
      <c r="AL32" s="591">
        <v>0</v>
      </c>
      <c r="AM32" s="592"/>
      <c r="AN32" s="592"/>
      <c r="AO32" s="593"/>
      <c r="AP32" s="642"/>
      <c r="AQ32" s="643"/>
      <c r="AR32" s="643"/>
      <c r="AS32" s="643"/>
      <c r="AT32" s="654"/>
      <c r="AU32" s="180"/>
      <c r="AV32" s="180"/>
      <c r="AW32" s="180"/>
      <c r="AX32" s="631" t="s">
        <v>368</v>
      </c>
      <c r="AY32" s="632"/>
      <c r="AZ32" s="632"/>
      <c r="BA32" s="632"/>
      <c r="BB32" s="632"/>
      <c r="BC32" s="632"/>
      <c r="BD32" s="632"/>
      <c r="BE32" s="632"/>
      <c r="BF32" s="633"/>
      <c r="BG32" s="644">
        <v>98.6</v>
      </c>
      <c r="BH32" s="645"/>
      <c r="BI32" s="645"/>
      <c r="BJ32" s="645"/>
      <c r="BK32" s="645"/>
      <c r="BL32" s="645"/>
      <c r="BM32" s="646">
        <v>91.1</v>
      </c>
      <c r="BN32" s="645"/>
      <c r="BO32" s="645"/>
      <c r="BP32" s="645"/>
      <c r="BQ32" s="647"/>
      <c r="BR32" s="644">
        <v>98</v>
      </c>
      <c r="BS32" s="645"/>
      <c r="BT32" s="645"/>
      <c r="BU32" s="645"/>
      <c r="BV32" s="645"/>
      <c r="BW32" s="645"/>
      <c r="BX32" s="646">
        <v>91.7</v>
      </c>
      <c r="BY32" s="645"/>
      <c r="BZ32" s="645"/>
      <c r="CA32" s="645"/>
      <c r="CB32" s="647"/>
      <c r="CD32" s="699"/>
      <c r="CE32" s="700"/>
      <c r="CF32" s="582" t="s">
        <v>369</v>
      </c>
      <c r="CG32" s="583"/>
      <c r="CH32" s="583"/>
      <c r="CI32" s="583"/>
      <c r="CJ32" s="583"/>
      <c r="CK32" s="583"/>
      <c r="CL32" s="583"/>
      <c r="CM32" s="583"/>
      <c r="CN32" s="583"/>
      <c r="CO32" s="583"/>
      <c r="CP32" s="583"/>
      <c r="CQ32" s="584"/>
      <c r="CR32" s="570">
        <v>8</v>
      </c>
      <c r="CS32" s="571"/>
      <c r="CT32" s="571"/>
      <c r="CU32" s="571"/>
      <c r="CV32" s="571"/>
      <c r="CW32" s="571"/>
      <c r="CX32" s="571"/>
      <c r="CY32" s="572"/>
      <c r="CZ32" s="624">
        <v>0</v>
      </c>
      <c r="DA32" s="625"/>
      <c r="DB32" s="625"/>
      <c r="DC32" s="626"/>
      <c r="DD32" s="605">
        <v>8</v>
      </c>
      <c r="DE32" s="571"/>
      <c r="DF32" s="571"/>
      <c r="DG32" s="571"/>
      <c r="DH32" s="571"/>
      <c r="DI32" s="571"/>
      <c r="DJ32" s="571"/>
      <c r="DK32" s="572"/>
      <c r="DL32" s="605">
        <v>8</v>
      </c>
      <c r="DM32" s="571"/>
      <c r="DN32" s="571"/>
      <c r="DO32" s="571"/>
      <c r="DP32" s="571"/>
      <c r="DQ32" s="571"/>
      <c r="DR32" s="571"/>
      <c r="DS32" s="571"/>
      <c r="DT32" s="571"/>
      <c r="DU32" s="571"/>
      <c r="DV32" s="572"/>
      <c r="DW32" s="591">
        <v>0</v>
      </c>
      <c r="DX32" s="622"/>
      <c r="DY32" s="622"/>
      <c r="DZ32" s="622"/>
      <c r="EA32" s="622"/>
      <c r="EB32" s="622"/>
      <c r="EC32" s="623"/>
    </row>
    <row r="33" spans="2:133" ht="11.25" customHeight="1">
      <c r="B33" s="607" t="s">
        <v>370</v>
      </c>
      <c r="C33" s="608"/>
      <c r="D33" s="608"/>
      <c r="E33" s="608"/>
      <c r="F33" s="608"/>
      <c r="G33" s="608"/>
      <c r="H33" s="608"/>
      <c r="I33" s="608"/>
      <c r="J33" s="608"/>
      <c r="K33" s="608"/>
      <c r="L33" s="608"/>
      <c r="M33" s="608"/>
      <c r="N33" s="608"/>
      <c r="O33" s="608"/>
      <c r="P33" s="608"/>
      <c r="Q33" s="609"/>
      <c r="R33" s="570">
        <v>1714945</v>
      </c>
      <c r="S33" s="571"/>
      <c r="T33" s="571"/>
      <c r="U33" s="571"/>
      <c r="V33" s="571"/>
      <c r="W33" s="571"/>
      <c r="X33" s="571"/>
      <c r="Y33" s="572"/>
      <c r="Z33" s="569">
        <v>10.199999999999999</v>
      </c>
      <c r="AA33" s="569"/>
      <c r="AB33" s="569"/>
      <c r="AC33" s="569"/>
      <c r="AD33" s="580" t="s">
        <v>418</v>
      </c>
      <c r="AE33" s="580"/>
      <c r="AF33" s="580"/>
      <c r="AG33" s="580"/>
      <c r="AH33" s="580"/>
      <c r="AI33" s="580"/>
      <c r="AJ33" s="580"/>
      <c r="AK33" s="580"/>
      <c r="AL33" s="591" t="s">
        <v>418</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371</v>
      </c>
      <c r="CE33" s="583"/>
      <c r="CF33" s="583"/>
      <c r="CG33" s="583"/>
      <c r="CH33" s="583"/>
      <c r="CI33" s="583"/>
      <c r="CJ33" s="583"/>
      <c r="CK33" s="583"/>
      <c r="CL33" s="583"/>
      <c r="CM33" s="583"/>
      <c r="CN33" s="583"/>
      <c r="CO33" s="583"/>
      <c r="CP33" s="583"/>
      <c r="CQ33" s="584"/>
      <c r="CR33" s="570">
        <v>6919688</v>
      </c>
      <c r="CS33" s="616"/>
      <c r="CT33" s="616"/>
      <c r="CU33" s="616"/>
      <c r="CV33" s="616"/>
      <c r="CW33" s="616"/>
      <c r="CX33" s="616"/>
      <c r="CY33" s="617"/>
      <c r="CZ33" s="624">
        <v>41.9</v>
      </c>
      <c r="DA33" s="625"/>
      <c r="DB33" s="625"/>
      <c r="DC33" s="626"/>
      <c r="DD33" s="605">
        <v>5412119</v>
      </c>
      <c r="DE33" s="616"/>
      <c r="DF33" s="616"/>
      <c r="DG33" s="616"/>
      <c r="DH33" s="616"/>
      <c r="DI33" s="616"/>
      <c r="DJ33" s="616"/>
      <c r="DK33" s="617"/>
      <c r="DL33" s="605">
        <v>4087177</v>
      </c>
      <c r="DM33" s="616"/>
      <c r="DN33" s="616"/>
      <c r="DO33" s="616"/>
      <c r="DP33" s="616"/>
      <c r="DQ33" s="616"/>
      <c r="DR33" s="616"/>
      <c r="DS33" s="616"/>
      <c r="DT33" s="616"/>
      <c r="DU33" s="616"/>
      <c r="DV33" s="617"/>
      <c r="DW33" s="591">
        <v>40.5</v>
      </c>
      <c r="DX33" s="622"/>
      <c r="DY33" s="622"/>
      <c r="DZ33" s="622"/>
      <c r="EA33" s="622"/>
      <c r="EB33" s="622"/>
      <c r="EC33" s="623"/>
    </row>
    <row r="34" spans="2:133" ht="11.25" customHeight="1">
      <c r="B34" s="607" t="s">
        <v>372</v>
      </c>
      <c r="C34" s="608"/>
      <c r="D34" s="608"/>
      <c r="E34" s="608"/>
      <c r="F34" s="608"/>
      <c r="G34" s="608"/>
      <c r="H34" s="608"/>
      <c r="I34" s="608"/>
      <c r="J34" s="608"/>
      <c r="K34" s="608"/>
      <c r="L34" s="608"/>
      <c r="M34" s="608"/>
      <c r="N34" s="608"/>
      <c r="O34" s="608"/>
      <c r="P34" s="608"/>
      <c r="Q34" s="609"/>
      <c r="R34" s="570" t="s">
        <v>419</v>
      </c>
      <c r="S34" s="571"/>
      <c r="T34" s="571"/>
      <c r="U34" s="571"/>
      <c r="V34" s="571"/>
      <c r="W34" s="571"/>
      <c r="X34" s="571"/>
      <c r="Y34" s="572"/>
      <c r="Z34" s="569" t="s">
        <v>419</v>
      </c>
      <c r="AA34" s="569"/>
      <c r="AB34" s="569"/>
      <c r="AC34" s="569"/>
      <c r="AD34" s="580" t="s">
        <v>419</v>
      </c>
      <c r="AE34" s="580"/>
      <c r="AF34" s="580"/>
      <c r="AG34" s="580"/>
      <c r="AH34" s="580"/>
      <c r="AI34" s="580"/>
      <c r="AJ34" s="580"/>
      <c r="AK34" s="580"/>
      <c r="AL34" s="591" t="s">
        <v>419</v>
      </c>
      <c r="AM34" s="592"/>
      <c r="AN34" s="592"/>
      <c r="AO34" s="593"/>
      <c r="AP34" s="183"/>
      <c r="AQ34" s="585" t="s">
        <v>373</v>
      </c>
      <c r="AR34" s="586"/>
      <c r="AS34" s="586"/>
      <c r="AT34" s="586"/>
      <c r="AU34" s="586"/>
      <c r="AV34" s="586"/>
      <c r="AW34" s="586"/>
      <c r="AX34" s="586"/>
      <c r="AY34" s="586"/>
      <c r="AZ34" s="586"/>
      <c r="BA34" s="586"/>
      <c r="BB34" s="586"/>
      <c r="BC34" s="586"/>
      <c r="BD34" s="586"/>
      <c r="BE34" s="586"/>
      <c r="BF34" s="587"/>
      <c r="BG34" s="585" t="s">
        <v>374</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375</v>
      </c>
      <c r="CE34" s="583"/>
      <c r="CF34" s="583"/>
      <c r="CG34" s="583"/>
      <c r="CH34" s="583"/>
      <c r="CI34" s="583"/>
      <c r="CJ34" s="583"/>
      <c r="CK34" s="583"/>
      <c r="CL34" s="583"/>
      <c r="CM34" s="583"/>
      <c r="CN34" s="583"/>
      <c r="CO34" s="583"/>
      <c r="CP34" s="583"/>
      <c r="CQ34" s="584"/>
      <c r="CR34" s="570">
        <v>1515412</v>
      </c>
      <c r="CS34" s="571"/>
      <c r="CT34" s="571"/>
      <c r="CU34" s="571"/>
      <c r="CV34" s="571"/>
      <c r="CW34" s="571"/>
      <c r="CX34" s="571"/>
      <c r="CY34" s="572"/>
      <c r="CZ34" s="624">
        <v>9.1999999999999993</v>
      </c>
      <c r="DA34" s="625"/>
      <c r="DB34" s="625"/>
      <c r="DC34" s="626"/>
      <c r="DD34" s="605">
        <v>1189145</v>
      </c>
      <c r="DE34" s="571"/>
      <c r="DF34" s="571"/>
      <c r="DG34" s="571"/>
      <c r="DH34" s="571"/>
      <c r="DI34" s="571"/>
      <c r="DJ34" s="571"/>
      <c r="DK34" s="572"/>
      <c r="DL34" s="605">
        <v>1110781</v>
      </c>
      <c r="DM34" s="571"/>
      <c r="DN34" s="571"/>
      <c r="DO34" s="571"/>
      <c r="DP34" s="571"/>
      <c r="DQ34" s="571"/>
      <c r="DR34" s="571"/>
      <c r="DS34" s="571"/>
      <c r="DT34" s="571"/>
      <c r="DU34" s="571"/>
      <c r="DV34" s="572"/>
      <c r="DW34" s="591">
        <v>11</v>
      </c>
      <c r="DX34" s="622"/>
      <c r="DY34" s="622"/>
      <c r="DZ34" s="622"/>
      <c r="EA34" s="622"/>
      <c r="EB34" s="622"/>
      <c r="EC34" s="623"/>
    </row>
    <row r="35" spans="2:133" ht="11.25" customHeight="1">
      <c r="B35" s="607" t="s">
        <v>376</v>
      </c>
      <c r="C35" s="608"/>
      <c r="D35" s="608"/>
      <c r="E35" s="608"/>
      <c r="F35" s="608"/>
      <c r="G35" s="608"/>
      <c r="H35" s="608"/>
      <c r="I35" s="608"/>
      <c r="J35" s="608"/>
      <c r="K35" s="608"/>
      <c r="L35" s="608"/>
      <c r="M35" s="608"/>
      <c r="N35" s="608"/>
      <c r="O35" s="608"/>
      <c r="P35" s="608"/>
      <c r="Q35" s="609"/>
      <c r="R35" s="570">
        <v>774345</v>
      </c>
      <c r="S35" s="571"/>
      <c r="T35" s="571"/>
      <c r="U35" s="571"/>
      <c r="V35" s="571"/>
      <c r="W35" s="571"/>
      <c r="X35" s="571"/>
      <c r="Y35" s="572"/>
      <c r="Z35" s="569">
        <v>4.5999999999999996</v>
      </c>
      <c r="AA35" s="569"/>
      <c r="AB35" s="569"/>
      <c r="AC35" s="569"/>
      <c r="AD35" s="580" t="s">
        <v>405</v>
      </c>
      <c r="AE35" s="580"/>
      <c r="AF35" s="580"/>
      <c r="AG35" s="580"/>
      <c r="AH35" s="580"/>
      <c r="AI35" s="580"/>
      <c r="AJ35" s="580"/>
      <c r="AK35" s="580"/>
      <c r="AL35" s="591" t="s">
        <v>405</v>
      </c>
      <c r="AM35" s="592"/>
      <c r="AN35" s="592"/>
      <c r="AO35" s="593"/>
      <c r="AP35" s="183"/>
      <c r="AQ35" s="588" t="s">
        <v>377</v>
      </c>
      <c r="AR35" s="589"/>
      <c r="AS35" s="589"/>
      <c r="AT35" s="589"/>
      <c r="AU35" s="589"/>
      <c r="AV35" s="589"/>
      <c r="AW35" s="589"/>
      <c r="AX35" s="589"/>
      <c r="AY35" s="590"/>
      <c r="AZ35" s="594">
        <v>2921311</v>
      </c>
      <c r="BA35" s="595"/>
      <c r="BB35" s="595"/>
      <c r="BC35" s="595"/>
      <c r="BD35" s="595"/>
      <c r="BE35" s="595"/>
      <c r="BF35" s="655"/>
      <c r="BG35" s="588" t="s">
        <v>378</v>
      </c>
      <c r="BH35" s="589"/>
      <c r="BI35" s="589"/>
      <c r="BJ35" s="589"/>
      <c r="BK35" s="589"/>
      <c r="BL35" s="589"/>
      <c r="BM35" s="589"/>
      <c r="BN35" s="589"/>
      <c r="BO35" s="589"/>
      <c r="BP35" s="589"/>
      <c r="BQ35" s="589"/>
      <c r="BR35" s="589"/>
      <c r="BS35" s="589"/>
      <c r="BT35" s="589"/>
      <c r="BU35" s="590"/>
      <c r="BV35" s="594">
        <v>277037</v>
      </c>
      <c r="BW35" s="595"/>
      <c r="BX35" s="595"/>
      <c r="BY35" s="595"/>
      <c r="BZ35" s="595"/>
      <c r="CA35" s="595"/>
      <c r="CB35" s="655"/>
      <c r="CD35" s="582" t="s">
        <v>379</v>
      </c>
      <c r="CE35" s="583"/>
      <c r="CF35" s="583"/>
      <c r="CG35" s="583"/>
      <c r="CH35" s="583"/>
      <c r="CI35" s="583"/>
      <c r="CJ35" s="583"/>
      <c r="CK35" s="583"/>
      <c r="CL35" s="583"/>
      <c r="CM35" s="583"/>
      <c r="CN35" s="583"/>
      <c r="CO35" s="583"/>
      <c r="CP35" s="583"/>
      <c r="CQ35" s="584"/>
      <c r="CR35" s="570">
        <v>54319</v>
      </c>
      <c r="CS35" s="616"/>
      <c r="CT35" s="616"/>
      <c r="CU35" s="616"/>
      <c r="CV35" s="616"/>
      <c r="CW35" s="616"/>
      <c r="CX35" s="616"/>
      <c r="CY35" s="617"/>
      <c r="CZ35" s="624">
        <v>0.3</v>
      </c>
      <c r="DA35" s="625"/>
      <c r="DB35" s="625"/>
      <c r="DC35" s="626"/>
      <c r="DD35" s="605">
        <v>40392</v>
      </c>
      <c r="DE35" s="616"/>
      <c r="DF35" s="616"/>
      <c r="DG35" s="616"/>
      <c r="DH35" s="616"/>
      <c r="DI35" s="616"/>
      <c r="DJ35" s="616"/>
      <c r="DK35" s="617"/>
      <c r="DL35" s="605">
        <v>40392</v>
      </c>
      <c r="DM35" s="616"/>
      <c r="DN35" s="616"/>
      <c r="DO35" s="616"/>
      <c r="DP35" s="616"/>
      <c r="DQ35" s="616"/>
      <c r="DR35" s="616"/>
      <c r="DS35" s="616"/>
      <c r="DT35" s="616"/>
      <c r="DU35" s="616"/>
      <c r="DV35" s="617"/>
      <c r="DW35" s="591">
        <v>0.4</v>
      </c>
      <c r="DX35" s="622"/>
      <c r="DY35" s="622"/>
      <c r="DZ35" s="622"/>
      <c r="EA35" s="622"/>
      <c r="EB35" s="622"/>
      <c r="EC35" s="623"/>
    </row>
    <row r="36" spans="2:133" ht="11.25" customHeight="1">
      <c r="B36" s="631" t="s">
        <v>380</v>
      </c>
      <c r="C36" s="632"/>
      <c r="D36" s="632"/>
      <c r="E36" s="632"/>
      <c r="F36" s="632"/>
      <c r="G36" s="632"/>
      <c r="H36" s="632"/>
      <c r="I36" s="632"/>
      <c r="J36" s="632"/>
      <c r="K36" s="632"/>
      <c r="L36" s="632"/>
      <c r="M36" s="632"/>
      <c r="N36" s="632"/>
      <c r="O36" s="632"/>
      <c r="P36" s="632"/>
      <c r="Q36" s="633"/>
      <c r="R36" s="656">
        <v>16890420</v>
      </c>
      <c r="S36" s="657"/>
      <c r="T36" s="657"/>
      <c r="U36" s="657"/>
      <c r="V36" s="657"/>
      <c r="W36" s="657"/>
      <c r="X36" s="657"/>
      <c r="Y36" s="658"/>
      <c r="Z36" s="659">
        <v>100</v>
      </c>
      <c r="AA36" s="659"/>
      <c r="AB36" s="659"/>
      <c r="AC36" s="659"/>
      <c r="AD36" s="660">
        <v>9316243</v>
      </c>
      <c r="AE36" s="660"/>
      <c r="AF36" s="660"/>
      <c r="AG36" s="660"/>
      <c r="AH36" s="660"/>
      <c r="AI36" s="660"/>
      <c r="AJ36" s="660"/>
      <c r="AK36" s="660"/>
      <c r="AL36" s="661">
        <v>100</v>
      </c>
      <c r="AM36" s="646"/>
      <c r="AN36" s="646"/>
      <c r="AO36" s="662"/>
      <c r="AQ36" s="702" t="s">
        <v>420</v>
      </c>
      <c r="AR36" s="703"/>
      <c r="AS36" s="703"/>
      <c r="AT36" s="703"/>
      <c r="AU36" s="703"/>
      <c r="AV36" s="703"/>
      <c r="AW36" s="703"/>
      <c r="AX36" s="703"/>
      <c r="AY36" s="704"/>
      <c r="AZ36" s="570">
        <v>861594</v>
      </c>
      <c r="BA36" s="571"/>
      <c r="BB36" s="571"/>
      <c r="BC36" s="571"/>
      <c r="BD36" s="616"/>
      <c r="BE36" s="616"/>
      <c r="BF36" s="651"/>
      <c r="BG36" s="582" t="s">
        <v>381</v>
      </c>
      <c r="BH36" s="583"/>
      <c r="BI36" s="583"/>
      <c r="BJ36" s="583"/>
      <c r="BK36" s="583"/>
      <c r="BL36" s="583"/>
      <c r="BM36" s="583"/>
      <c r="BN36" s="583"/>
      <c r="BO36" s="583"/>
      <c r="BP36" s="583"/>
      <c r="BQ36" s="583"/>
      <c r="BR36" s="583"/>
      <c r="BS36" s="583"/>
      <c r="BT36" s="583"/>
      <c r="BU36" s="584"/>
      <c r="BV36" s="570">
        <v>-33401</v>
      </c>
      <c r="BW36" s="571"/>
      <c r="BX36" s="571"/>
      <c r="BY36" s="571"/>
      <c r="BZ36" s="571"/>
      <c r="CA36" s="571"/>
      <c r="CB36" s="606"/>
      <c r="CD36" s="582" t="s">
        <v>382</v>
      </c>
      <c r="CE36" s="583"/>
      <c r="CF36" s="583"/>
      <c r="CG36" s="583"/>
      <c r="CH36" s="583"/>
      <c r="CI36" s="583"/>
      <c r="CJ36" s="583"/>
      <c r="CK36" s="583"/>
      <c r="CL36" s="583"/>
      <c r="CM36" s="583"/>
      <c r="CN36" s="583"/>
      <c r="CO36" s="583"/>
      <c r="CP36" s="583"/>
      <c r="CQ36" s="584"/>
      <c r="CR36" s="570">
        <v>1703359</v>
      </c>
      <c r="CS36" s="571"/>
      <c r="CT36" s="571"/>
      <c r="CU36" s="571"/>
      <c r="CV36" s="571"/>
      <c r="CW36" s="571"/>
      <c r="CX36" s="571"/>
      <c r="CY36" s="572"/>
      <c r="CZ36" s="624">
        <v>10.3</v>
      </c>
      <c r="DA36" s="625"/>
      <c r="DB36" s="625"/>
      <c r="DC36" s="626"/>
      <c r="DD36" s="605">
        <v>1485966</v>
      </c>
      <c r="DE36" s="571"/>
      <c r="DF36" s="571"/>
      <c r="DG36" s="571"/>
      <c r="DH36" s="571"/>
      <c r="DI36" s="571"/>
      <c r="DJ36" s="571"/>
      <c r="DK36" s="572"/>
      <c r="DL36" s="605">
        <v>1154013</v>
      </c>
      <c r="DM36" s="571"/>
      <c r="DN36" s="571"/>
      <c r="DO36" s="571"/>
      <c r="DP36" s="571"/>
      <c r="DQ36" s="571"/>
      <c r="DR36" s="571"/>
      <c r="DS36" s="571"/>
      <c r="DT36" s="571"/>
      <c r="DU36" s="571"/>
      <c r="DV36" s="572"/>
      <c r="DW36" s="591">
        <v>11.4</v>
      </c>
      <c r="DX36" s="622"/>
      <c r="DY36" s="622"/>
      <c r="DZ36" s="622"/>
      <c r="EA36" s="622"/>
      <c r="EB36" s="622"/>
      <c r="EC36" s="623"/>
    </row>
    <row r="37" spans="2:133" ht="11.25" customHeight="1">
      <c r="AQ37" s="702" t="s">
        <v>421</v>
      </c>
      <c r="AR37" s="703"/>
      <c r="AS37" s="703"/>
      <c r="AT37" s="703"/>
      <c r="AU37" s="703"/>
      <c r="AV37" s="703"/>
      <c r="AW37" s="703"/>
      <c r="AX37" s="703"/>
      <c r="AY37" s="704"/>
      <c r="AZ37" s="570">
        <v>294311</v>
      </c>
      <c r="BA37" s="571"/>
      <c r="BB37" s="571"/>
      <c r="BC37" s="571"/>
      <c r="BD37" s="616"/>
      <c r="BE37" s="616"/>
      <c r="BF37" s="651"/>
      <c r="BG37" s="582" t="s">
        <v>383</v>
      </c>
      <c r="BH37" s="583"/>
      <c r="BI37" s="583"/>
      <c r="BJ37" s="583"/>
      <c r="BK37" s="583"/>
      <c r="BL37" s="583"/>
      <c r="BM37" s="583"/>
      <c r="BN37" s="583"/>
      <c r="BO37" s="583"/>
      <c r="BP37" s="583"/>
      <c r="BQ37" s="583"/>
      <c r="BR37" s="583"/>
      <c r="BS37" s="583"/>
      <c r="BT37" s="583"/>
      <c r="BU37" s="584"/>
      <c r="BV37" s="570">
        <v>5917</v>
      </c>
      <c r="BW37" s="571"/>
      <c r="BX37" s="571"/>
      <c r="BY37" s="571"/>
      <c r="BZ37" s="571"/>
      <c r="CA37" s="571"/>
      <c r="CB37" s="606"/>
      <c r="CD37" s="582" t="s">
        <v>384</v>
      </c>
      <c r="CE37" s="583"/>
      <c r="CF37" s="583"/>
      <c r="CG37" s="583"/>
      <c r="CH37" s="583"/>
      <c r="CI37" s="583"/>
      <c r="CJ37" s="583"/>
      <c r="CK37" s="583"/>
      <c r="CL37" s="583"/>
      <c r="CM37" s="583"/>
      <c r="CN37" s="583"/>
      <c r="CO37" s="583"/>
      <c r="CP37" s="583"/>
      <c r="CQ37" s="584"/>
      <c r="CR37" s="570">
        <v>810700</v>
      </c>
      <c r="CS37" s="616"/>
      <c r="CT37" s="616"/>
      <c r="CU37" s="616"/>
      <c r="CV37" s="616"/>
      <c r="CW37" s="616"/>
      <c r="CX37" s="616"/>
      <c r="CY37" s="617"/>
      <c r="CZ37" s="624">
        <v>4.9000000000000004</v>
      </c>
      <c r="DA37" s="625"/>
      <c r="DB37" s="625"/>
      <c r="DC37" s="626"/>
      <c r="DD37" s="605">
        <v>800900</v>
      </c>
      <c r="DE37" s="616"/>
      <c r="DF37" s="616"/>
      <c r="DG37" s="616"/>
      <c r="DH37" s="616"/>
      <c r="DI37" s="616"/>
      <c r="DJ37" s="616"/>
      <c r="DK37" s="617"/>
      <c r="DL37" s="605">
        <v>708851</v>
      </c>
      <c r="DM37" s="616"/>
      <c r="DN37" s="616"/>
      <c r="DO37" s="616"/>
      <c r="DP37" s="616"/>
      <c r="DQ37" s="616"/>
      <c r="DR37" s="616"/>
      <c r="DS37" s="616"/>
      <c r="DT37" s="616"/>
      <c r="DU37" s="616"/>
      <c r="DV37" s="617"/>
      <c r="DW37" s="591">
        <v>7</v>
      </c>
      <c r="DX37" s="622"/>
      <c r="DY37" s="622"/>
      <c r="DZ37" s="622"/>
      <c r="EA37" s="622"/>
      <c r="EB37" s="622"/>
      <c r="EC37" s="623"/>
    </row>
    <row r="38" spans="2:133" ht="11.25" customHeight="1">
      <c r="AQ38" s="702" t="s">
        <v>422</v>
      </c>
      <c r="AR38" s="703"/>
      <c r="AS38" s="703"/>
      <c r="AT38" s="703"/>
      <c r="AU38" s="703"/>
      <c r="AV38" s="703"/>
      <c r="AW38" s="703"/>
      <c r="AX38" s="703"/>
      <c r="AY38" s="704"/>
      <c r="AZ38" s="570">
        <v>122997</v>
      </c>
      <c r="BA38" s="571"/>
      <c r="BB38" s="571"/>
      <c r="BC38" s="571"/>
      <c r="BD38" s="616"/>
      <c r="BE38" s="616"/>
      <c r="BF38" s="651"/>
      <c r="BG38" s="582" t="s">
        <v>385</v>
      </c>
      <c r="BH38" s="583"/>
      <c r="BI38" s="583"/>
      <c r="BJ38" s="583"/>
      <c r="BK38" s="583"/>
      <c r="BL38" s="583"/>
      <c r="BM38" s="583"/>
      <c r="BN38" s="583"/>
      <c r="BO38" s="583"/>
      <c r="BP38" s="583"/>
      <c r="BQ38" s="583"/>
      <c r="BR38" s="583"/>
      <c r="BS38" s="583"/>
      <c r="BT38" s="583"/>
      <c r="BU38" s="584"/>
      <c r="BV38" s="570">
        <v>9621</v>
      </c>
      <c r="BW38" s="571"/>
      <c r="BX38" s="571"/>
      <c r="BY38" s="571"/>
      <c r="BZ38" s="571"/>
      <c r="CA38" s="571"/>
      <c r="CB38" s="606"/>
      <c r="CD38" s="582" t="s">
        <v>386</v>
      </c>
      <c r="CE38" s="583"/>
      <c r="CF38" s="583"/>
      <c r="CG38" s="583"/>
      <c r="CH38" s="583"/>
      <c r="CI38" s="583"/>
      <c r="CJ38" s="583"/>
      <c r="CK38" s="583"/>
      <c r="CL38" s="583"/>
      <c r="CM38" s="583"/>
      <c r="CN38" s="583"/>
      <c r="CO38" s="583"/>
      <c r="CP38" s="583"/>
      <c r="CQ38" s="584"/>
      <c r="CR38" s="570">
        <v>2627000</v>
      </c>
      <c r="CS38" s="571"/>
      <c r="CT38" s="571"/>
      <c r="CU38" s="571"/>
      <c r="CV38" s="571"/>
      <c r="CW38" s="571"/>
      <c r="CX38" s="571"/>
      <c r="CY38" s="572"/>
      <c r="CZ38" s="624">
        <v>15.9</v>
      </c>
      <c r="DA38" s="625"/>
      <c r="DB38" s="625"/>
      <c r="DC38" s="626"/>
      <c r="DD38" s="605">
        <v>2404106</v>
      </c>
      <c r="DE38" s="571"/>
      <c r="DF38" s="571"/>
      <c r="DG38" s="571"/>
      <c r="DH38" s="571"/>
      <c r="DI38" s="571"/>
      <c r="DJ38" s="571"/>
      <c r="DK38" s="572"/>
      <c r="DL38" s="605">
        <v>1781991</v>
      </c>
      <c r="DM38" s="571"/>
      <c r="DN38" s="571"/>
      <c r="DO38" s="571"/>
      <c r="DP38" s="571"/>
      <c r="DQ38" s="571"/>
      <c r="DR38" s="571"/>
      <c r="DS38" s="571"/>
      <c r="DT38" s="571"/>
      <c r="DU38" s="571"/>
      <c r="DV38" s="572"/>
      <c r="DW38" s="591">
        <v>17.7</v>
      </c>
      <c r="DX38" s="622"/>
      <c r="DY38" s="622"/>
      <c r="DZ38" s="622"/>
      <c r="EA38" s="622"/>
      <c r="EB38" s="622"/>
      <c r="EC38" s="623"/>
    </row>
    <row r="39" spans="2:133" ht="11.25" customHeight="1">
      <c r="AQ39" s="702" t="s">
        <v>423</v>
      </c>
      <c r="AR39" s="703"/>
      <c r="AS39" s="703"/>
      <c r="AT39" s="703"/>
      <c r="AU39" s="703"/>
      <c r="AV39" s="703"/>
      <c r="AW39" s="703"/>
      <c r="AX39" s="703"/>
      <c r="AY39" s="704"/>
      <c r="AZ39" s="570">
        <v>38205</v>
      </c>
      <c r="BA39" s="571"/>
      <c r="BB39" s="571"/>
      <c r="BC39" s="571"/>
      <c r="BD39" s="616"/>
      <c r="BE39" s="616"/>
      <c r="BF39" s="651"/>
      <c r="BG39" s="666" t="s">
        <v>387</v>
      </c>
      <c r="BH39" s="667"/>
      <c r="BI39" s="667"/>
      <c r="BJ39" s="667"/>
      <c r="BK39" s="667"/>
      <c r="BL39" s="184"/>
      <c r="BM39" s="583" t="s">
        <v>388</v>
      </c>
      <c r="BN39" s="583"/>
      <c r="BO39" s="583"/>
      <c r="BP39" s="583"/>
      <c r="BQ39" s="583"/>
      <c r="BR39" s="583"/>
      <c r="BS39" s="583"/>
      <c r="BT39" s="583"/>
      <c r="BU39" s="584"/>
      <c r="BV39" s="570">
        <v>92</v>
      </c>
      <c r="BW39" s="571"/>
      <c r="BX39" s="571"/>
      <c r="BY39" s="571"/>
      <c r="BZ39" s="571"/>
      <c r="CA39" s="571"/>
      <c r="CB39" s="606"/>
      <c r="CD39" s="582" t="s">
        <v>389</v>
      </c>
      <c r="CE39" s="583"/>
      <c r="CF39" s="583"/>
      <c r="CG39" s="583"/>
      <c r="CH39" s="583"/>
      <c r="CI39" s="583"/>
      <c r="CJ39" s="583"/>
      <c r="CK39" s="583"/>
      <c r="CL39" s="583"/>
      <c r="CM39" s="583"/>
      <c r="CN39" s="583"/>
      <c r="CO39" s="583"/>
      <c r="CP39" s="583"/>
      <c r="CQ39" s="584"/>
      <c r="CR39" s="570">
        <v>239239</v>
      </c>
      <c r="CS39" s="616"/>
      <c r="CT39" s="616"/>
      <c r="CU39" s="616"/>
      <c r="CV39" s="616"/>
      <c r="CW39" s="616"/>
      <c r="CX39" s="616"/>
      <c r="CY39" s="617"/>
      <c r="CZ39" s="624">
        <v>1.4</v>
      </c>
      <c r="DA39" s="625"/>
      <c r="DB39" s="625"/>
      <c r="DC39" s="626"/>
      <c r="DD39" s="605">
        <v>234458</v>
      </c>
      <c r="DE39" s="616"/>
      <c r="DF39" s="616"/>
      <c r="DG39" s="616"/>
      <c r="DH39" s="616"/>
      <c r="DI39" s="616"/>
      <c r="DJ39" s="616"/>
      <c r="DK39" s="617"/>
      <c r="DL39" s="605" t="s">
        <v>424</v>
      </c>
      <c r="DM39" s="616"/>
      <c r="DN39" s="616"/>
      <c r="DO39" s="616"/>
      <c r="DP39" s="616"/>
      <c r="DQ39" s="616"/>
      <c r="DR39" s="616"/>
      <c r="DS39" s="616"/>
      <c r="DT39" s="616"/>
      <c r="DU39" s="616"/>
      <c r="DV39" s="617"/>
      <c r="DW39" s="591" t="s">
        <v>424</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425</v>
      </c>
      <c r="AR40" s="703"/>
      <c r="AS40" s="703"/>
      <c r="AT40" s="703"/>
      <c r="AU40" s="703"/>
      <c r="AV40" s="703"/>
      <c r="AW40" s="703"/>
      <c r="AX40" s="703"/>
      <c r="AY40" s="704"/>
      <c r="AZ40" s="570">
        <v>512694</v>
      </c>
      <c r="BA40" s="571"/>
      <c r="BB40" s="571"/>
      <c r="BC40" s="571"/>
      <c r="BD40" s="616"/>
      <c r="BE40" s="616"/>
      <c r="BF40" s="651"/>
      <c r="BG40" s="666"/>
      <c r="BH40" s="667"/>
      <c r="BI40" s="667"/>
      <c r="BJ40" s="667"/>
      <c r="BK40" s="667"/>
      <c r="BL40" s="184"/>
      <c r="BM40" s="583" t="s">
        <v>390</v>
      </c>
      <c r="BN40" s="583"/>
      <c r="BO40" s="583"/>
      <c r="BP40" s="583"/>
      <c r="BQ40" s="583"/>
      <c r="BR40" s="583"/>
      <c r="BS40" s="583"/>
      <c r="BT40" s="583"/>
      <c r="BU40" s="584"/>
      <c r="BV40" s="570">
        <v>93</v>
      </c>
      <c r="BW40" s="571"/>
      <c r="BX40" s="571"/>
      <c r="BY40" s="571"/>
      <c r="BZ40" s="571"/>
      <c r="CA40" s="571"/>
      <c r="CB40" s="606"/>
      <c r="CD40" s="582" t="s">
        <v>391</v>
      </c>
      <c r="CE40" s="583"/>
      <c r="CF40" s="583"/>
      <c r="CG40" s="583"/>
      <c r="CH40" s="583"/>
      <c r="CI40" s="583"/>
      <c r="CJ40" s="583"/>
      <c r="CK40" s="583"/>
      <c r="CL40" s="583"/>
      <c r="CM40" s="583"/>
      <c r="CN40" s="583"/>
      <c r="CO40" s="583"/>
      <c r="CP40" s="583"/>
      <c r="CQ40" s="584"/>
      <c r="CR40" s="570">
        <v>780359</v>
      </c>
      <c r="CS40" s="571"/>
      <c r="CT40" s="571"/>
      <c r="CU40" s="571"/>
      <c r="CV40" s="571"/>
      <c r="CW40" s="571"/>
      <c r="CX40" s="571"/>
      <c r="CY40" s="572"/>
      <c r="CZ40" s="624">
        <v>4.7</v>
      </c>
      <c r="DA40" s="625"/>
      <c r="DB40" s="625"/>
      <c r="DC40" s="626"/>
      <c r="DD40" s="605">
        <v>58052</v>
      </c>
      <c r="DE40" s="571"/>
      <c r="DF40" s="571"/>
      <c r="DG40" s="571"/>
      <c r="DH40" s="571"/>
      <c r="DI40" s="571"/>
      <c r="DJ40" s="571"/>
      <c r="DK40" s="572"/>
      <c r="DL40" s="605" t="s">
        <v>424</v>
      </c>
      <c r="DM40" s="571"/>
      <c r="DN40" s="571"/>
      <c r="DO40" s="571"/>
      <c r="DP40" s="571"/>
      <c r="DQ40" s="571"/>
      <c r="DR40" s="571"/>
      <c r="DS40" s="571"/>
      <c r="DT40" s="571"/>
      <c r="DU40" s="571"/>
      <c r="DV40" s="572"/>
      <c r="DW40" s="591" t="s">
        <v>424</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392</v>
      </c>
      <c r="AR41" s="614"/>
      <c r="AS41" s="614"/>
      <c r="AT41" s="614"/>
      <c r="AU41" s="614"/>
      <c r="AV41" s="614"/>
      <c r="AW41" s="614"/>
      <c r="AX41" s="614"/>
      <c r="AY41" s="615"/>
      <c r="AZ41" s="656">
        <v>1091510</v>
      </c>
      <c r="BA41" s="657"/>
      <c r="BB41" s="657"/>
      <c r="BC41" s="657"/>
      <c r="BD41" s="645"/>
      <c r="BE41" s="645"/>
      <c r="BF41" s="647"/>
      <c r="BG41" s="668"/>
      <c r="BH41" s="669"/>
      <c r="BI41" s="669"/>
      <c r="BJ41" s="669"/>
      <c r="BK41" s="669"/>
      <c r="BL41" s="186"/>
      <c r="BM41" s="614" t="s">
        <v>393</v>
      </c>
      <c r="BN41" s="614"/>
      <c r="BO41" s="614"/>
      <c r="BP41" s="614"/>
      <c r="BQ41" s="614"/>
      <c r="BR41" s="614"/>
      <c r="BS41" s="614"/>
      <c r="BT41" s="614"/>
      <c r="BU41" s="615"/>
      <c r="BV41" s="656">
        <v>322</v>
      </c>
      <c r="BW41" s="657"/>
      <c r="BX41" s="657"/>
      <c r="BY41" s="657"/>
      <c r="BZ41" s="657"/>
      <c r="CA41" s="657"/>
      <c r="CB41" s="701"/>
      <c r="CD41" s="582" t="s">
        <v>394</v>
      </c>
      <c r="CE41" s="583"/>
      <c r="CF41" s="583"/>
      <c r="CG41" s="583"/>
      <c r="CH41" s="583"/>
      <c r="CI41" s="583"/>
      <c r="CJ41" s="583"/>
      <c r="CK41" s="583"/>
      <c r="CL41" s="583"/>
      <c r="CM41" s="583"/>
      <c r="CN41" s="583"/>
      <c r="CO41" s="583"/>
      <c r="CP41" s="583"/>
      <c r="CQ41" s="584"/>
      <c r="CR41" s="570" t="s">
        <v>424</v>
      </c>
      <c r="CS41" s="616"/>
      <c r="CT41" s="616"/>
      <c r="CU41" s="616"/>
      <c r="CV41" s="616"/>
      <c r="CW41" s="616"/>
      <c r="CX41" s="616"/>
      <c r="CY41" s="617"/>
      <c r="CZ41" s="624" t="s">
        <v>424</v>
      </c>
      <c r="DA41" s="625"/>
      <c r="DB41" s="625"/>
      <c r="DC41" s="626"/>
      <c r="DD41" s="605" t="s">
        <v>424</v>
      </c>
      <c r="DE41" s="616"/>
      <c r="DF41" s="616"/>
      <c r="DG41" s="616"/>
      <c r="DH41" s="616"/>
      <c r="DI41" s="616"/>
      <c r="DJ41" s="616"/>
      <c r="DK41" s="617"/>
      <c r="DL41" s="663"/>
      <c r="DM41" s="664"/>
      <c r="DN41" s="664"/>
      <c r="DO41" s="664"/>
      <c r="DP41" s="664"/>
      <c r="DQ41" s="664"/>
      <c r="DR41" s="664"/>
      <c r="DS41" s="664"/>
      <c r="DT41" s="664"/>
      <c r="DU41" s="664"/>
      <c r="DV41" s="665"/>
      <c r="DW41" s="672"/>
      <c r="DX41" s="673"/>
      <c r="DY41" s="673"/>
      <c r="DZ41" s="673"/>
      <c r="EA41" s="673"/>
      <c r="EB41" s="673"/>
      <c r="EC41" s="674"/>
    </row>
    <row r="42" spans="2:133" ht="11.25" customHeight="1">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396</v>
      </c>
      <c r="CE42" s="608"/>
      <c r="CF42" s="608"/>
      <c r="CG42" s="608"/>
      <c r="CH42" s="608"/>
      <c r="CI42" s="608"/>
      <c r="CJ42" s="608"/>
      <c r="CK42" s="608"/>
      <c r="CL42" s="608"/>
      <c r="CM42" s="608"/>
      <c r="CN42" s="608"/>
      <c r="CO42" s="608"/>
      <c r="CP42" s="608"/>
      <c r="CQ42" s="609"/>
      <c r="CR42" s="570">
        <v>1983343</v>
      </c>
      <c r="CS42" s="571"/>
      <c r="CT42" s="571"/>
      <c r="CU42" s="571"/>
      <c r="CV42" s="571"/>
      <c r="CW42" s="571"/>
      <c r="CX42" s="571"/>
      <c r="CY42" s="572"/>
      <c r="CZ42" s="624">
        <v>12</v>
      </c>
      <c r="DA42" s="670"/>
      <c r="DB42" s="670"/>
      <c r="DC42" s="671"/>
      <c r="DD42" s="605">
        <v>679714</v>
      </c>
      <c r="DE42" s="571"/>
      <c r="DF42" s="571"/>
      <c r="DG42" s="571"/>
      <c r="DH42" s="571"/>
      <c r="DI42" s="571"/>
      <c r="DJ42" s="571"/>
      <c r="DK42" s="572"/>
      <c r="DL42" s="663"/>
      <c r="DM42" s="664"/>
      <c r="DN42" s="664"/>
      <c r="DO42" s="664"/>
      <c r="DP42" s="664"/>
      <c r="DQ42" s="664"/>
      <c r="DR42" s="664"/>
      <c r="DS42" s="664"/>
      <c r="DT42" s="664"/>
      <c r="DU42" s="664"/>
      <c r="DV42" s="665"/>
      <c r="DW42" s="672"/>
      <c r="DX42" s="673"/>
      <c r="DY42" s="673"/>
      <c r="DZ42" s="673"/>
      <c r="EA42" s="673"/>
      <c r="EB42" s="673"/>
      <c r="EC42" s="674"/>
    </row>
    <row r="43" spans="2:133" ht="11.25" customHeight="1">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398</v>
      </c>
      <c r="CE43" s="608"/>
      <c r="CF43" s="608"/>
      <c r="CG43" s="608"/>
      <c r="CH43" s="608"/>
      <c r="CI43" s="608"/>
      <c r="CJ43" s="608"/>
      <c r="CK43" s="608"/>
      <c r="CL43" s="608"/>
      <c r="CM43" s="608"/>
      <c r="CN43" s="608"/>
      <c r="CO43" s="608"/>
      <c r="CP43" s="608"/>
      <c r="CQ43" s="609"/>
      <c r="CR43" s="570">
        <v>61061</v>
      </c>
      <c r="CS43" s="616"/>
      <c r="CT43" s="616"/>
      <c r="CU43" s="616"/>
      <c r="CV43" s="616"/>
      <c r="CW43" s="616"/>
      <c r="CX43" s="616"/>
      <c r="CY43" s="617"/>
      <c r="CZ43" s="624">
        <v>0.4</v>
      </c>
      <c r="DA43" s="625"/>
      <c r="DB43" s="625"/>
      <c r="DC43" s="626"/>
      <c r="DD43" s="605">
        <v>61061</v>
      </c>
      <c r="DE43" s="616"/>
      <c r="DF43" s="616"/>
      <c r="DG43" s="616"/>
      <c r="DH43" s="616"/>
      <c r="DI43" s="616"/>
      <c r="DJ43" s="616"/>
      <c r="DK43" s="617"/>
      <c r="DL43" s="663"/>
      <c r="DM43" s="664"/>
      <c r="DN43" s="664"/>
      <c r="DO43" s="664"/>
      <c r="DP43" s="664"/>
      <c r="DQ43" s="664"/>
      <c r="DR43" s="664"/>
      <c r="DS43" s="664"/>
      <c r="DT43" s="664"/>
      <c r="DU43" s="664"/>
      <c r="DV43" s="665"/>
      <c r="DW43" s="672"/>
      <c r="DX43" s="673"/>
      <c r="DY43" s="673"/>
      <c r="DZ43" s="673"/>
      <c r="EA43" s="673"/>
      <c r="EB43" s="673"/>
      <c r="EC43" s="674"/>
    </row>
    <row r="44" spans="2:133" ht="11.25" customHeight="1">
      <c r="B44" s="189" t="s">
        <v>399</v>
      </c>
      <c r="CD44" s="689" t="s">
        <v>361</v>
      </c>
      <c r="CE44" s="690"/>
      <c r="CF44" s="607" t="s">
        <v>426</v>
      </c>
      <c r="CG44" s="608"/>
      <c r="CH44" s="608"/>
      <c r="CI44" s="608"/>
      <c r="CJ44" s="608"/>
      <c r="CK44" s="608"/>
      <c r="CL44" s="608"/>
      <c r="CM44" s="608"/>
      <c r="CN44" s="608"/>
      <c r="CO44" s="608"/>
      <c r="CP44" s="608"/>
      <c r="CQ44" s="609"/>
      <c r="CR44" s="570">
        <v>1904749</v>
      </c>
      <c r="CS44" s="571"/>
      <c r="CT44" s="571"/>
      <c r="CU44" s="571"/>
      <c r="CV44" s="571"/>
      <c r="CW44" s="571"/>
      <c r="CX44" s="571"/>
      <c r="CY44" s="572"/>
      <c r="CZ44" s="624">
        <v>11.5</v>
      </c>
      <c r="DA44" s="670"/>
      <c r="DB44" s="670"/>
      <c r="DC44" s="671"/>
      <c r="DD44" s="605">
        <v>666005</v>
      </c>
      <c r="DE44" s="571"/>
      <c r="DF44" s="571"/>
      <c r="DG44" s="571"/>
      <c r="DH44" s="571"/>
      <c r="DI44" s="571"/>
      <c r="DJ44" s="571"/>
      <c r="DK44" s="572"/>
      <c r="DL44" s="663"/>
      <c r="DM44" s="664"/>
      <c r="DN44" s="664"/>
      <c r="DO44" s="664"/>
      <c r="DP44" s="664"/>
      <c r="DQ44" s="664"/>
      <c r="DR44" s="664"/>
      <c r="DS44" s="664"/>
      <c r="DT44" s="664"/>
      <c r="DU44" s="664"/>
      <c r="DV44" s="665"/>
      <c r="DW44" s="672"/>
      <c r="DX44" s="673"/>
      <c r="DY44" s="673"/>
      <c r="DZ44" s="673"/>
      <c r="EA44" s="673"/>
      <c r="EB44" s="673"/>
      <c r="EC44" s="674"/>
    </row>
    <row r="45" spans="2:133" ht="11.25" customHeight="1">
      <c r="CD45" s="691"/>
      <c r="CE45" s="692"/>
      <c r="CF45" s="607" t="s">
        <v>427</v>
      </c>
      <c r="CG45" s="608"/>
      <c r="CH45" s="608"/>
      <c r="CI45" s="608"/>
      <c r="CJ45" s="608"/>
      <c r="CK45" s="608"/>
      <c r="CL45" s="608"/>
      <c r="CM45" s="608"/>
      <c r="CN45" s="608"/>
      <c r="CO45" s="608"/>
      <c r="CP45" s="608"/>
      <c r="CQ45" s="609"/>
      <c r="CR45" s="570">
        <v>599604</v>
      </c>
      <c r="CS45" s="616"/>
      <c r="CT45" s="616"/>
      <c r="CU45" s="616"/>
      <c r="CV45" s="616"/>
      <c r="CW45" s="616"/>
      <c r="CX45" s="616"/>
      <c r="CY45" s="617"/>
      <c r="CZ45" s="624">
        <v>3.6</v>
      </c>
      <c r="DA45" s="625"/>
      <c r="DB45" s="625"/>
      <c r="DC45" s="626"/>
      <c r="DD45" s="605">
        <v>112245</v>
      </c>
      <c r="DE45" s="616"/>
      <c r="DF45" s="616"/>
      <c r="DG45" s="616"/>
      <c r="DH45" s="616"/>
      <c r="DI45" s="616"/>
      <c r="DJ45" s="616"/>
      <c r="DK45" s="617"/>
      <c r="DL45" s="663"/>
      <c r="DM45" s="664"/>
      <c r="DN45" s="664"/>
      <c r="DO45" s="664"/>
      <c r="DP45" s="664"/>
      <c r="DQ45" s="664"/>
      <c r="DR45" s="664"/>
      <c r="DS45" s="664"/>
      <c r="DT45" s="664"/>
      <c r="DU45" s="664"/>
      <c r="DV45" s="665"/>
      <c r="DW45" s="672"/>
      <c r="DX45" s="673"/>
      <c r="DY45" s="673"/>
      <c r="DZ45" s="673"/>
      <c r="EA45" s="673"/>
      <c r="EB45" s="673"/>
      <c r="EC45" s="674"/>
    </row>
    <row r="46" spans="2:133" ht="11.25" customHeight="1">
      <c r="CD46" s="691"/>
      <c r="CE46" s="692"/>
      <c r="CF46" s="607" t="s">
        <v>428</v>
      </c>
      <c r="CG46" s="608"/>
      <c r="CH46" s="608"/>
      <c r="CI46" s="608"/>
      <c r="CJ46" s="608"/>
      <c r="CK46" s="608"/>
      <c r="CL46" s="608"/>
      <c r="CM46" s="608"/>
      <c r="CN46" s="608"/>
      <c r="CO46" s="608"/>
      <c r="CP46" s="608"/>
      <c r="CQ46" s="609"/>
      <c r="CR46" s="570">
        <v>1194377</v>
      </c>
      <c r="CS46" s="571"/>
      <c r="CT46" s="571"/>
      <c r="CU46" s="571"/>
      <c r="CV46" s="571"/>
      <c r="CW46" s="571"/>
      <c r="CX46" s="571"/>
      <c r="CY46" s="572"/>
      <c r="CZ46" s="624">
        <v>7.2</v>
      </c>
      <c r="DA46" s="670"/>
      <c r="DB46" s="670"/>
      <c r="DC46" s="671"/>
      <c r="DD46" s="605">
        <v>533092</v>
      </c>
      <c r="DE46" s="571"/>
      <c r="DF46" s="571"/>
      <c r="DG46" s="571"/>
      <c r="DH46" s="571"/>
      <c r="DI46" s="571"/>
      <c r="DJ46" s="571"/>
      <c r="DK46" s="572"/>
      <c r="DL46" s="663"/>
      <c r="DM46" s="664"/>
      <c r="DN46" s="664"/>
      <c r="DO46" s="664"/>
      <c r="DP46" s="664"/>
      <c r="DQ46" s="664"/>
      <c r="DR46" s="664"/>
      <c r="DS46" s="664"/>
      <c r="DT46" s="664"/>
      <c r="DU46" s="664"/>
      <c r="DV46" s="665"/>
      <c r="DW46" s="672"/>
      <c r="DX46" s="673"/>
      <c r="DY46" s="673"/>
      <c r="DZ46" s="673"/>
      <c r="EA46" s="673"/>
      <c r="EB46" s="673"/>
      <c r="EC46" s="674"/>
    </row>
    <row r="47" spans="2:133" ht="11.25" customHeight="1">
      <c r="CD47" s="691"/>
      <c r="CE47" s="692"/>
      <c r="CF47" s="607" t="s">
        <v>429</v>
      </c>
      <c r="CG47" s="608"/>
      <c r="CH47" s="608"/>
      <c r="CI47" s="608"/>
      <c r="CJ47" s="608"/>
      <c r="CK47" s="608"/>
      <c r="CL47" s="608"/>
      <c r="CM47" s="608"/>
      <c r="CN47" s="608"/>
      <c r="CO47" s="608"/>
      <c r="CP47" s="608"/>
      <c r="CQ47" s="609"/>
      <c r="CR47" s="570">
        <v>78594</v>
      </c>
      <c r="CS47" s="616"/>
      <c r="CT47" s="616"/>
      <c r="CU47" s="616"/>
      <c r="CV47" s="616"/>
      <c r="CW47" s="616"/>
      <c r="CX47" s="616"/>
      <c r="CY47" s="617"/>
      <c r="CZ47" s="624">
        <v>0.5</v>
      </c>
      <c r="DA47" s="625"/>
      <c r="DB47" s="625"/>
      <c r="DC47" s="626"/>
      <c r="DD47" s="605">
        <v>13709</v>
      </c>
      <c r="DE47" s="616"/>
      <c r="DF47" s="616"/>
      <c r="DG47" s="616"/>
      <c r="DH47" s="616"/>
      <c r="DI47" s="616"/>
      <c r="DJ47" s="616"/>
      <c r="DK47" s="617"/>
      <c r="DL47" s="663"/>
      <c r="DM47" s="664"/>
      <c r="DN47" s="664"/>
      <c r="DO47" s="664"/>
      <c r="DP47" s="664"/>
      <c r="DQ47" s="664"/>
      <c r="DR47" s="664"/>
      <c r="DS47" s="664"/>
      <c r="DT47" s="664"/>
      <c r="DU47" s="664"/>
      <c r="DV47" s="665"/>
      <c r="DW47" s="672"/>
      <c r="DX47" s="673"/>
      <c r="DY47" s="673"/>
      <c r="DZ47" s="673"/>
      <c r="EA47" s="673"/>
      <c r="EB47" s="673"/>
      <c r="EC47" s="674"/>
    </row>
    <row r="48" spans="2:133">
      <c r="CD48" s="693"/>
      <c r="CE48" s="694"/>
      <c r="CF48" s="607" t="s">
        <v>430</v>
      </c>
      <c r="CG48" s="608"/>
      <c r="CH48" s="608"/>
      <c r="CI48" s="608"/>
      <c r="CJ48" s="608"/>
      <c r="CK48" s="608"/>
      <c r="CL48" s="608"/>
      <c r="CM48" s="608"/>
      <c r="CN48" s="608"/>
      <c r="CO48" s="608"/>
      <c r="CP48" s="608"/>
      <c r="CQ48" s="609"/>
      <c r="CR48" s="570" t="s">
        <v>431</v>
      </c>
      <c r="CS48" s="571"/>
      <c r="CT48" s="571"/>
      <c r="CU48" s="571"/>
      <c r="CV48" s="571"/>
      <c r="CW48" s="571"/>
      <c r="CX48" s="571"/>
      <c r="CY48" s="572"/>
      <c r="CZ48" s="624" t="s">
        <v>431</v>
      </c>
      <c r="DA48" s="670"/>
      <c r="DB48" s="670"/>
      <c r="DC48" s="671"/>
      <c r="DD48" s="605" t="s">
        <v>431</v>
      </c>
      <c r="DE48" s="571"/>
      <c r="DF48" s="571"/>
      <c r="DG48" s="571"/>
      <c r="DH48" s="571"/>
      <c r="DI48" s="571"/>
      <c r="DJ48" s="571"/>
      <c r="DK48" s="572"/>
      <c r="DL48" s="663"/>
      <c r="DM48" s="664"/>
      <c r="DN48" s="664"/>
      <c r="DO48" s="664"/>
      <c r="DP48" s="664"/>
      <c r="DQ48" s="664"/>
      <c r="DR48" s="664"/>
      <c r="DS48" s="664"/>
      <c r="DT48" s="664"/>
      <c r="DU48" s="664"/>
      <c r="DV48" s="665"/>
      <c r="DW48" s="672"/>
      <c r="DX48" s="673"/>
      <c r="DY48" s="673"/>
      <c r="DZ48" s="673"/>
      <c r="EA48" s="673"/>
      <c r="EB48" s="673"/>
      <c r="EC48" s="674"/>
    </row>
    <row r="49" spans="82:133" ht="11.25" customHeight="1">
      <c r="CD49" s="631" t="s">
        <v>432</v>
      </c>
      <c r="CE49" s="632"/>
      <c r="CF49" s="632"/>
      <c r="CG49" s="632"/>
      <c r="CH49" s="632"/>
      <c r="CI49" s="632"/>
      <c r="CJ49" s="632"/>
      <c r="CK49" s="632"/>
      <c r="CL49" s="632"/>
      <c r="CM49" s="632"/>
      <c r="CN49" s="632"/>
      <c r="CO49" s="632"/>
      <c r="CP49" s="632"/>
      <c r="CQ49" s="633"/>
      <c r="CR49" s="656">
        <v>16503139</v>
      </c>
      <c r="CS49" s="645"/>
      <c r="CT49" s="645"/>
      <c r="CU49" s="645"/>
      <c r="CV49" s="645"/>
      <c r="CW49" s="645"/>
      <c r="CX49" s="645"/>
      <c r="CY49" s="679"/>
      <c r="CZ49" s="675">
        <v>100</v>
      </c>
      <c r="DA49" s="676"/>
      <c r="DB49" s="676"/>
      <c r="DC49" s="677"/>
      <c r="DD49" s="678">
        <v>11456218</v>
      </c>
      <c r="DE49" s="645"/>
      <c r="DF49" s="645"/>
      <c r="DG49" s="645"/>
      <c r="DH49" s="645"/>
      <c r="DI49" s="645"/>
      <c r="DJ49" s="645"/>
      <c r="DK49" s="679"/>
      <c r="DL49" s="680"/>
      <c r="DM49" s="681"/>
      <c r="DN49" s="681"/>
      <c r="DO49" s="681"/>
      <c r="DP49" s="681"/>
      <c r="DQ49" s="681"/>
      <c r="DR49" s="681"/>
      <c r="DS49" s="681"/>
      <c r="DT49" s="681"/>
      <c r="DU49" s="681"/>
      <c r="DV49" s="682"/>
      <c r="DW49" s="683"/>
      <c r="DX49" s="684"/>
      <c r="DY49" s="684"/>
      <c r="DZ49" s="684"/>
      <c r="EA49" s="684"/>
      <c r="EB49" s="684"/>
      <c r="EC49" s="685"/>
    </row>
    <row r="50" spans="82:133" hidden="1"/>
    <row r="51" spans="82:133" hidden="1"/>
  </sheetData>
  <sheetProtection password="AD67" sheet="1" objects="1" scenarios="1"/>
  <mergeCells count="572">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 ref="CD49:CQ49"/>
    <mergeCell ref="AQ35:AY35"/>
    <mergeCell ref="AQ36:AY36"/>
    <mergeCell ref="AQ37:AY37"/>
    <mergeCell ref="AQ38:AY38"/>
    <mergeCell ref="AQ39:AY39"/>
    <mergeCell ref="AQ40:AY40"/>
    <mergeCell ref="CF48:CQ48"/>
    <mergeCell ref="CD41:CQ41"/>
    <mergeCell ref="CF44:CQ44"/>
    <mergeCell ref="CF45:CQ45"/>
    <mergeCell ref="CF46:CQ46"/>
    <mergeCell ref="CF47:CQ47"/>
    <mergeCell ref="CD44:CE48"/>
    <mergeCell ref="CD42:CQ42"/>
    <mergeCell ref="CR29:CY29"/>
    <mergeCell ref="CZ29:DC29"/>
    <mergeCell ref="CD29:CE32"/>
    <mergeCell ref="CF29:CQ29"/>
    <mergeCell ref="CR30:CY30"/>
    <mergeCell ref="CZ30:DC30"/>
    <mergeCell ref="DQ15:EC15"/>
    <mergeCell ref="DQ13:EC13"/>
    <mergeCell ref="CD16:CQ16"/>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CD43:CQ43"/>
    <mergeCell ref="CR20:CY20"/>
    <mergeCell ref="CZ20:DC20"/>
    <mergeCell ref="DD20:DP20"/>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8:Q18"/>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CZ44:DC44"/>
    <mergeCell ref="DD44:DK44"/>
    <mergeCell ref="CR45:CY45"/>
    <mergeCell ref="DD47:DK47"/>
    <mergeCell ref="DD48:DK48"/>
    <mergeCell ref="CZ48:DC48"/>
    <mergeCell ref="CZ46:DC46"/>
    <mergeCell ref="DD45:DK45"/>
    <mergeCell ref="DW44:EC44"/>
    <mergeCell ref="DL46:DV46"/>
    <mergeCell ref="DW45:EC45"/>
    <mergeCell ref="DL45:DV45"/>
    <mergeCell ref="DL42:DV42"/>
    <mergeCell ref="DD41:DK41"/>
    <mergeCell ref="BV40:CB40"/>
    <mergeCell ref="CR42:CY42"/>
    <mergeCell ref="BG39:BK41"/>
    <mergeCell ref="AZ39:BF39"/>
    <mergeCell ref="BV39:CB39"/>
    <mergeCell ref="CR41:CY41"/>
    <mergeCell ref="BM41:BU41"/>
    <mergeCell ref="AZ40:BF40"/>
    <mergeCell ref="AZ41:BF41"/>
    <mergeCell ref="BM40:BU40"/>
    <mergeCell ref="BV41:CB41"/>
    <mergeCell ref="BM39:BU39"/>
    <mergeCell ref="CZ41:DC41"/>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Q41:AY41"/>
    <mergeCell ref="DW40:EC40"/>
    <mergeCell ref="DL39:DV39"/>
    <mergeCell ref="DW39:EC39"/>
    <mergeCell ref="BV38:CB38"/>
    <mergeCell ref="CR40:CY40"/>
    <mergeCell ref="DL40:DV40"/>
    <mergeCell ref="CD39:CQ39"/>
    <mergeCell ref="CD40:CQ40"/>
    <mergeCell ref="CZ40:DC40"/>
    <mergeCell ref="DD40:DK40"/>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AZ37:BF37"/>
    <mergeCell ref="DW36:EC36"/>
    <mergeCell ref="DL36:DV36"/>
    <mergeCell ref="CZ36:DC36"/>
    <mergeCell ref="DD36:DK36"/>
    <mergeCell ref="DD35:DK35"/>
    <mergeCell ref="DL35:DV35"/>
    <mergeCell ref="DW35:EC35"/>
    <mergeCell ref="R33:Y33"/>
    <mergeCell ref="Z33:AC33"/>
    <mergeCell ref="AD33:AK33"/>
    <mergeCell ref="AL33:AO33"/>
    <mergeCell ref="R34:Y34"/>
    <mergeCell ref="AL34:AO34"/>
    <mergeCell ref="Z34:AC34"/>
    <mergeCell ref="AD34:AK34"/>
    <mergeCell ref="R36:Y36"/>
    <mergeCell ref="Z36:AC36"/>
    <mergeCell ref="AD36:AK36"/>
    <mergeCell ref="CD36:CQ36"/>
    <mergeCell ref="CR36:CY36"/>
    <mergeCell ref="CR35:CY35"/>
    <mergeCell ref="R32:Y32"/>
    <mergeCell ref="Z32:AC32"/>
    <mergeCell ref="AD32:AK32"/>
    <mergeCell ref="AL32:AO32"/>
    <mergeCell ref="BG34:CB34"/>
    <mergeCell ref="CR33:CY33"/>
    <mergeCell ref="CR32:CY32"/>
    <mergeCell ref="CD35:CQ35"/>
    <mergeCell ref="AL31:AO31"/>
    <mergeCell ref="CF30:CQ30"/>
    <mergeCell ref="BR31:BW31"/>
    <mergeCell ref="BX31:CB31"/>
    <mergeCell ref="BG31:BL31"/>
    <mergeCell ref="BM31:BQ31"/>
    <mergeCell ref="BR30:BW30"/>
    <mergeCell ref="AX31:BF31"/>
    <mergeCell ref="AX32:BF32"/>
    <mergeCell ref="AQ34:BF34"/>
    <mergeCell ref="CF32:CQ32"/>
    <mergeCell ref="CD33:CQ33"/>
    <mergeCell ref="CD34:CQ34"/>
    <mergeCell ref="AL30:AO30"/>
    <mergeCell ref="AT30:AT32"/>
    <mergeCell ref="BM32:B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Z30:AC30"/>
    <mergeCell ref="AD30:AK30"/>
    <mergeCell ref="CR34:C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AL20:AO20"/>
    <mergeCell ref="R19:Y19"/>
    <mergeCell ref="Z19:AC19"/>
    <mergeCell ref="AD19:AK19"/>
    <mergeCell ref="R20:Y20"/>
    <mergeCell ref="Z20:AC20"/>
    <mergeCell ref="AD20:AK20"/>
    <mergeCell ref="R18:Y18"/>
    <mergeCell ref="Z18:AC18"/>
    <mergeCell ref="BG18:BN18"/>
    <mergeCell ref="AL18:AO18"/>
    <mergeCell ref="CR18:CY18"/>
    <mergeCell ref="CR19:CY19"/>
    <mergeCell ref="CD18:CQ18"/>
    <mergeCell ref="CD19:CQ19"/>
    <mergeCell ref="BO18:BR18"/>
    <mergeCell ref="BS18:CB18"/>
    <mergeCell ref="BO19:BR19"/>
    <mergeCell ref="BS19:CB19"/>
    <mergeCell ref="Z15:AC15"/>
    <mergeCell ref="BG17:BN17"/>
    <mergeCell ref="CZ17:DC17"/>
    <mergeCell ref="DD17:DP17"/>
    <mergeCell ref="CR17:CY17"/>
    <mergeCell ref="BS17:CB17"/>
    <mergeCell ref="BG16:BN16"/>
    <mergeCell ref="BO16:BR16"/>
    <mergeCell ref="BS16:CB16"/>
    <mergeCell ref="BO17:BR17"/>
    <mergeCell ref="Z16:AC16"/>
    <mergeCell ref="AD16:AK16"/>
    <mergeCell ref="AL16:AO16"/>
    <mergeCell ref="CZ15:DC15"/>
    <mergeCell ref="CZ14:DC14"/>
    <mergeCell ref="CZ12:DC12"/>
    <mergeCell ref="CZ13:DC13"/>
    <mergeCell ref="DD12:DP12"/>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433</v>
      </c>
      <c r="DK2" s="760"/>
      <c r="DL2" s="760"/>
      <c r="DM2" s="760"/>
      <c r="DN2" s="760"/>
      <c r="DO2" s="761"/>
      <c r="DP2" s="197"/>
      <c r="DQ2" s="759" t="s">
        <v>434</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437</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439</v>
      </c>
      <c r="B5" s="752"/>
      <c r="C5" s="752"/>
      <c r="D5" s="752"/>
      <c r="E5" s="752"/>
      <c r="F5" s="752"/>
      <c r="G5" s="752"/>
      <c r="H5" s="752"/>
      <c r="I5" s="752"/>
      <c r="J5" s="752"/>
      <c r="K5" s="752"/>
      <c r="L5" s="752"/>
      <c r="M5" s="752"/>
      <c r="N5" s="752"/>
      <c r="O5" s="752"/>
      <c r="P5" s="753"/>
      <c r="Q5" s="731" t="s">
        <v>440</v>
      </c>
      <c r="R5" s="732"/>
      <c r="S5" s="732"/>
      <c r="T5" s="732"/>
      <c r="U5" s="733"/>
      <c r="V5" s="731" t="s">
        <v>441</v>
      </c>
      <c r="W5" s="732"/>
      <c r="X5" s="732"/>
      <c r="Y5" s="732"/>
      <c r="Z5" s="733"/>
      <c r="AA5" s="731" t="s">
        <v>442</v>
      </c>
      <c r="AB5" s="732"/>
      <c r="AC5" s="732"/>
      <c r="AD5" s="732"/>
      <c r="AE5" s="732"/>
      <c r="AF5" s="763" t="s">
        <v>443</v>
      </c>
      <c r="AG5" s="732"/>
      <c r="AH5" s="732"/>
      <c r="AI5" s="732"/>
      <c r="AJ5" s="743"/>
      <c r="AK5" s="732" t="s">
        <v>444</v>
      </c>
      <c r="AL5" s="732"/>
      <c r="AM5" s="732"/>
      <c r="AN5" s="732"/>
      <c r="AO5" s="733"/>
      <c r="AP5" s="731" t="s">
        <v>445</v>
      </c>
      <c r="AQ5" s="732"/>
      <c r="AR5" s="732"/>
      <c r="AS5" s="732"/>
      <c r="AT5" s="733"/>
      <c r="AU5" s="731" t="s">
        <v>446</v>
      </c>
      <c r="AV5" s="732"/>
      <c r="AW5" s="732"/>
      <c r="AX5" s="732"/>
      <c r="AY5" s="743"/>
      <c r="AZ5" s="204"/>
      <c r="BA5" s="204"/>
      <c r="BB5" s="204"/>
      <c r="BC5" s="204"/>
      <c r="BD5" s="204"/>
      <c r="BE5" s="205"/>
      <c r="BF5" s="205"/>
      <c r="BG5" s="205"/>
      <c r="BH5" s="205"/>
      <c r="BI5" s="205"/>
      <c r="BJ5" s="205"/>
      <c r="BK5" s="205"/>
      <c r="BL5" s="205"/>
      <c r="BM5" s="205"/>
      <c r="BN5" s="205"/>
      <c r="BO5" s="205"/>
      <c r="BP5" s="205"/>
      <c r="BQ5" s="751" t="s">
        <v>447</v>
      </c>
      <c r="BR5" s="752"/>
      <c r="BS5" s="752"/>
      <c r="BT5" s="752"/>
      <c r="BU5" s="752"/>
      <c r="BV5" s="752"/>
      <c r="BW5" s="752"/>
      <c r="BX5" s="752"/>
      <c r="BY5" s="752"/>
      <c r="BZ5" s="752"/>
      <c r="CA5" s="752"/>
      <c r="CB5" s="752"/>
      <c r="CC5" s="752"/>
      <c r="CD5" s="752"/>
      <c r="CE5" s="752"/>
      <c r="CF5" s="752"/>
      <c r="CG5" s="753"/>
      <c r="CH5" s="731" t="s">
        <v>448</v>
      </c>
      <c r="CI5" s="732"/>
      <c r="CJ5" s="732"/>
      <c r="CK5" s="732"/>
      <c r="CL5" s="733"/>
      <c r="CM5" s="731" t="s">
        <v>449</v>
      </c>
      <c r="CN5" s="732"/>
      <c r="CO5" s="732"/>
      <c r="CP5" s="732"/>
      <c r="CQ5" s="733"/>
      <c r="CR5" s="731" t="s">
        <v>450</v>
      </c>
      <c r="CS5" s="732"/>
      <c r="CT5" s="732"/>
      <c r="CU5" s="732"/>
      <c r="CV5" s="733"/>
      <c r="CW5" s="731" t="s">
        <v>451</v>
      </c>
      <c r="CX5" s="732"/>
      <c r="CY5" s="732"/>
      <c r="CZ5" s="732"/>
      <c r="DA5" s="733"/>
      <c r="DB5" s="731" t="s">
        <v>452</v>
      </c>
      <c r="DC5" s="732"/>
      <c r="DD5" s="732"/>
      <c r="DE5" s="732"/>
      <c r="DF5" s="733"/>
      <c r="DG5" s="737" t="s">
        <v>453</v>
      </c>
      <c r="DH5" s="738"/>
      <c r="DI5" s="738"/>
      <c r="DJ5" s="738"/>
      <c r="DK5" s="739"/>
      <c r="DL5" s="737" t="s">
        <v>454</v>
      </c>
      <c r="DM5" s="738"/>
      <c r="DN5" s="738"/>
      <c r="DO5" s="738"/>
      <c r="DP5" s="739"/>
      <c r="DQ5" s="731" t="s">
        <v>455</v>
      </c>
      <c r="DR5" s="732"/>
      <c r="DS5" s="732"/>
      <c r="DT5" s="732"/>
      <c r="DU5" s="733"/>
      <c r="DV5" s="731" t="s">
        <v>446</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456</v>
      </c>
      <c r="C7" s="766"/>
      <c r="D7" s="766"/>
      <c r="E7" s="766"/>
      <c r="F7" s="766"/>
      <c r="G7" s="766"/>
      <c r="H7" s="766"/>
      <c r="I7" s="766"/>
      <c r="J7" s="766"/>
      <c r="K7" s="766"/>
      <c r="L7" s="766"/>
      <c r="M7" s="766"/>
      <c r="N7" s="766"/>
      <c r="O7" s="766"/>
      <c r="P7" s="767"/>
      <c r="Q7" s="768">
        <v>16912</v>
      </c>
      <c r="R7" s="769"/>
      <c r="S7" s="769"/>
      <c r="T7" s="769"/>
      <c r="U7" s="769"/>
      <c r="V7" s="769">
        <v>16525</v>
      </c>
      <c r="W7" s="769"/>
      <c r="X7" s="769"/>
      <c r="Y7" s="769"/>
      <c r="Z7" s="769"/>
      <c r="AA7" s="769">
        <v>387</v>
      </c>
      <c r="AB7" s="769"/>
      <c r="AC7" s="769"/>
      <c r="AD7" s="769"/>
      <c r="AE7" s="770"/>
      <c r="AF7" s="777">
        <v>262</v>
      </c>
      <c r="AG7" s="778"/>
      <c r="AH7" s="778"/>
      <c r="AI7" s="778"/>
      <c r="AJ7" s="779"/>
      <c r="AK7" s="783">
        <v>93</v>
      </c>
      <c r="AL7" s="748"/>
      <c r="AM7" s="748"/>
      <c r="AN7" s="748"/>
      <c r="AO7" s="748"/>
      <c r="AP7" s="748">
        <v>18579</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594</v>
      </c>
      <c r="BT7" s="781"/>
      <c r="BU7" s="781"/>
      <c r="BV7" s="781"/>
      <c r="BW7" s="781"/>
      <c r="BX7" s="781"/>
      <c r="BY7" s="781"/>
      <c r="BZ7" s="781"/>
      <c r="CA7" s="781"/>
      <c r="CB7" s="781"/>
      <c r="CC7" s="781"/>
      <c r="CD7" s="781"/>
      <c r="CE7" s="781"/>
      <c r="CF7" s="781"/>
      <c r="CG7" s="782"/>
      <c r="CH7" s="714">
        <v>2</v>
      </c>
      <c r="CI7" s="715"/>
      <c r="CJ7" s="715"/>
      <c r="CK7" s="715"/>
      <c r="CL7" s="716"/>
      <c r="CM7" s="714">
        <v>0</v>
      </c>
      <c r="CN7" s="715"/>
      <c r="CO7" s="715"/>
      <c r="CP7" s="715"/>
      <c r="CQ7" s="716"/>
      <c r="CR7" s="714">
        <v>10</v>
      </c>
      <c r="CS7" s="715"/>
      <c r="CT7" s="715"/>
      <c r="CU7" s="715"/>
      <c r="CV7" s="716"/>
      <c r="CW7" s="714">
        <v>12</v>
      </c>
      <c r="CX7" s="715"/>
      <c r="CY7" s="715"/>
      <c r="CZ7" s="715"/>
      <c r="DA7" s="716"/>
      <c r="DB7" s="714" t="s">
        <v>598</v>
      </c>
      <c r="DC7" s="715"/>
      <c r="DD7" s="715"/>
      <c r="DE7" s="715"/>
      <c r="DF7" s="716"/>
      <c r="DG7" s="714">
        <v>809</v>
      </c>
      <c r="DH7" s="715"/>
      <c r="DI7" s="715"/>
      <c r="DJ7" s="715"/>
      <c r="DK7" s="716"/>
      <c r="DL7" s="714" t="s">
        <v>601</v>
      </c>
      <c r="DM7" s="715"/>
      <c r="DN7" s="715"/>
      <c r="DO7" s="715"/>
      <c r="DP7" s="716"/>
      <c r="DQ7" s="714">
        <v>130</v>
      </c>
      <c r="DR7" s="715"/>
      <c r="DS7" s="715"/>
      <c r="DT7" s="715"/>
      <c r="DU7" s="716"/>
      <c r="DV7" s="745"/>
      <c r="DW7" s="746"/>
      <c r="DX7" s="746"/>
      <c r="DY7" s="746"/>
      <c r="DZ7" s="747"/>
      <c r="EA7" s="202"/>
    </row>
    <row r="8" spans="1:131" s="203" customFormat="1" ht="26.25" customHeight="1">
      <c r="A8" s="209">
        <v>2</v>
      </c>
      <c r="B8" s="717" t="s">
        <v>457</v>
      </c>
      <c r="C8" s="718"/>
      <c r="D8" s="718"/>
      <c r="E8" s="718"/>
      <c r="F8" s="718"/>
      <c r="G8" s="718"/>
      <c r="H8" s="718"/>
      <c r="I8" s="718"/>
      <c r="J8" s="718"/>
      <c r="K8" s="718"/>
      <c r="L8" s="718"/>
      <c r="M8" s="718"/>
      <c r="N8" s="718"/>
      <c r="O8" s="718"/>
      <c r="P8" s="719"/>
      <c r="Q8" s="720">
        <v>1</v>
      </c>
      <c r="R8" s="721"/>
      <c r="S8" s="721"/>
      <c r="T8" s="721"/>
      <c r="U8" s="721"/>
      <c r="V8" s="721">
        <v>1</v>
      </c>
      <c r="W8" s="721"/>
      <c r="X8" s="721"/>
      <c r="Y8" s="721"/>
      <c r="Z8" s="721"/>
      <c r="AA8" s="721" t="s">
        <v>598</v>
      </c>
      <c r="AB8" s="721"/>
      <c r="AC8" s="721"/>
      <c r="AD8" s="721"/>
      <c r="AE8" s="722"/>
      <c r="AF8" s="723" t="s">
        <v>458</v>
      </c>
      <c r="AG8" s="724"/>
      <c r="AH8" s="724"/>
      <c r="AI8" s="724"/>
      <c r="AJ8" s="725"/>
      <c r="AK8" s="726">
        <v>0</v>
      </c>
      <c r="AL8" s="727"/>
      <c r="AM8" s="727"/>
      <c r="AN8" s="727"/>
      <c r="AO8" s="727"/>
      <c r="AP8" s="727" t="s">
        <v>598</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595</v>
      </c>
      <c r="BT8" s="772"/>
      <c r="BU8" s="772"/>
      <c r="BV8" s="772"/>
      <c r="BW8" s="772"/>
      <c r="BX8" s="772"/>
      <c r="BY8" s="772"/>
      <c r="BZ8" s="772"/>
      <c r="CA8" s="772"/>
      <c r="CB8" s="772"/>
      <c r="CC8" s="772"/>
      <c r="CD8" s="772"/>
      <c r="CE8" s="772"/>
      <c r="CF8" s="772"/>
      <c r="CG8" s="773"/>
      <c r="CH8" s="728">
        <v>12</v>
      </c>
      <c r="CI8" s="729"/>
      <c r="CJ8" s="729"/>
      <c r="CK8" s="729"/>
      <c r="CL8" s="730"/>
      <c r="CM8" s="728">
        <v>3</v>
      </c>
      <c r="CN8" s="729"/>
      <c r="CO8" s="729"/>
      <c r="CP8" s="729"/>
      <c r="CQ8" s="730"/>
      <c r="CR8" s="728">
        <v>10</v>
      </c>
      <c r="CS8" s="729"/>
      <c r="CT8" s="729"/>
      <c r="CU8" s="729"/>
      <c r="CV8" s="730"/>
      <c r="CW8" s="728">
        <v>27</v>
      </c>
      <c r="CX8" s="729"/>
      <c r="CY8" s="729"/>
      <c r="CZ8" s="729"/>
      <c r="DA8" s="730"/>
      <c r="DB8" s="728" t="s">
        <v>598</v>
      </c>
      <c r="DC8" s="729"/>
      <c r="DD8" s="729"/>
      <c r="DE8" s="729"/>
      <c r="DF8" s="730"/>
      <c r="DG8" s="728" t="s">
        <v>601</v>
      </c>
      <c r="DH8" s="729"/>
      <c r="DI8" s="729"/>
      <c r="DJ8" s="729"/>
      <c r="DK8" s="730"/>
      <c r="DL8" s="728">
        <v>50</v>
      </c>
      <c r="DM8" s="729"/>
      <c r="DN8" s="729"/>
      <c r="DO8" s="729"/>
      <c r="DP8" s="730"/>
      <c r="DQ8" s="728">
        <v>45</v>
      </c>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596</v>
      </c>
      <c r="BT9" s="772"/>
      <c r="BU9" s="772"/>
      <c r="BV9" s="772"/>
      <c r="BW9" s="772"/>
      <c r="BX9" s="772"/>
      <c r="BY9" s="772"/>
      <c r="BZ9" s="772"/>
      <c r="CA9" s="772"/>
      <c r="CB9" s="772"/>
      <c r="CC9" s="772"/>
      <c r="CD9" s="772"/>
      <c r="CE9" s="772"/>
      <c r="CF9" s="772"/>
      <c r="CG9" s="773"/>
      <c r="CH9" s="728">
        <v>5</v>
      </c>
      <c r="CI9" s="729"/>
      <c r="CJ9" s="729"/>
      <c r="CK9" s="729"/>
      <c r="CL9" s="730"/>
      <c r="CM9" s="728">
        <v>24</v>
      </c>
      <c r="CN9" s="729"/>
      <c r="CO9" s="729"/>
      <c r="CP9" s="729"/>
      <c r="CQ9" s="730"/>
      <c r="CR9" s="728">
        <v>10</v>
      </c>
      <c r="CS9" s="729"/>
      <c r="CT9" s="729"/>
      <c r="CU9" s="729"/>
      <c r="CV9" s="730"/>
      <c r="CW9" s="728">
        <v>66</v>
      </c>
      <c r="CX9" s="729"/>
      <c r="CY9" s="729"/>
      <c r="CZ9" s="729"/>
      <c r="DA9" s="730"/>
      <c r="DB9" s="728" t="s">
        <v>601</v>
      </c>
      <c r="DC9" s="729"/>
      <c r="DD9" s="729"/>
      <c r="DE9" s="729"/>
      <c r="DF9" s="730"/>
      <c r="DG9" s="728" t="s">
        <v>601</v>
      </c>
      <c r="DH9" s="729"/>
      <c r="DI9" s="729"/>
      <c r="DJ9" s="729"/>
      <c r="DK9" s="730"/>
      <c r="DL9" s="728" t="s">
        <v>601</v>
      </c>
      <c r="DM9" s="729"/>
      <c r="DN9" s="729"/>
      <c r="DO9" s="729"/>
      <c r="DP9" s="730"/>
      <c r="DQ9" s="728" t="s">
        <v>598</v>
      </c>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597</v>
      </c>
      <c r="BT10" s="772"/>
      <c r="BU10" s="772"/>
      <c r="BV10" s="772"/>
      <c r="BW10" s="772"/>
      <c r="BX10" s="772"/>
      <c r="BY10" s="772"/>
      <c r="BZ10" s="772"/>
      <c r="CA10" s="772"/>
      <c r="CB10" s="772"/>
      <c r="CC10" s="772"/>
      <c r="CD10" s="772"/>
      <c r="CE10" s="772"/>
      <c r="CF10" s="772"/>
      <c r="CG10" s="773"/>
      <c r="CH10" s="728">
        <v>3</v>
      </c>
      <c r="CI10" s="729"/>
      <c r="CJ10" s="729"/>
      <c r="CK10" s="729"/>
      <c r="CL10" s="730"/>
      <c r="CM10" s="728">
        <v>583</v>
      </c>
      <c r="CN10" s="729"/>
      <c r="CO10" s="729"/>
      <c r="CP10" s="729"/>
      <c r="CQ10" s="730"/>
      <c r="CR10" s="728">
        <v>2</v>
      </c>
      <c r="CS10" s="729"/>
      <c r="CT10" s="729"/>
      <c r="CU10" s="729"/>
      <c r="CV10" s="730"/>
      <c r="CW10" s="728" t="s">
        <v>598</v>
      </c>
      <c r="CX10" s="729"/>
      <c r="CY10" s="729"/>
      <c r="CZ10" s="729"/>
      <c r="DA10" s="730"/>
      <c r="DB10" s="728" t="s">
        <v>598</v>
      </c>
      <c r="DC10" s="729"/>
      <c r="DD10" s="729"/>
      <c r="DE10" s="729"/>
      <c r="DF10" s="730"/>
      <c r="DG10" s="728" t="s">
        <v>458</v>
      </c>
      <c r="DH10" s="729"/>
      <c r="DI10" s="729"/>
      <c r="DJ10" s="729"/>
      <c r="DK10" s="730"/>
      <c r="DL10" s="728" t="s">
        <v>598</v>
      </c>
      <c r="DM10" s="729"/>
      <c r="DN10" s="729"/>
      <c r="DO10" s="729"/>
      <c r="DP10" s="730"/>
      <c r="DQ10" s="728" t="s">
        <v>601</v>
      </c>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84"/>
      <c r="BT11" s="785"/>
      <c r="BU11" s="785"/>
      <c r="BV11" s="785"/>
      <c r="BW11" s="785"/>
      <c r="BX11" s="785"/>
      <c r="BY11" s="785"/>
      <c r="BZ11" s="785"/>
      <c r="CA11" s="785"/>
      <c r="CB11" s="785"/>
      <c r="CC11" s="785"/>
      <c r="CD11" s="785"/>
      <c r="CE11" s="785"/>
      <c r="CF11" s="785"/>
      <c r="CG11" s="786"/>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84"/>
      <c r="BT12" s="785"/>
      <c r="BU12" s="785"/>
      <c r="BV12" s="785"/>
      <c r="BW12" s="785"/>
      <c r="BX12" s="785"/>
      <c r="BY12" s="785"/>
      <c r="BZ12" s="785"/>
      <c r="CA12" s="785"/>
      <c r="CB12" s="785"/>
      <c r="CC12" s="785"/>
      <c r="CD12" s="785"/>
      <c r="CE12" s="785"/>
      <c r="CF12" s="785"/>
      <c r="CG12" s="786"/>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84"/>
      <c r="BT13" s="785"/>
      <c r="BU13" s="785"/>
      <c r="BV13" s="785"/>
      <c r="BW13" s="785"/>
      <c r="BX13" s="785"/>
      <c r="BY13" s="785"/>
      <c r="BZ13" s="785"/>
      <c r="CA13" s="785"/>
      <c r="CB13" s="785"/>
      <c r="CC13" s="785"/>
      <c r="CD13" s="785"/>
      <c r="CE13" s="785"/>
      <c r="CF13" s="785"/>
      <c r="CG13" s="786"/>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84"/>
      <c r="BT14" s="785"/>
      <c r="BU14" s="785"/>
      <c r="BV14" s="785"/>
      <c r="BW14" s="785"/>
      <c r="BX14" s="785"/>
      <c r="BY14" s="785"/>
      <c r="BZ14" s="785"/>
      <c r="CA14" s="785"/>
      <c r="CB14" s="785"/>
      <c r="CC14" s="785"/>
      <c r="CD14" s="785"/>
      <c r="CE14" s="785"/>
      <c r="CF14" s="785"/>
      <c r="CG14" s="786"/>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84"/>
      <c r="BT15" s="785"/>
      <c r="BU15" s="785"/>
      <c r="BV15" s="785"/>
      <c r="BW15" s="785"/>
      <c r="BX15" s="785"/>
      <c r="BY15" s="785"/>
      <c r="BZ15" s="785"/>
      <c r="CA15" s="785"/>
      <c r="CB15" s="785"/>
      <c r="CC15" s="785"/>
      <c r="CD15" s="785"/>
      <c r="CE15" s="785"/>
      <c r="CF15" s="785"/>
      <c r="CG15" s="786"/>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84"/>
      <c r="BT16" s="785"/>
      <c r="BU16" s="785"/>
      <c r="BV16" s="785"/>
      <c r="BW16" s="785"/>
      <c r="BX16" s="785"/>
      <c r="BY16" s="785"/>
      <c r="BZ16" s="785"/>
      <c r="CA16" s="785"/>
      <c r="CB16" s="785"/>
      <c r="CC16" s="785"/>
      <c r="CD16" s="785"/>
      <c r="CE16" s="785"/>
      <c r="CF16" s="785"/>
      <c r="CG16" s="786"/>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84"/>
      <c r="BT17" s="785"/>
      <c r="BU17" s="785"/>
      <c r="BV17" s="785"/>
      <c r="BW17" s="785"/>
      <c r="BX17" s="785"/>
      <c r="BY17" s="785"/>
      <c r="BZ17" s="785"/>
      <c r="CA17" s="785"/>
      <c r="CB17" s="785"/>
      <c r="CC17" s="785"/>
      <c r="CD17" s="785"/>
      <c r="CE17" s="785"/>
      <c r="CF17" s="785"/>
      <c r="CG17" s="786"/>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84"/>
      <c r="BT18" s="785"/>
      <c r="BU18" s="785"/>
      <c r="BV18" s="785"/>
      <c r="BW18" s="785"/>
      <c r="BX18" s="785"/>
      <c r="BY18" s="785"/>
      <c r="BZ18" s="785"/>
      <c r="CA18" s="785"/>
      <c r="CB18" s="785"/>
      <c r="CC18" s="785"/>
      <c r="CD18" s="785"/>
      <c r="CE18" s="785"/>
      <c r="CF18" s="785"/>
      <c r="CG18" s="786"/>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84"/>
      <c r="BT19" s="785"/>
      <c r="BU19" s="785"/>
      <c r="BV19" s="785"/>
      <c r="BW19" s="785"/>
      <c r="BX19" s="785"/>
      <c r="BY19" s="785"/>
      <c r="BZ19" s="785"/>
      <c r="CA19" s="785"/>
      <c r="CB19" s="785"/>
      <c r="CC19" s="785"/>
      <c r="CD19" s="785"/>
      <c r="CE19" s="785"/>
      <c r="CF19" s="785"/>
      <c r="CG19" s="786"/>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84"/>
      <c r="BT20" s="785"/>
      <c r="BU20" s="785"/>
      <c r="BV20" s="785"/>
      <c r="BW20" s="785"/>
      <c r="BX20" s="785"/>
      <c r="BY20" s="785"/>
      <c r="BZ20" s="785"/>
      <c r="CA20" s="785"/>
      <c r="CB20" s="785"/>
      <c r="CC20" s="785"/>
      <c r="CD20" s="785"/>
      <c r="CE20" s="785"/>
      <c r="CF20" s="785"/>
      <c r="CG20" s="786"/>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84"/>
      <c r="BT21" s="785"/>
      <c r="BU21" s="785"/>
      <c r="BV21" s="785"/>
      <c r="BW21" s="785"/>
      <c r="BX21" s="785"/>
      <c r="BY21" s="785"/>
      <c r="BZ21" s="785"/>
      <c r="CA21" s="785"/>
      <c r="CB21" s="785"/>
      <c r="CC21" s="785"/>
      <c r="CD21" s="785"/>
      <c r="CE21" s="785"/>
      <c r="CF21" s="785"/>
      <c r="CG21" s="786"/>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5"/>
      <c r="R22" s="796"/>
      <c r="S22" s="796"/>
      <c r="T22" s="796"/>
      <c r="U22" s="796"/>
      <c r="V22" s="796"/>
      <c r="W22" s="796"/>
      <c r="X22" s="796"/>
      <c r="Y22" s="796"/>
      <c r="Z22" s="796"/>
      <c r="AA22" s="796"/>
      <c r="AB22" s="796"/>
      <c r="AC22" s="796"/>
      <c r="AD22" s="796"/>
      <c r="AE22" s="797"/>
      <c r="AF22" s="723"/>
      <c r="AG22" s="724"/>
      <c r="AH22" s="724"/>
      <c r="AI22" s="724"/>
      <c r="AJ22" s="725"/>
      <c r="AK22" s="787"/>
      <c r="AL22" s="788"/>
      <c r="AM22" s="788"/>
      <c r="AN22" s="788"/>
      <c r="AO22" s="788"/>
      <c r="AP22" s="788"/>
      <c r="AQ22" s="788"/>
      <c r="AR22" s="788"/>
      <c r="AS22" s="788"/>
      <c r="AT22" s="788"/>
      <c r="AU22" s="789"/>
      <c r="AV22" s="789"/>
      <c r="AW22" s="789"/>
      <c r="AX22" s="789"/>
      <c r="AY22" s="790"/>
      <c r="AZ22" s="791" t="s">
        <v>459</v>
      </c>
      <c r="BA22" s="791"/>
      <c r="BB22" s="791"/>
      <c r="BC22" s="791"/>
      <c r="BD22" s="792"/>
      <c r="BE22" s="201"/>
      <c r="BF22" s="201"/>
      <c r="BG22" s="201"/>
      <c r="BH22" s="201"/>
      <c r="BI22" s="201"/>
      <c r="BJ22" s="201"/>
      <c r="BK22" s="201"/>
      <c r="BL22" s="201"/>
      <c r="BM22" s="201"/>
      <c r="BN22" s="201"/>
      <c r="BO22" s="201"/>
      <c r="BP22" s="201"/>
      <c r="BQ22" s="210">
        <v>16</v>
      </c>
      <c r="BR22" s="211"/>
      <c r="BS22" s="784"/>
      <c r="BT22" s="785"/>
      <c r="BU22" s="785"/>
      <c r="BV22" s="785"/>
      <c r="BW22" s="785"/>
      <c r="BX22" s="785"/>
      <c r="BY22" s="785"/>
      <c r="BZ22" s="785"/>
      <c r="CA22" s="785"/>
      <c r="CB22" s="785"/>
      <c r="CC22" s="785"/>
      <c r="CD22" s="785"/>
      <c r="CE22" s="785"/>
      <c r="CF22" s="785"/>
      <c r="CG22" s="786"/>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460</v>
      </c>
      <c r="B23" s="798" t="s">
        <v>461</v>
      </c>
      <c r="C23" s="799"/>
      <c r="D23" s="799"/>
      <c r="E23" s="799"/>
      <c r="F23" s="799"/>
      <c r="G23" s="799"/>
      <c r="H23" s="799"/>
      <c r="I23" s="799"/>
      <c r="J23" s="799"/>
      <c r="K23" s="799"/>
      <c r="L23" s="799"/>
      <c r="M23" s="799"/>
      <c r="N23" s="799"/>
      <c r="O23" s="799"/>
      <c r="P23" s="800"/>
      <c r="Q23" s="801">
        <v>16913</v>
      </c>
      <c r="R23" s="802"/>
      <c r="S23" s="802"/>
      <c r="T23" s="802"/>
      <c r="U23" s="802"/>
      <c r="V23" s="802">
        <v>16526</v>
      </c>
      <c r="W23" s="802"/>
      <c r="X23" s="802"/>
      <c r="Y23" s="802"/>
      <c r="Z23" s="802"/>
      <c r="AA23" s="802">
        <v>387</v>
      </c>
      <c r="AB23" s="802"/>
      <c r="AC23" s="802"/>
      <c r="AD23" s="802"/>
      <c r="AE23" s="803"/>
      <c r="AF23" s="804">
        <v>262</v>
      </c>
      <c r="AG23" s="802"/>
      <c r="AH23" s="802"/>
      <c r="AI23" s="802"/>
      <c r="AJ23" s="805"/>
      <c r="AK23" s="806"/>
      <c r="AL23" s="807"/>
      <c r="AM23" s="807"/>
      <c r="AN23" s="807"/>
      <c r="AO23" s="807"/>
      <c r="AP23" s="802">
        <v>18579</v>
      </c>
      <c r="AQ23" s="802"/>
      <c r="AR23" s="802"/>
      <c r="AS23" s="802"/>
      <c r="AT23" s="802"/>
      <c r="AU23" s="793"/>
      <c r="AV23" s="793"/>
      <c r="AW23" s="793"/>
      <c r="AX23" s="793"/>
      <c r="AY23" s="794"/>
      <c r="AZ23" s="815" t="s">
        <v>462</v>
      </c>
      <c r="BA23" s="816"/>
      <c r="BB23" s="816"/>
      <c r="BC23" s="816"/>
      <c r="BD23" s="817"/>
      <c r="BE23" s="201"/>
      <c r="BF23" s="201"/>
      <c r="BG23" s="201"/>
      <c r="BH23" s="201"/>
      <c r="BI23" s="201"/>
      <c r="BJ23" s="201"/>
      <c r="BK23" s="201"/>
      <c r="BL23" s="201"/>
      <c r="BM23" s="201"/>
      <c r="BN23" s="201"/>
      <c r="BO23" s="201"/>
      <c r="BP23" s="201"/>
      <c r="BQ23" s="210">
        <v>17</v>
      </c>
      <c r="BR23" s="211"/>
      <c r="BS23" s="784"/>
      <c r="BT23" s="785"/>
      <c r="BU23" s="785"/>
      <c r="BV23" s="785"/>
      <c r="BW23" s="785"/>
      <c r="BX23" s="785"/>
      <c r="BY23" s="785"/>
      <c r="BZ23" s="785"/>
      <c r="CA23" s="785"/>
      <c r="CB23" s="785"/>
      <c r="CC23" s="785"/>
      <c r="CD23" s="785"/>
      <c r="CE23" s="785"/>
      <c r="CF23" s="785"/>
      <c r="CG23" s="786"/>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8" t="s">
        <v>463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00"/>
      <c r="BA24" s="200"/>
      <c r="BB24" s="200"/>
      <c r="BC24" s="200"/>
      <c r="BD24" s="200"/>
      <c r="BE24" s="201"/>
      <c r="BF24" s="201"/>
      <c r="BG24" s="201"/>
      <c r="BH24" s="201"/>
      <c r="BI24" s="201"/>
      <c r="BJ24" s="201"/>
      <c r="BK24" s="201"/>
      <c r="BL24" s="201"/>
      <c r="BM24" s="201"/>
      <c r="BN24" s="201"/>
      <c r="BO24" s="201"/>
      <c r="BP24" s="201"/>
      <c r="BQ24" s="210">
        <v>18</v>
      </c>
      <c r="BR24" s="211"/>
      <c r="BS24" s="784"/>
      <c r="BT24" s="785"/>
      <c r="BU24" s="785"/>
      <c r="BV24" s="785"/>
      <c r="BW24" s="785"/>
      <c r="BX24" s="785"/>
      <c r="BY24" s="785"/>
      <c r="BZ24" s="785"/>
      <c r="CA24" s="785"/>
      <c r="CB24" s="785"/>
      <c r="CC24" s="785"/>
      <c r="CD24" s="785"/>
      <c r="CE24" s="785"/>
      <c r="CF24" s="785"/>
      <c r="CG24" s="786"/>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464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84"/>
      <c r="BT25" s="785"/>
      <c r="BU25" s="785"/>
      <c r="BV25" s="785"/>
      <c r="BW25" s="785"/>
      <c r="BX25" s="785"/>
      <c r="BY25" s="785"/>
      <c r="BZ25" s="785"/>
      <c r="CA25" s="785"/>
      <c r="CB25" s="785"/>
      <c r="CC25" s="785"/>
      <c r="CD25" s="785"/>
      <c r="CE25" s="785"/>
      <c r="CF25" s="785"/>
      <c r="CG25" s="786"/>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439</v>
      </c>
      <c r="B26" s="752"/>
      <c r="C26" s="752"/>
      <c r="D26" s="752"/>
      <c r="E26" s="752"/>
      <c r="F26" s="752"/>
      <c r="G26" s="752"/>
      <c r="H26" s="752"/>
      <c r="I26" s="752"/>
      <c r="J26" s="752"/>
      <c r="K26" s="752"/>
      <c r="L26" s="752"/>
      <c r="M26" s="752"/>
      <c r="N26" s="752"/>
      <c r="O26" s="752"/>
      <c r="P26" s="753"/>
      <c r="Q26" s="731" t="s">
        <v>465</v>
      </c>
      <c r="R26" s="732"/>
      <c r="S26" s="732"/>
      <c r="T26" s="732"/>
      <c r="U26" s="733"/>
      <c r="V26" s="731" t="s">
        <v>466</v>
      </c>
      <c r="W26" s="732"/>
      <c r="X26" s="732"/>
      <c r="Y26" s="732"/>
      <c r="Z26" s="733"/>
      <c r="AA26" s="731" t="s">
        <v>467</v>
      </c>
      <c r="AB26" s="732"/>
      <c r="AC26" s="732"/>
      <c r="AD26" s="732"/>
      <c r="AE26" s="732"/>
      <c r="AF26" s="809" t="s">
        <v>468</v>
      </c>
      <c r="AG26" s="810"/>
      <c r="AH26" s="810"/>
      <c r="AI26" s="810"/>
      <c r="AJ26" s="811"/>
      <c r="AK26" s="732" t="s">
        <v>469</v>
      </c>
      <c r="AL26" s="732"/>
      <c r="AM26" s="732"/>
      <c r="AN26" s="732"/>
      <c r="AO26" s="733"/>
      <c r="AP26" s="731" t="s">
        <v>470</v>
      </c>
      <c r="AQ26" s="732"/>
      <c r="AR26" s="732"/>
      <c r="AS26" s="732"/>
      <c r="AT26" s="733"/>
      <c r="AU26" s="731" t="s">
        <v>471</v>
      </c>
      <c r="AV26" s="732"/>
      <c r="AW26" s="732"/>
      <c r="AX26" s="732"/>
      <c r="AY26" s="733"/>
      <c r="AZ26" s="731" t="s">
        <v>472</v>
      </c>
      <c r="BA26" s="732"/>
      <c r="BB26" s="732"/>
      <c r="BC26" s="732"/>
      <c r="BD26" s="733"/>
      <c r="BE26" s="731" t="s">
        <v>446</v>
      </c>
      <c r="BF26" s="732"/>
      <c r="BG26" s="732"/>
      <c r="BH26" s="732"/>
      <c r="BI26" s="743"/>
      <c r="BJ26" s="200"/>
      <c r="BK26" s="200"/>
      <c r="BL26" s="200"/>
      <c r="BM26" s="200"/>
      <c r="BN26" s="200"/>
      <c r="BO26" s="213"/>
      <c r="BP26" s="213"/>
      <c r="BQ26" s="210">
        <v>20</v>
      </c>
      <c r="BR26" s="211"/>
      <c r="BS26" s="784"/>
      <c r="BT26" s="785"/>
      <c r="BU26" s="785"/>
      <c r="BV26" s="785"/>
      <c r="BW26" s="785"/>
      <c r="BX26" s="785"/>
      <c r="BY26" s="785"/>
      <c r="BZ26" s="785"/>
      <c r="CA26" s="785"/>
      <c r="CB26" s="785"/>
      <c r="CC26" s="785"/>
      <c r="CD26" s="785"/>
      <c r="CE26" s="785"/>
      <c r="CF26" s="785"/>
      <c r="CG26" s="786"/>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12"/>
      <c r="AG27" s="813"/>
      <c r="AH27" s="813"/>
      <c r="AI27" s="813"/>
      <c r="AJ27" s="814"/>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84"/>
      <c r="BT27" s="785"/>
      <c r="BU27" s="785"/>
      <c r="BV27" s="785"/>
      <c r="BW27" s="785"/>
      <c r="BX27" s="785"/>
      <c r="BY27" s="785"/>
      <c r="BZ27" s="785"/>
      <c r="CA27" s="785"/>
      <c r="CB27" s="785"/>
      <c r="CC27" s="785"/>
      <c r="CD27" s="785"/>
      <c r="CE27" s="785"/>
      <c r="CF27" s="785"/>
      <c r="CG27" s="786"/>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473</v>
      </c>
      <c r="C28" s="766"/>
      <c r="D28" s="766"/>
      <c r="E28" s="766"/>
      <c r="F28" s="766"/>
      <c r="G28" s="766"/>
      <c r="H28" s="766"/>
      <c r="I28" s="766"/>
      <c r="J28" s="766"/>
      <c r="K28" s="766"/>
      <c r="L28" s="766"/>
      <c r="M28" s="766"/>
      <c r="N28" s="766"/>
      <c r="O28" s="766"/>
      <c r="P28" s="767"/>
      <c r="Q28" s="832">
        <v>4746</v>
      </c>
      <c r="R28" s="826"/>
      <c r="S28" s="826"/>
      <c r="T28" s="826"/>
      <c r="U28" s="826"/>
      <c r="V28" s="826">
        <v>4469</v>
      </c>
      <c r="W28" s="826"/>
      <c r="X28" s="826"/>
      <c r="Y28" s="826"/>
      <c r="Z28" s="826"/>
      <c r="AA28" s="826">
        <v>277</v>
      </c>
      <c r="AB28" s="826"/>
      <c r="AC28" s="826"/>
      <c r="AD28" s="826"/>
      <c r="AE28" s="827"/>
      <c r="AF28" s="829">
        <v>277</v>
      </c>
      <c r="AG28" s="826"/>
      <c r="AH28" s="826"/>
      <c r="AI28" s="826"/>
      <c r="AJ28" s="830"/>
      <c r="AK28" s="828">
        <v>513</v>
      </c>
      <c r="AL28" s="821"/>
      <c r="AM28" s="821"/>
      <c r="AN28" s="821"/>
      <c r="AO28" s="821"/>
      <c r="AP28" s="821" t="s">
        <v>599</v>
      </c>
      <c r="AQ28" s="821"/>
      <c r="AR28" s="821"/>
      <c r="AS28" s="821"/>
      <c r="AT28" s="821"/>
      <c r="AU28" s="821" t="s">
        <v>599</v>
      </c>
      <c r="AV28" s="821"/>
      <c r="AW28" s="821"/>
      <c r="AX28" s="821"/>
      <c r="AY28" s="821"/>
      <c r="AZ28" s="822" t="s">
        <v>598</v>
      </c>
      <c r="BA28" s="822"/>
      <c r="BB28" s="822"/>
      <c r="BC28" s="822"/>
      <c r="BD28" s="822"/>
      <c r="BE28" s="823"/>
      <c r="BF28" s="823"/>
      <c r="BG28" s="823"/>
      <c r="BH28" s="823"/>
      <c r="BI28" s="824"/>
      <c r="BJ28" s="200"/>
      <c r="BK28" s="200"/>
      <c r="BL28" s="200"/>
      <c r="BM28" s="200"/>
      <c r="BN28" s="200"/>
      <c r="BO28" s="213"/>
      <c r="BP28" s="213"/>
      <c r="BQ28" s="210">
        <v>22</v>
      </c>
      <c r="BR28" s="211"/>
      <c r="BS28" s="784"/>
      <c r="BT28" s="785"/>
      <c r="BU28" s="785"/>
      <c r="BV28" s="785"/>
      <c r="BW28" s="785"/>
      <c r="BX28" s="785"/>
      <c r="BY28" s="785"/>
      <c r="BZ28" s="785"/>
      <c r="CA28" s="785"/>
      <c r="CB28" s="785"/>
      <c r="CC28" s="785"/>
      <c r="CD28" s="785"/>
      <c r="CE28" s="785"/>
      <c r="CF28" s="785"/>
      <c r="CG28" s="786"/>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474</v>
      </c>
      <c r="C29" s="718"/>
      <c r="D29" s="718"/>
      <c r="E29" s="718"/>
      <c r="F29" s="718"/>
      <c r="G29" s="718"/>
      <c r="H29" s="718"/>
      <c r="I29" s="718"/>
      <c r="J29" s="718"/>
      <c r="K29" s="718"/>
      <c r="L29" s="718"/>
      <c r="M29" s="718"/>
      <c r="N29" s="718"/>
      <c r="O29" s="718"/>
      <c r="P29" s="719"/>
      <c r="Q29" s="720">
        <v>3306</v>
      </c>
      <c r="R29" s="721"/>
      <c r="S29" s="721"/>
      <c r="T29" s="721"/>
      <c r="U29" s="721"/>
      <c r="V29" s="721">
        <v>3249</v>
      </c>
      <c r="W29" s="721"/>
      <c r="X29" s="721"/>
      <c r="Y29" s="721"/>
      <c r="Z29" s="721"/>
      <c r="AA29" s="721">
        <v>57</v>
      </c>
      <c r="AB29" s="721"/>
      <c r="AC29" s="721"/>
      <c r="AD29" s="721"/>
      <c r="AE29" s="722"/>
      <c r="AF29" s="723">
        <v>57</v>
      </c>
      <c r="AG29" s="724"/>
      <c r="AH29" s="724"/>
      <c r="AI29" s="724"/>
      <c r="AJ29" s="725"/>
      <c r="AK29" s="831">
        <v>469</v>
      </c>
      <c r="AL29" s="825"/>
      <c r="AM29" s="825"/>
      <c r="AN29" s="825"/>
      <c r="AO29" s="825"/>
      <c r="AP29" s="825" t="s">
        <v>599</v>
      </c>
      <c r="AQ29" s="825"/>
      <c r="AR29" s="825"/>
      <c r="AS29" s="825"/>
      <c r="AT29" s="825"/>
      <c r="AU29" s="825" t="s">
        <v>599</v>
      </c>
      <c r="AV29" s="825"/>
      <c r="AW29" s="825"/>
      <c r="AX29" s="825"/>
      <c r="AY29" s="825"/>
      <c r="AZ29" s="818" t="s">
        <v>598</v>
      </c>
      <c r="BA29" s="818"/>
      <c r="BB29" s="818"/>
      <c r="BC29" s="818"/>
      <c r="BD29" s="818"/>
      <c r="BE29" s="819"/>
      <c r="BF29" s="819"/>
      <c r="BG29" s="819"/>
      <c r="BH29" s="819"/>
      <c r="BI29" s="820"/>
      <c r="BJ29" s="200"/>
      <c r="BK29" s="200"/>
      <c r="BL29" s="200"/>
      <c r="BM29" s="200"/>
      <c r="BN29" s="200"/>
      <c r="BO29" s="213"/>
      <c r="BP29" s="213"/>
      <c r="BQ29" s="210">
        <v>23</v>
      </c>
      <c r="BR29" s="211"/>
      <c r="BS29" s="784"/>
      <c r="BT29" s="785"/>
      <c r="BU29" s="785"/>
      <c r="BV29" s="785"/>
      <c r="BW29" s="785"/>
      <c r="BX29" s="785"/>
      <c r="BY29" s="785"/>
      <c r="BZ29" s="785"/>
      <c r="CA29" s="785"/>
      <c r="CB29" s="785"/>
      <c r="CC29" s="785"/>
      <c r="CD29" s="785"/>
      <c r="CE29" s="785"/>
      <c r="CF29" s="785"/>
      <c r="CG29" s="786"/>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475</v>
      </c>
      <c r="C30" s="718"/>
      <c r="D30" s="718"/>
      <c r="E30" s="718"/>
      <c r="F30" s="718"/>
      <c r="G30" s="718"/>
      <c r="H30" s="718"/>
      <c r="I30" s="718"/>
      <c r="J30" s="718"/>
      <c r="K30" s="718"/>
      <c r="L30" s="718"/>
      <c r="M30" s="718"/>
      <c r="N30" s="718"/>
      <c r="O30" s="718"/>
      <c r="P30" s="719"/>
      <c r="Q30" s="720">
        <v>556</v>
      </c>
      <c r="R30" s="721"/>
      <c r="S30" s="721"/>
      <c r="T30" s="721"/>
      <c r="U30" s="721"/>
      <c r="V30" s="721">
        <v>554</v>
      </c>
      <c r="W30" s="721"/>
      <c r="X30" s="721"/>
      <c r="Y30" s="721"/>
      <c r="Z30" s="721"/>
      <c r="AA30" s="721">
        <v>2</v>
      </c>
      <c r="AB30" s="721"/>
      <c r="AC30" s="721"/>
      <c r="AD30" s="721"/>
      <c r="AE30" s="722"/>
      <c r="AF30" s="723">
        <v>2</v>
      </c>
      <c r="AG30" s="724"/>
      <c r="AH30" s="724"/>
      <c r="AI30" s="724"/>
      <c r="AJ30" s="725"/>
      <c r="AK30" s="831">
        <v>150</v>
      </c>
      <c r="AL30" s="825"/>
      <c r="AM30" s="825"/>
      <c r="AN30" s="825"/>
      <c r="AO30" s="825"/>
      <c r="AP30" s="825" t="s">
        <v>599</v>
      </c>
      <c r="AQ30" s="825"/>
      <c r="AR30" s="825"/>
      <c r="AS30" s="825"/>
      <c r="AT30" s="825"/>
      <c r="AU30" s="825" t="s">
        <v>598</v>
      </c>
      <c r="AV30" s="825"/>
      <c r="AW30" s="825"/>
      <c r="AX30" s="825"/>
      <c r="AY30" s="825"/>
      <c r="AZ30" s="818" t="s">
        <v>598</v>
      </c>
      <c r="BA30" s="818"/>
      <c r="BB30" s="818"/>
      <c r="BC30" s="818"/>
      <c r="BD30" s="818"/>
      <c r="BE30" s="819"/>
      <c r="BF30" s="819"/>
      <c r="BG30" s="819"/>
      <c r="BH30" s="819"/>
      <c r="BI30" s="820"/>
      <c r="BJ30" s="200"/>
      <c r="BK30" s="200"/>
      <c r="BL30" s="200"/>
      <c r="BM30" s="200"/>
      <c r="BN30" s="200"/>
      <c r="BO30" s="213"/>
      <c r="BP30" s="213"/>
      <c r="BQ30" s="210">
        <v>24</v>
      </c>
      <c r="BR30" s="211"/>
      <c r="BS30" s="784"/>
      <c r="BT30" s="785"/>
      <c r="BU30" s="785"/>
      <c r="BV30" s="785"/>
      <c r="BW30" s="785"/>
      <c r="BX30" s="785"/>
      <c r="BY30" s="785"/>
      <c r="BZ30" s="785"/>
      <c r="CA30" s="785"/>
      <c r="CB30" s="785"/>
      <c r="CC30" s="785"/>
      <c r="CD30" s="785"/>
      <c r="CE30" s="785"/>
      <c r="CF30" s="785"/>
      <c r="CG30" s="786"/>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476</v>
      </c>
      <c r="C31" s="718"/>
      <c r="D31" s="718"/>
      <c r="E31" s="718"/>
      <c r="F31" s="718"/>
      <c r="G31" s="718"/>
      <c r="H31" s="718"/>
      <c r="I31" s="718"/>
      <c r="J31" s="718"/>
      <c r="K31" s="718"/>
      <c r="L31" s="718"/>
      <c r="M31" s="718"/>
      <c r="N31" s="718"/>
      <c r="O31" s="718"/>
      <c r="P31" s="719"/>
      <c r="Q31" s="720">
        <v>52</v>
      </c>
      <c r="R31" s="721"/>
      <c r="S31" s="721"/>
      <c r="T31" s="721"/>
      <c r="U31" s="721"/>
      <c r="V31" s="721">
        <v>52</v>
      </c>
      <c r="W31" s="721"/>
      <c r="X31" s="721"/>
      <c r="Y31" s="721"/>
      <c r="Z31" s="721"/>
      <c r="AA31" s="721" t="s">
        <v>598</v>
      </c>
      <c r="AB31" s="721"/>
      <c r="AC31" s="721"/>
      <c r="AD31" s="721"/>
      <c r="AE31" s="722"/>
      <c r="AF31" s="723" t="s">
        <v>458</v>
      </c>
      <c r="AG31" s="724"/>
      <c r="AH31" s="724"/>
      <c r="AI31" s="724"/>
      <c r="AJ31" s="725"/>
      <c r="AK31" s="831">
        <v>38</v>
      </c>
      <c r="AL31" s="825"/>
      <c r="AM31" s="825"/>
      <c r="AN31" s="825"/>
      <c r="AO31" s="825"/>
      <c r="AP31" s="825">
        <v>18</v>
      </c>
      <c r="AQ31" s="825"/>
      <c r="AR31" s="825"/>
      <c r="AS31" s="825"/>
      <c r="AT31" s="825"/>
      <c r="AU31" s="825">
        <v>12</v>
      </c>
      <c r="AV31" s="825"/>
      <c r="AW31" s="825"/>
      <c r="AX31" s="825"/>
      <c r="AY31" s="825"/>
      <c r="AZ31" s="818" t="s">
        <v>600</v>
      </c>
      <c r="BA31" s="818"/>
      <c r="BB31" s="818"/>
      <c r="BC31" s="818"/>
      <c r="BD31" s="818"/>
      <c r="BE31" s="819"/>
      <c r="BF31" s="819"/>
      <c r="BG31" s="819"/>
      <c r="BH31" s="819"/>
      <c r="BI31" s="820"/>
      <c r="BJ31" s="200"/>
      <c r="BK31" s="200"/>
      <c r="BL31" s="200"/>
      <c r="BM31" s="200"/>
      <c r="BN31" s="200"/>
      <c r="BO31" s="213"/>
      <c r="BP31" s="213"/>
      <c r="BQ31" s="210">
        <v>25</v>
      </c>
      <c r="BR31" s="211"/>
      <c r="BS31" s="784"/>
      <c r="BT31" s="785"/>
      <c r="BU31" s="785"/>
      <c r="BV31" s="785"/>
      <c r="BW31" s="785"/>
      <c r="BX31" s="785"/>
      <c r="BY31" s="785"/>
      <c r="BZ31" s="785"/>
      <c r="CA31" s="785"/>
      <c r="CB31" s="785"/>
      <c r="CC31" s="785"/>
      <c r="CD31" s="785"/>
      <c r="CE31" s="785"/>
      <c r="CF31" s="785"/>
      <c r="CG31" s="786"/>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477</v>
      </c>
      <c r="C32" s="718"/>
      <c r="D32" s="718"/>
      <c r="E32" s="718"/>
      <c r="F32" s="718"/>
      <c r="G32" s="718"/>
      <c r="H32" s="718"/>
      <c r="I32" s="718"/>
      <c r="J32" s="718"/>
      <c r="K32" s="718"/>
      <c r="L32" s="718"/>
      <c r="M32" s="718"/>
      <c r="N32" s="718"/>
      <c r="O32" s="718"/>
      <c r="P32" s="719"/>
      <c r="Q32" s="720">
        <v>832</v>
      </c>
      <c r="R32" s="721"/>
      <c r="S32" s="721"/>
      <c r="T32" s="721"/>
      <c r="U32" s="721"/>
      <c r="V32" s="721">
        <v>849</v>
      </c>
      <c r="W32" s="721"/>
      <c r="X32" s="721"/>
      <c r="Y32" s="721"/>
      <c r="Z32" s="721"/>
      <c r="AA32" s="721">
        <v>-17</v>
      </c>
      <c r="AB32" s="721"/>
      <c r="AC32" s="721"/>
      <c r="AD32" s="721"/>
      <c r="AE32" s="722"/>
      <c r="AF32" s="723">
        <v>844</v>
      </c>
      <c r="AG32" s="724"/>
      <c r="AH32" s="724"/>
      <c r="AI32" s="724"/>
      <c r="AJ32" s="725"/>
      <c r="AK32" s="831">
        <v>235</v>
      </c>
      <c r="AL32" s="825"/>
      <c r="AM32" s="825"/>
      <c r="AN32" s="825"/>
      <c r="AO32" s="825"/>
      <c r="AP32" s="825">
        <v>1935</v>
      </c>
      <c r="AQ32" s="825"/>
      <c r="AR32" s="825"/>
      <c r="AS32" s="825"/>
      <c r="AT32" s="825"/>
      <c r="AU32" s="825">
        <v>1033</v>
      </c>
      <c r="AV32" s="825"/>
      <c r="AW32" s="825"/>
      <c r="AX32" s="825"/>
      <c r="AY32" s="825"/>
      <c r="AZ32" s="818" t="s">
        <v>598</v>
      </c>
      <c r="BA32" s="818"/>
      <c r="BB32" s="818"/>
      <c r="BC32" s="818"/>
      <c r="BD32" s="818"/>
      <c r="BE32" s="819" t="s">
        <v>478</v>
      </c>
      <c r="BF32" s="819"/>
      <c r="BG32" s="819"/>
      <c r="BH32" s="819"/>
      <c r="BI32" s="820"/>
      <c r="BJ32" s="200"/>
      <c r="BK32" s="200"/>
      <c r="BL32" s="200"/>
      <c r="BM32" s="200"/>
      <c r="BN32" s="200"/>
      <c r="BO32" s="213"/>
      <c r="BP32" s="213"/>
      <c r="BQ32" s="210">
        <v>26</v>
      </c>
      <c r="BR32" s="211"/>
      <c r="BS32" s="784"/>
      <c r="BT32" s="785"/>
      <c r="BU32" s="785"/>
      <c r="BV32" s="785"/>
      <c r="BW32" s="785"/>
      <c r="BX32" s="785"/>
      <c r="BY32" s="785"/>
      <c r="BZ32" s="785"/>
      <c r="CA32" s="785"/>
      <c r="CB32" s="785"/>
      <c r="CC32" s="785"/>
      <c r="CD32" s="785"/>
      <c r="CE32" s="785"/>
      <c r="CF32" s="785"/>
      <c r="CG32" s="786"/>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479</v>
      </c>
      <c r="C33" s="718"/>
      <c r="D33" s="718"/>
      <c r="E33" s="718"/>
      <c r="F33" s="718"/>
      <c r="G33" s="718"/>
      <c r="H33" s="718"/>
      <c r="I33" s="718"/>
      <c r="J33" s="718"/>
      <c r="K33" s="718"/>
      <c r="L33" s="718"/>
      <c r="M33" s="718"/>
      <c r="N33" s="718"/>
      <c r="O33" s="718"/>
      <c r="P33" s="719"/>
      <c r="Q33" s="720">
        <v>303</v>
      </c>
      <c r="R33" s="721"/>
      <c r="S33" s="721"/>
      <c r="T33" s="721"/>
      <c r="U33" s="721"/>
      <c r="V33" s="721">
        <v>303</v>
      </c>
      <c r="W33" s="721"/>
      <c r="X33" s="721"/>
      <c r="Y33" s="721"/>
      <c r="Z33" s="721"/>
      <c r="AA33" s="721" t="s">
        <v>598</v>
      </c>
      <c r="AB33" s="721"/>
      <c r="AC33" s="721"/>
      <c r="AD33" s="721"/>
      <c r="AE33" s="722"/>
      <c r="AF33" s="723" t="s">
        <v>458</v>
      </c>
      <c r="AG33" s="724"/>
      <c r="AH33" s="724"/>
      <c r="AI33" s="724"/>
      <c r="AJ33" s="725"/>
      <c r="AK33" s="831">
        <v>123</v>
      </c>
      <c r="AL33" s="825"/>
      <c r="AM33" s="825"/>
      <c r="AN33" s="825"/>
      <c r="AO33" s="825"/>
      <c r="AP33" s="825">
        <v>440</v>
      </c>
      <c r="AQ33" s="825"/>
      <c r="AR33" s="825"/>
      <c r="AS33" s="825"/>
      <c r="AT33" s="825"/>
      <c r="AU33" s="825">
        <v>323</v>
      </c>
      <c r="AV33" s="825"/>
      <c r="AW33" s="825"/>
      <c r="AX33" s="825"/>
      <c r="AY33" s="825"/>
      <c r="AZ33" s="818" t="s">
        <v>598</v>
      </c>
      <c r="BA33" s="818"/>
      <c r="BB33" s="818"/>
      <c r="BC33" s="818"/>
      <c r="BD33" s="818"/>
      <c r="BE33" s="819" t="s">
        <v>480</v>
      </c>
      <c r="BF33" s="819"/>
      <c r="BG33" s="819"/>
      <c r="BH33" s="819"/>
      <c r="BI33" s="820"/>
      <c r="BJ33" s="200"/>
      <c r="BK33" s="200"/>
      <c r="BL33" s="200"/>
      <c r="BM33" s="200"/>
      <c r="BN33" s="200"/>
      <c r="BO33" s="213"/>
      <c r="BP33" s="213"/>
      <c r="BQ33" s="210">
        <v>27</v>
      </c>
      <c r="BR33" s="211"/>
      <c r="BS33" s="784"/>
      <c r="BT33" s="785"/>
      <c r="BU33" s="785"/>
      <c r="BV33" s="785"/>
      <c r="BW33" s="785"/>
      <c r="BX33" s="785"/>
      <c r="BY33" s="785"/>
      <c r="BZ33" s="785"/>
      <c r="CA33" s="785"/>
      <c r="CB33" s="785"/>
      <c r="CC33" s="785"/>
      <c r="CD33" s="785"/>
      <c r="CE33" s="785"/>
      <c r="CF33" s="785"/>
      <c r="CG33" s="786"/>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t="s">
        <v>481</v>
      </c>
      <c r="C34" s="718"/>
      <c r="D34" s="718"/>
      <c r="E34" s="718"/>
      <c r="F34" s="718"/>
      <c r="G34" s="718"/>
      <c r="H34" s="718"/>
      <c r="I34" s="718"/>
      <c r="J34" s="718"/>
      <c r="K34" s="718"/>
      <c r="L34" s="718"/>
      <c r="M34" s="718"/>
      <c r="N34" s="718"/>
      <c r="O34" s="718"/>
      <c r="P34" s="719"/>
      <c r="Q34" s="720">
        <v>1107</v>
      </c>
      <c r="R34" s="721"/>
      <c r="S34" s="721"/>
      <c r="T34" s="721"/>
      <c r="U34" s="721"/>
      <c r="V34" s="721">
        <v>1107</v>
      </c>
      <c r="W34" s="721"/>
      <c r="X34" s="721"/>
      <c r="Y34" s="721"/>
      <c r="Z34" s="721"/>
      <c r="AA34" s="721" t="s">
        <v>598</v>
      </c>
      <c r="AB34" s="721"/>
      <c r="AC34" s="721"/>
      <c r="AD34" s="721"/>
      <c r="AE34" s="722"/>
      <c r="AF34" s="723" t="s">
        <v>458</v>
      </c>
      <c r="AG34" s="724"/>
      <c r="AH34" s="724"/>
      <c r="AI34" s="724"/>
      <c r="AJ34" s="725"/>
      <c r="AK34" s="831">
        <v>657</v>
      </c>
      <c r="AL34" s="825"/>
      <c r="AM34" s="825"/>
      <c r="AN34" s="825"/>
      <c r="AO34" s="825"/>
      <c r="AP34" s="825">
        <v>9307</v>
      </c>
      <c r="AQ34" s="825"/>
      <c r="AR34" s="825"/>
      <c r="AS34" s="825"/>
      <c r="AT34" s="825"/>
      <c r="AU34" s="825">
        <v>7604</v>
      </c>
      <c r="AV34" s="825"/>
      <c r="AW34" s="825"/>
      <c r="AX34" s="825"/>
      <c r="AY34" s="825"/>
      <c r="AZ34" s="818" t="s">
        <v>601</v>
      </c>
      <c r="BA34" s="818"/>
      <c r="BB34" s="818"/>
      <c r="BC34" s="818"/>
      <c r="BD34" s="818"/>
      <c r="BE34" s="819" t="s">
        <v>480</v>
      </c>
      <c r="BF34" s="819"/>
      <c r="BG34" s="819"/>
      <c r="BH34" s="819"/>
      <c r="BI34" s="820"/>
      <c r="BJ34" s="200"/>
      <c r="BK34" s="200"/>
      <c r="BL34" s="200"/>
      <c r="BM34" s="200"/>
      <c r="BN34" s="200"/>
      <c r="BO34" s="213"/>
      <c r="BP34" s="213"/>
      <c r="BQ34" s="210">
        <v>28</v>
      </c>
      <c r="BR34" s="211"/>
      <c r="BS34" s="784"/>
      <c r="BT34" s="785"/>
      <c r="BU34" s="785"/>
      <c r="BV34" s="785"/>
      <c r="BW34" s="785"/>
      <c r="BX34" s="785"/>
      <c r="BY34" s="785"/>
      <c r="BZ34" s="785"/>
      <c r="CA34" s="785"/>
      <c r="CB34" s="785"/>
      <c r="CC34" s="785"/>
      <c r="CD34" s="785"/>
      <c r="CE34" s="785"/>
      <c r="CF34" s="785"/>
      <c r="CG34" s="786"/>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t="s">
        <v>482</v>
      </c>
      <c r="C35" s="718"/>
      <c r="D35" s="718"/>
      <c r="E35" s="718"/>
      <c r="F35" s="718"/>
      <c r="G35" s="718"/>
      <c r="H35" s="718"/>
      <c r="I35" s="718"/>
      <c r="J35" s="718"/>
      <c r="K35" s="718"/>
      <c r="L35" s="718"/>
      <c r="M35" s="718"/>
      <c r="N35" s="718"/>
      <c r="O35" s="718"/>
      <c r="P35" s="719"/>
      <c r="Q35" s="720">
        <v>262</v>
      </c>
      <c r="R35" s="721"/>
      <c r="S35" s="721"/>
      <c r="T35" s="721"/>
      <c r="U35" s="721"/>
      <c r="V35" s="721">
        <v>262</v>
      </c>
      <c r="W35" s="721"/>
      <c r="X35" s="721"/>
      <c r="Y35" s="721"/>
      <c r="Z35" s="721"/>
      <c r="AA35" s="721" t="s">
        <v>598</v>
      </c>
      <c r="AB35" s="721"/>
      <c r="AC35" s="721"/>
      <c r="AD35" s="721"/>
      <c r="AE35" s="722"/>
      <c r="AF35" s="723" t="s">
        <v>458</v>
      </c>
      <c r="AG35" s="724"/>
      <c r="AH35" s="724"/>
      <c r="AI35" s="724"/>
      <c r="AJ35" s="725"/>
      <c r="AK35" s="831">
        <v>206</v>
      </c>
      <c r="AL35" s="825"/>
      <c r="AM35" s="825"/>
      <c r="AN35" s="825"/>
      <c r="AO35" s="825"/>
      <c r="AP35" s="825">
        <v>1274</v>
      </c>
      <c r="AQ35" s="825"/>
      <c r="AR35" s="825"/>
      <c r="AS35" s="825"/>
      <c r="AT35" s="825"/>
      <c r="AU35" s="825">
        <v>1129</v>
      </c>
      <c r="AV35" s="825"/>
      <c r="AW35" s="825"/>
      <c r="AX35" s="825"/>
      <c r="AY35" s="825"/>
      <c r="AZ35" s="818" t="s">
        <v>598</v>
      </c>
      <c r="BA35" s="818"/>
      <c r="BB35" s="818"/>
      <c r="BC35" s="818"/>
      <c r="BD35" s="818"/>
      <c r="BE35" s="819" t="s">
        <v>480</v>
      </c>
      <c r="BF35" s="819"/>
      <c r="BG35" s="819"/>
      <c r="BH35" s="819"/>
      <c r="BI35" s="820"/>
      <c r="BJ35" s="200"/>
      <c r="BK35" s="200"/>
      <c r="BL35" s="200"/>
      <c r="BM35" s="200"/>
      <c r="BN35" s="200"/>
      <c r="BO35" s="213"/>
      <c r="BP35" s="213"/>
      <c r="BQ35" s="210">
        <v>29</v>
      </c>
      <c r="BR35" s="211"/>
      <c r="BS35" s="784"/>
      <c r="BT35" s="785"/>
      <c r="BU35" s="785"/>
      <c r="BV35" s="785"/>
      <c r="BW35" s="785"/>
      <c r="BX35" s="785"/>
      <c r="BY35" s="785"/>
      <c r="BZ35" s="785"/>
      <c r="CA35" s="785"/>
      <c r="CB35" s="785"/>
      <c r="CC35" s="785"/>
      <c r="CD35" s="785"/>
      <c r="CE35" s="785"/>
      <c r="CF35" s="785"/>
      <c r="CG35" s="786"/>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t="s">
        <v>483</v>
      </c>
      <c r="C36" s="718"/>
      <c r="D36" s="718"/>
      <c r="E36" s="718"/>
      <c r="F36" s="718"/>
      <c r="G36" s="718"/>
      <c r="H36" s="718"/>
      <c r="I36" s="718"/>
      <c r="J36" s="718"/>
      <c r="K36" s="718"/>
      <c r="L36" s="718"/>
      <c r="M36" s="718"/>
      <c r="N36" s="718"/>
      <c r="O36" s="718"/>
      <c r="P36" s="719"/>
      <c r="Q36" s="720">
        <v>3</v>
      </c>
      <c r="R36" s="721"/>
      <c r="S36" s="721"/>
      <c r="T36" s="721"/>
      <c r="U36" s="721"/>
      <c r="V36" s="721">
        <v>2</v>
      </c>
      <c r="W36" s="721"/>
      <c r="X36" s="721"/>
      <c r="Y36" s="721"/>
      <c r="Z36" s="721"/>
      <c r="AA36" s="721">
        <v>1</v>
      </c>
      <c r="AB36" s="721"/>
      <c r="AC36" s="721"/>
      <c r="AD36" s="721"/>
      <c r="AE36" s="722"/>
      <c r="AF36" s="723">
        <v>45</v>
      </c>
      <c r="AG36" s="724"/>
      <c r="AH36" s="724"/>
      <c r="AI36" s="724"/>
      <c r="AJ36" s="725"/>
      <c r="AK36" s="831" t="s">
        <v>598</v>
      </c>
      <c r="AL36" s="825"/>
      <c r="AM36" s="825"/>
      <c r="AN36" s="825"/>
      <c r="AO36" s="825"/>
      <c r="AP36" s="825" t="s">
        <v>598</v>
      </c>
      <c r="AQ36" s="825"/>
      <c r="AR36" s="825"/>
      <c r="AS36" s="825"/>
      <c r="AT36" s="825"/>
      <c r="AU36" s="825" t="s">
        <v>598</v>
      </c>
      <c r="AV36" s="825"/>
      <c r="AW36" s="825"/>
      <c r="AX36" s="825"/>
      <c r="AY36" s="825"/>
      <c r="AZ36" s="818" t="s">
        <v>598</v>
      </c>
      <c r="BA36" s="818"/>
      <c r="BB36" s="818"/>
      <c r="BC36" s="818"/>
      <c r="BD36" s="818"/>
      <c r="BE36" s="819" t="s">
        <v>480</v>
      </c>
      <c r="BF36" s="819"/>
      <c r="BG36" s="819"/>
      <c r="BH36" s="819"/>
      <c r="BI36" s="820"/>
      <c r="BJ36" s="200"/>
      <c r="BK36" s="200"/>
      <c r="BL36" s="200"/>
      <c r="BM36" s="200"/>
      <c r="BN36" s="200"/>
      <c r="BO36" s="213"/>
      <c r="BP36" s="213"/>
      <c r="BQ36" s="210">
        <v>30</v>
      </c>
      <c r="BR36" s="211"/>
      <c r="BS36" s="784"/>
      <c r="BT36" s="785"/>
      <c r="BU36" s="785"/>
      <c r="BV36" s="785"/>
      <c r="BW36" s="785"/>
      <c r="BX36" s="785"/>
      <c r="BY36" s="785"/>
      <c r="BZ36" s="785"/>
      <c r="CA36" s="785"/>
      <c r="CB36" s="785"/>
      <c r="CC36" s="785"/>
      <c r="CD36" s="785"/>
      <c r="CE36" s="785"/>
      <c r="CF36" s="785"/>
      <c r="CG36" s="786"/>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31"/>
      <c r="AL37" s="825"/>
      <c r="AM37" s="825"/>
      <c r="AN37" s="825"/>
      <c r="AO37" s="825"/>
      <c r="AP37" s="825"/>
      <c r="AQ37" s="825"/>
      <c r="AR37" s="825"/>
      <c r="AS37" s="825"/>
      <c r="AT37" s="825"/>
      <c r="AU37" s="825"/>
      <c r="AV37" s="825"/>
      <c r="AW37" s="825"/>
      <c r="AX37" s="825"/>
      <c r="AY37" s="825"/>
      <c r="AZ37" s="818"/>
      <c r="BA37" s="818"/>
      <c r="BB37" s="818"/>
      <c r="BC37" s="818"/>
      <c r="BD37" s="818"/>
      <c r="BE37" s="819"/>
      <c r="BF37" s="819"/>
      <c r="BG37" s="819"/>
      <c r="BH37" s="819"/>
      <c r="BI37" s="820"/>
      <c r="BJ37" s="200"/>
      <c r="BK37" s="200"/>
      <c r="BL37" s="200"/>
      <c r="BM37" s="200"/>
      <c r="BN37" s="200"/>
      <c r="BO37" s="213"/>
      <c r="BP37" s="213"/>
      <c r="BQ37" s="210">
        <v>31</v>
      </c>
      <c r="BR37" s="211"/>
      <c r="BS37" s="784"/>
      <c r="BT37" s="785"/>
      <c r="BU37" s="785"/>
      <c r="BV37" s="785"/>
      <c r="BW37" s="785"/>
      <c r="BX37" s="785"/>
      <c r="BY37" s="785"/>
      <c r="BZ37" s="785"/>
      <c r="CA37" s="785"/>
      <c r="CB37" s="785"/>
      <c r="CC37" s="785"/>
      <c r="CD37" s="785"/>
      <c r="CE37" s="785"/>
      <c r="CF37" s="785"/>
      <c r="CG37" s="786"/>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31"/>
      <c r="AL38" s="825"/>
      <c r="AM38" s="825"/>
      <c r="AN38" s="825"/>
      <c r="AO38" s="825"/>
      <c r="AP38" s="825"/>
      <c r="AQ38" s="825"/>
      <c r="AR38" s="825"/>
      <c r="AS38" s="825"/>
      <c r="AT38" s="825"/>
      <c r="AU38" s="825"/>
      <c r="AV38" s="825"/>
      <c r="AW38" s="825"/>
      <c r="AX38" s="825"/>
      <c r="AY38" s="825"/>
      <c r="AZ38" s="818"/>
      <c r="BA38" s="818"/>
      <c r="BB38" s="818"/>
      <c r="BC38" s="818"/>
      <c r="BD38" s="818"/>
      <c r="BE38" s="819"/>
      <c r="BF38" s="819"/>
      <c r="BG38" s="819"/>
      <c r="BH38" s="819"/>
      <c r="BI38" s="820"/>
      <c r="BJ38" s="200"/>
      <c r="BK38" s="200"/>
      <c r="BL38" s="200"/>
      <c r="BM38" s="200"/>
      <c r="BN38" s="200"/>
      <c r="BO38" s="213"/>
      <c r="BP38" s="213"/>
      <c r="BQ38" s="210">
        <v>32</v>
      </c>
      <c r="BR38" s="211"/>
      <c r="BS38" s="784"/>
      <c r="BT38" s="785"/>
      <c r="BU38" s="785"/>
      <c r="BV38" s="785"/>
      <c r="BW38" s="785"/>
      <c r="BX38" s="785"/>
      <c r="BY38" s="785"/>
      <c r="BZ38" s="785"/>
      <c r="CA38" s="785"/>
      <c r="CB38" s="785"/>
      <c r="CC38" s="785"/>
      <c r="CD38" s="785"/>
      <c r="CE38" s="785"/>
      <c r="CF38" s="785"/>
      <c r="CG38" s="786"/>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31"/>
      <c r="AL39" s="825"/>
      <c r="AM39" s="825"/>
      <c r="AN39" s="825"/>
      <c r="AO39" s="825"/>
      <c r="AP39" s="825"/>
      <c r="AQ39" s="825"/>
      <c r="AR39" s="825"/>
      <c r="AS39" s="825"/>
      <c r="AT39" s="825"/>
      <c r="AU39" s="825"/>
      <c r="AV39" s="825"/>
      <c r="AW39" s="825"/>
      <c r="AX39" s="825"/>
      <c r="AY39" s="825"/>
      <c r="AZ39" s="818"/>
      <c r="BA39" s="818"/>
      <c r="BB39" s="818"/>
      <c r="BC39" s="818"/>
      <c r="BD39" s="818"/>
      <c r="BE39" s="819"/>
      <c r="BF39" s="819"/>
      <c r="BG39" s="819"/>
      <c r="BH39" s="819"/>
      <c r="BI39" s="820"/>
      <c r="BJ39" s="200"/>
      <c r="BK39" s="200"/>
      <c r="BL39" s="200"/>
      <c r="BM39" s="200"/>
      <c r="BN39" s="200"/>
      <c r="BO39" s="213"/>
      <c r="BP39" s="213"/>
      <c r="BQ39" s="210">
        <v>33</v>
      </c>
      <c r="BR39" s="211"/>
      <c r="BS39" s="784"/>
      <c r="BT39" s="785"/>
      <c r="BU39" s="785"/>
      <c r="BV39" s="785"/>
      <c r="BW39" s="785"/>
      <c r="BX39" s="785"/>
      <c r="BY39" s="785"/>
      <c r="BZ39" s="785"/>
      <c r="CA39" s="785"/>
      <c r="CB39" s="785"/>
      <c r="CC39" s="785"/>
      <c r="CD39" s="785"/>
      <c r="CE39" s="785"/>
      <c r="CF39" s="785"/>
      <c r="CG39" s="786"/>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31"/>
      <c r="AL40" s="825"/>
      <c r="AM40" s="825"/>
      <c r="AN40" s="825"/>
      <c r="AO40" s="825"/>
      <c r="AP40" s="825"/>
      <c r="AQ40" s="825"/>
      <c r="AR40" s="825"/>
      <c r="AS40" s="825"/>
      <c r="AT40" s="825"/>
      <c r="AU40" s="825"/>
      <c r="AV40" s="825"/>
      <c r="AW40" s="825"/>
      <c r="AX40" s="825"/>
      <c r="AY40" s="825"/>
      <c r="AZ40" s="818"/>
      <c r="BA40" s="818"/>
      <c r="BB40" s="818"/>
      <c r="BC40" s="818"/>
      <c r="BD40" s="818"/>
      <c r="BE40" s="819"/>
      <c r="BF40" s="819"/>
      <c r="BG40" s="819"/>
      <c r="BH40" s="819"/>
      <c r="BI40" s="820"/>
      <c r="BJ40" s="200"/>
      <c r="BK40" s="200"/>
      <c r="BL40" s="200"/>
      <c r="BM40" s="200"/>
      <c r="BN40" s="200"/>
      <c r="BO40" s="213"/>
      <c r="BP40" s="213"/>
      <c r="BQ40" s="210">
        <v>34</v>
      </c>
      <c r="BR40" s="211"/>
      <c r="BS40" s="784"/>
      <c r="BT40" s="785"/>
      <c r="BU40" s="785"/>
      <c r="BV40" s="785"/>
      <c r="BW40" s="785"/>
      <c r="BX40" s="785"/>
      <c r="BY40" s="785"/>
      <c r="BZ40" s="785"/>
      <c r="CA40" s="785"/>
      <c r="CB40" s="785"/>
      <c r="CC40" s="785"/>
      <c r="CD40" s="785"/>
      <c r="CE40" s="785"/>
      <c r="CF40" s="785"/>
      <c r="CG40" s="786"/>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31"/>
      <c r="AL41" s="825"/>
      <c r="AM41" s="825"/>
      <c r="AN41" s="825"/>
      <c r="AO41" s="825"/>
      <c r="AP41" s="825"/>
      <c r="AQ41" s="825"/>
      <c r="AR41" s="825"/>
      <c r="AS41" s="825"/>
      <c r="AT41" s="825"/>
      <c r="AU41" s="825"/>
      <c r="AV41" s="825"/>
      <c r="AW41" s="825"/>
      <c r="AX41" s="825"/>
      <c r="AY41" s="825"/>
      <c r="AZ41" s="818"/>
      <c r="BA41" s="818"/>
      <c r="BB41" s="818"/>
      <c r="BC41" s="818"/>
      <c r="BD41" s="818"/>
      <c r="BE41" s="819"/>
      <c r="BF41" s="819"/>
      <c r="BG41" s="819"/>
      <c r="BH41" s="819"/>
      <c r="BI41" s="820"/>
      <c r="BJ41" s="200"/>
      <c r="BK41" s="200"/>
      <c r="BL41" s="200"/>
      <c r="BM41" s="200"/>
      <c r="BN41" s="200"/>
      <c r="BO41" s="213"/>
      <c r="BP41" s="213"/>
      <c r="BQ41" s="210">
        <v>35</v>
      </c>
      <c r="BR41" s="211"/>
      <c r="BS41" s="784"/>
      <c r="BT41" s="785"/>
      <c r="BU41" s="785"/>
      <c r="BV41" s="785"/>
      <c r="BW41" s="785"/>
      <c r="BX41" s="785"/>
      <c r="BY41" s="785"/>
      <c r="BZ41" s="785"/>
      <c r="CA41" s="785"/>
      <c r="CB41" s="785"/>
      <c r="CC41" s="785"/>
      <c r="CD41" s="785"/>
      <c r="CE41" s="785"/>
      <c r="CF41" s="785"/>
      <c r="CG41" s="786"/>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31"/>
      <c r="AL42" s="825"/>
      <c r="AM42" s="825"/>
      <c r="AN42" s="825"/>
      <c r="AO42" s="825"/>
      <c r="AP42" s="825"/>
      <c r="AQ42" s="825"/>
      <c r="AR42" s="825"/>
      <c r="AS42" s="825"/>
      <c r="AT42" s="825"/>
      <c r="AU42" s="825"/>
      <c r="AV42" s="825"/>
      <c r="AW42" s="825"/>
      <c r="AX42" s="825"/>
      <c r="AY42" s="825"/>
      <c r="AZ42" s="818"/>
      <c r="BA42" s="818"/>
      <c r="BB42" s="818"/>
      <c r="BC42" s="818"/>
      <c r="BD42" s="818"/>
      <c r="BE42" s="819"/>
      <c r="BF42" s="819"/>
      <c r="BG42" s="819"/>
      <c r="BH42" s="819"/>
      <c r="BI42" s="820"/>
      <c r="BJ42" s="200"/>
      <c r="BK42" s="200"/>
      <c r="BL42" s="200"/>
      <c r="BM42" s="200"/>
      <c r="BN42" s="200"/>
      <c r="BO42" s="213"/>
      <c r="BP42" s="213"/>
      <c r="BQ42" s="210">
        <v>36</v>
      </c>
      <c r="BR42" s="211"/>
      <c r="BS42" s="784"/>
      <c r="BT42" s="785"/>
      <c r="BU42" s="785"/>
      <c r="BV42" s="785"/>
      <c r="BW42" s="785"/>
      <c r="BX42" s="785"/>
      <c r="BY42" s="785"/>
      <c r="BZ42" s="785"/>
      <c r="CA42" s="785"/>
      <c r="CB42" s="785"/>
      <c r="CC42" s="785"/>
      <c r="CD42" s="785"/>
      <c r="CE42" s="785"/>
      <c r="CF42" s="785"/>
      <c r="CG42" s="786"/>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31"/>
      <c r="AL43" s="825"/>
      <c r="AM43" s="825"/>
      <c r="AN43" s="825"/>
      <c r="AO43" s="825"/>
      <c r="AP43" s="825"/>
      <c r="AQ43" s="825"/>
      <c r="AR43" s="825"/>
      <c r="AS43" s="825"/>
      <c r="AT43" s="825"/>
      <c r="AU43" s="825"/>
      <c r="AV43" s="825"/>
      <c r="AW43" s="825"/>
      <c r="AX43" s="825"/>
      <c r="AY43" s="825"/>
      <c r="AZ43" s="818"/>
      <c r="BA43" s="818"/>
      <c r="BB43" s="818"/>
      <c r="BC43" s="818"/>
      <c r="BD43" s="818"/>
      <c r="BE43" s="819"/>
      <c r="BF43" s="819"/>
      <c r="BG43" s="819"/>
      <c r="BH43" s="819"/>
      <c r="BI43" s="820"/>
      <c r="BJ43" s="200"/>
      <c r="BK43" s="200"/>
      <c r="BL43" s="200"/>
      <c r="BM43" s="200"/>
      <c r="BN43" s="200"/>
      <c r="BO43" s="213"/>
      <c r="BP43" s="213"/>
      <c r="BQ43" s="210">
        <v>37</v>
      </c>
      <c r="BR43" s="211"/>
      <c r="BS43" s="784"/>
      <c r="BT43" s="785"/>
      <c r="BU43" s="785"/>
      <c r="BV43" s="785"/>
      <c r="BW43" s="785"/>
      <c r="BX43" s="785"/>
      <c r="BY43" s="785"/>
      <c r="BZ43" s="785"/>
      <c r="CA43" s="785"/>
      <c r="CB43" s="785"/>
      <c r="CC43" s="785"/>
      <c r="CD43" s="785"/>
      <c r="CE43" s="785"/>
      <c r="CF43" s="785"/>
      <c r="CG43" s="786"/>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31"/>
      <c r="AL44" s="825"/>
      <c r="AM44" s="825"/>
      <c r="AN44" s="825"/>
      <c r="AO44" s="825"/>
      <c r="AP44" s="825"/>
      <c r="AQ44" s="825"/>
      <c r="AR44" s="825"/>
      <c r="AS44" s="825"/>
      <c r="AT44" s="825"/>
      <c r="AU44" s="825"/>
      <c r="AV44" s="825"/>
      <c r="AW44" s="825"/>
      <c r="AX44" s="825"/>
      <c r="AY44" s="825"/>
      <c r="AZ44" s="818"/>
      <c r="BA44" s="818"/>
      <c r="BB44" s="818"/>
      <c r="BC44" s="818"/>
      <c r="BD44" s="818"/>
      <c r="BE44" s="819"/>
      <c r="BF44" s="819"/>
      <c r="BG44" s="819"/>
      <c r="BH44" s="819"/>
      <c r="BI44" s="820"/>
      <c r="BJ44" s="200"/>
      <c r="BK44" s="200"/>
      <c r="BL44" s="200"/>
      <c r="BM44" s="200"/>
      <c r="BN44" s="200"/>
      <c r="BO44" s="213"/>
      <c r="BP44" s="213"/>
      <c r="BQ44" s="210">
        <v>38</v>
      </c>
      <c r="BR44" s="211"/>
      <c r="BS44" s="784"/>
      <c r="BT44" s="785"/>
      <c r="BU44" s="785"/>
      <c r="BV44" s="785"/>
      <c r="BW44" s="785"/>
      <c r="BX44" s="785"/>
      <c r="BY44" s="785"/>
      <c r="BZ44" s="785"/>
      <c r="CA44" s="785"/>
      <c r="CB44" s="785"/>
      <c r="CC44" s="785"/>
      <c r="CD44" s="785"/>
      <c r="CE44" s="785"/>
      <c r="CF44" s="785"/>
      <c r="CG44" s="786"/>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31"/>
      <c r="AL45" s="825"/>
      <c r="AM45" s="825"/>
      <c r="AN45" s="825"/>
      <c r="AO45" s="825"/>
      <c r="AP45" s="825"/>
      <c r="AQ45" s="825"/>
      <c r="AR45" s="825"/>
      <c r="AS45" s="825"/>
      <c r="AT45" s="825"/>
      <c r="AU45" s="825"/>
      <c r="AV45" s="825"/>
      <c r="AW45" s="825"/>
      <c r="AX45" s="825"/>
      <c r="AY45" s="825"/>
      <c r="AZ45" s="818"/>
      <c r="BA45" s="818"/>
      <c r="BB45" s="818"/>
      <c r="BC45" s="818"/>
      <c r="BD45" s="818"/>
      <c r="BE45" s="819"/>
      <c r="BF45" s="819"/>
      <c r="BG45" s="819"/>
      <c r="BH45" s="819"/>
      <c r="BI45" s="820"/>
      <c r="BJ45" s="200"/>
      <c r="BK45" s="200"/>
      <c r="BL45" s="200"/>
      <c r="BM45" s="200"/>
      <c r="BN45" s="200"/>
      <c r="BO45" s="213"/>
      <c r="BP45" s="213"/>
      <c r="BQ45" s="210">
        <v>39</v>
      </c>
      <c r="BR45" s="211"/>
      <c r="BS45" s="784"/>
      <c r="BT45" s="785"/>
      <c r="BU45" s="785"/>
      <c r="BV45" s="785"/>
      <c r="BW45" s="785"/>
      <c r="BX45" s="785"/>
      <c r="BY45" s="785"/>
      <c r="BZ45" s="785"/>
      <c r="CA45" s="785"/>
      <c r="CB45" s="785"/>
      <c r="CC45" s="785"/>
      <c r="CD45" s="785"/>
      <c r="CE45" s="785"/>
      <c r="CF45" s="785"/>
      <c r="CG45" s="786"/>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31"/>
      <c r="AL46" s="825"/>
      <c r="AM46" s="825"/>
      <c r="AN46" s="825"/>
      <c r="AO46" s="825"/>
      <c r="AP46" s="825"/>
      <c r="AQ46" s="825"/>
      <c r="AR46" s="825"/>
      <c r="AS46" s="825"/>
      <c r="AT46" s="825"/>
      <c r="AU46" s="825"/>
      <c r="AV46" s="825"/>
      <c r="AW46" s="825"/>
      <c r="AX46" s="825"/>
      <c r="AY46" s="825"/>
      <c r="AZ46" s="818"/>
      <c r="BA46" s="818"/>
      <c r="BB46" s="818"/>
      <c r="BC46" s="818"/>
      <c r="BD46" s="818"/>
      <c r="BE46" s="819"/>
      <c r="BF46" s="819"/>
      <c r="BG46" s="819"/>
      <c r="BH46" s="819"/>
      <c r="BI46" s="820"/>
      <c r="BJ46" s="200"/>
      <c r="BK46" s="200"/>
      <c r="BL46" s="200"/>
      <c r="BM46" s="200"/>
      <c r="BN46" s="200"/>
      <c r="BO46" s="213"/>
      <c r="BP46" s="213"/>
      <c r="BQ46" s="210">
        <v>40</v>
      </c>
      <c r="BR46" s="211"/>
      <c r="BS46" s="784"/>
      <c r="BT46" s="785"/>
      <c r="BU46" s="785"/>
      <c r="BV46" s="785"/>
      <c r="BW46" s="785"/>
      <c r="BX46" s="785"/>
      <c r="BY46" s="785"/>
      <c r="BZ46" s="785"/>
      <c r="CA46" s="785"/>
      <c r="CB46" s="785"/>
      <c r="CC46" s="785"/>
      <c r="CD46" s="785"/>
      <c r="CE46" s="785"/>
      <c r="CF46" s="785"/>
      <c r="CG46" s="786"/>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31"/>
      <c r="AL47" s="825"/>
      <c r="AM47" s="825"/>
      <c r="AN47" s="825"/>
      <c r="AO47" s="825"/>
      <c r="AP47" s="825"/>
      <c r="AQ47" s="825"/>
      <c r="AR47" s="825"/>
      <c r="AS47" s="825"/>
      <c r="AT47" s="825"/>
      <c r="AU47" s="825"/>
      <c r="AV47" s="825"/>
      <c r="AW47" s="825"/>
      <c r="AX47" s="825"/>
      <c r="AY47" s="825"/>
      <c r="AZ47" s="818"/>
      <c r="BA47" s="818"/>
      <c r="BB47" s="818"/>
      <c r="BC47" s="818"/>
      <c r="BD47" s="818"/>
      <c r="BE47" s="819"/>
      <c r="BF47" s="819"/>
      <c r="BG47" s="819"/>
      <c r="BH47" s="819"/>
      <c r="BI47" s="820"/>
      <c r="BJ47" s="200"/>
      <c r="BK47" s="200"/>
      <c r="BL47" s="200"/>
      <c r="BM47" s="200"/>
      <c r="BN47" s="200"/>
      <c r="BO47" s="213"/>
      <c r="BP47" s="213"/>
      <c r="BQ47" s="210">
        <v>41</v>
      </c>
      <c r="BR47" s="211"/>
      <c r="BS47" s="784"/>
      <c r="BT47" s="785"/>
      <c r="BU47" s="785"/>
      <c r="BV47" s="785"/>
      <c r="BW47" s="785"/>
      <c r="BX47" s="785"/>
      <c r="BY47" s="785"/>
      <c r="BZ47" s="785"/>
      <c r="CA47" s="785"/>
      <c r="CB47" s="785"/>
      <c r="CC47" s="785"/>
      <c r="CD47" s="785"/>
      <c r="CE47" s="785"/>
      <c r="CF47" s="785"/>
      <c r="CG47" s="786"/>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31"/>
      <c r="AL48" s="825"/>
      <c r="AM48" s="825"/>
      <c r="AN48" s="825"/>
      <c r="AO48" s="825"/>
      <c r="AP48" s="825"/>
      <c r="AQ48" s="825"/>
      <c r="AR48" s="825"/>
      <c r="AS48" s="825"/>
      <c r="AT48" s="825"/>
      <c r="AU48" s="825"/>
      <c r="AV48" s="825"/>
      <c r="AW48" s="825"/>
      <c r="AX48" s="825"/>
      <c r="AY48" s="825"/>
      <c r="AZ48" s="818"/>
      <c r="BA48" s="818"/>
      <c r="BB48" s="818"/>
      <c r="BC48" s="818"/>
      <c r="BD48" s="818"/>
      <c r="BE48" s="819"/>
      <c r="BF48" s="819"/>
      <c r="BG48" s="819"/>
      <c r="BH48" s="819"/>
      <c r="BI48" s="820"/>
      <c r="BJ48" s="200"/>
      <c r="BK48" s="200"/>
      <c r="BL48" s="200"/>
      <c r="BM48" s="200"/>
      <c r="BN48" s="200"/>
      <c r="BO48" s="213"/>
      <c r="BP48" s="213"/>
      <c r="BQ48" s="210">
        <v>42</v>
      </c>
      <c r="BR48" s="211"/>
      <c r="BS48" s="784"/>
      <c r="BT48" s="785"/>
      <c r="BU48" s="785"/>
      <c r="BV48" s="785"/>
      <c r="BW48" s="785"/>
      <c r="BX48" s="785"/>
      <c r="BY48" s="785"/>
      <c r="BZ48" s="785"/>
      <c r="CA48" s="785"/>
      <c r="CB48" s="785"/>
      <c r="CC48" s="785"/>
      <c r="CD48" s="785"/>
      <c r="CE48" s="785"/>
      <c r="CF48" s="785"/>
      <c r="CG48" s="786"/>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31"/>
      <c r="AL49" s="825"/>
      <c r="AM49" s="825"/>
      <c r="AN49" s="825"/>
      <c r="AO49" s="825"/>
      <c r="AP49" s="825"/>
      <c r="AQ49" s="825"/>
      <c r="AR49" s="825"/>
      <c r="AS49" s="825"/>
      <c r="AT49" s="825"/>
      <c r="AU49" s="825"/>
      <c r="AV49" s="825"/>
      <c r="AW49" s="825"/>
      <c r="AX49" s="825"/>
      <c r="AY49" s="825"/>
      <c r="AZ49" s="818"/>
      <c r="BA49" s="818"/>
      <c r="BB49" s="818"/>
      <c r="BC49" s="818"/>
      <c r="BD49" s="818"/>
      <c r="BE49" s="819"/>
      <c r="BF49" s="819"/>
      <c r="BG49" s="819"/>
      <c r="BH49" s="819"/>
      <c r="BI49" s="820"/>
      <c r="BJ49" s="200"/>
      <c r="BK49" s="200"/>
      <c r="BL49" s="200"/>
      <c r="BM49" s="200"/>
      <c r="BN49" s="200"/>
      <c r="BO49" s="213"/>
      <c r="BP49" s="213"/>
      <c r="BQ49" s="210">
        <v>43</v>
      </c>
      <c r="BR49" s="211"/>
      <c r="BS49" s="784"/>
      <c r="BT49" s="785"/>
      <c r="BU49" s="785"/>
      <c r="BV49" s="785"/>
      <c r="BW49" s="785"/>
      <c r="BX49" s="785"/>
      <c r="BY49" s="785"/>
      <c r="BZ49" s="785"/>
      <c r="CA49" s="785"/>
      <c r="CB49" s="785"/>
      <c r="CC49" s="785"/>
      <c r="CD49" s="785"/>
      <c r="CE49" s="785"/>
      <c r="CF49" s="785"/>
      <c r="CG49" s="786"/>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6"/>
      <c r="R50" s="833"/>
      <c r="S50" s="833"/>
      <c r="T50" s="833"/>
      <c r="U50" s="833"/>
      <c r="V50" s="833"/>
      <c r="W50" s="833"/>
      <c r="X50" s="833"/>
      <c r="Y50" s="833"/>
      <c r="Z50" s="833"/>
      <c r="AA50" s="833"/>
      <c r="AB50" s="833"/>
      <c r="AC50" s="833"/>
      <c r="AD50" s="833"/>
      <c r="AE50" s="835"/>
      <c r="AF50" s="723"/>
      <c r="AG50" s="724"/>
      <c r="AH50" s="724"/>
      <c r="AI50" s="724"/>
      <c r="AJ50" s="725"/>
      <c r="AK50" s="834"/>
      <c r="AL50" s="833"/>
      <c r="AM50" s="833"/>
      <c r="AN50" s="833"/>
      <c r="AO50" s="833"/>
      <c r="AP50" s="833"/>
      <c r="AQ50" s="833"/>
      <c r="AR50" s="833"/>
      <c r="AS50" s="833"/>
      <c r="AT50" s="833"/>
      <c r="AU50" s="833"/>
      <c r="AV50" s="833"/>
      <c r="AW50" s="833"/>
      <c r="AX50" s="833"/>
      <c r="AY50" s="833"/>
      <c r="AZ50" s="837"/>
      <c r="BA50" s="837"/>
      <c r="BB50" s="837"/>
      <c r="BC50" s="837"/>
      <c r="BD50" s="837"/>
      <c r="BE50" s="819"/>
      <c r="BF50" s="819"/>
      <c r="BG50" s="819"/>
      <c r="BH50" s="819"/>
      <c r="BI50" s="820"/>
      <c r="BJ50" s="200"/>
      <c r="BK50" s="200"/>
      <c r="BL50" s="200"/>
      <c r="BM50" s="200"/>
      <c r="BN50" s="200"/>
      <c r="BO50" s="213"/>
      <c r="BP50" s="213"/>
      <c r="BQ50" s="210">
        <v>44</v>
      </c>
      <c r="BR50" s="211"/>
      <c r="BS50" s="784"/>
      <c r="BT50" s="785"/>
      <c r="BU50" s="785"/>
      <c r="BV50" s="785"/>
      <c r="BW50" s="785"/>
      <c r="BX50" s="785"/>
      <c r="BY50" s="785"/>
      <c r="BZ50" s="785"/>
      <c r="CA50" s="785"/>
      <c r="CB50" s="785"/>
      <c r="CC50" s="785"/>
      <c r="CD50" s="785"/>
      <c r="CE50" s="785"/>
      <c r="CF50" s="785"/>
      <c r="CG50" s="786"/>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6"/>
      <c r="R51" s="833"/>
      <c r="S51" s="833"/>
      <c r="T51" s="833"/>
      <c r="U51" s="833"/>
      <c r="V51" s="833"/>
      <c r="W51" s="833"/>
      <c r="X51" s="833"/>
      <c r="Y51" s="833"/>
      <c r="Z51" s="833"/>
      <c r="AA51" s="833"/>
      <c r="AB51" s="833"/>
      <c r="AC51" s="833"/>
      <c r="AD51" s="833"/>
      <c r="AE51" s="835"/>
      <c r="AF51" s="723"/>
      <c r="AG51" s="724"/>
      <c r="AH51" s="724"/>
      <c r="AI51" s="724"/>
      <c r="AJ51" s="725"/>
      <c r="AK51" s="834"/>
      <c r="AL51" s="833"/>
      <c r="AM51" s="833"/>
      <c r="AN51" s="833"/>
      <c r="AO51" s="833"/>
      <c r="AP51" s="833"/>
      <c r="AQ51" s="833"/>
      <c r="AR51" s="833"/>
      <c r="AS51" s="833"/>
      <c r="AT51" s="833"/>
      <c r="AU51" s="833"/>
      <c r="AV51" s="833"/>
      <c r="AW51" s="833"/>
      <c r="AX51" s="833"/>
      <c r="AY51" s="833"/>
      <c r="AZ51" s="837"/>
      <c r="BA51" s="837"/>
      <c r="BB51" s="837"/>
      <c r="BC51" s="837"/>
      <c r="BD51" s="837"/>
      <c r="BE51" s="819"/>
      <c r="BF51" s="819"/>
      <c r="BG51" s="819"/>
      <c r="BH51" s="819"/>
      <c r="BI51" s="820"/>
      <c r="BJ51" s="200"/>
      <c r="BK51" s="200"/>
      <c r="BL51" s="200"/>
      <c r="BM51" s="200"/>
      <c r="BN51" s="200"/>
      <c r="BO51" s="213"/>
      <c r="BP51" s="213"/>
      <c r="BQ51" s="210">
        <v>45</v>
      </c>
      <c r="BR51" s="211"/>
      <c r="BS51" s="784"/>
      <c r="BT51" s="785"/>
      <c r="BU51" s="785"/>
      <c r="BV51" s="785"/>
      <c r="BW51" s="785"/>
      <c r="BX51" s="785"/>
      <c r="BY51" s="785"/>
      <c r="BZ51" s="785"/>
      <c r="CA51" s="785"/>
      <c r="CB51" s="785"/>
      <c r="CC51" s="785"/>
      <c r="CD51" s="785"/>
      <c r="CE51" s="785"/>
      <c r="CF51" s="785"/>
      <c r="CG51" s="786"/>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6"/>
      <c r="R52" s="833"/>
      <c r="S52" s="833"/>
      <c r="T52" s="833"/>
      <c r="U52" s="833"/>
      <c r="V52" s="833"/>
      <c r="W52" s="833"/>
      <c r="X52" s="833"/>
      <c r="Y52" s="833"/>
      <c r="Z52" s="833"/>
      <c r="AA52" s="833"/>
      <c r="AB52" s="833"/>
      <c r="AC52" s="833"/>
      <c r="AD52" s="833"/>
      <c r="AE52" s="835"/>
      <c r="AF52" s="723"/>
      <c r="AG52" s="724"/>
      <c r="AH52" s="724"/>
      <c r="AI52" s="724"/>
      <c r="AJ52" s="725"/>
      <c r="AK52" s="834"/>
      <c r="AL52" s="833"/>
      <c r="AM52" s="833"/>
      <c r="AN52" s="833"/>
      <c r="AO52" s="833"/>
      <c r="AP52" s="833"/>
      <c r="AQ52" s="833"/>
      <c r="AR52" s="833"/>
      <c r="AS52" s="833"/>
      <c r="AT52" s="833"/>
      <c r="AU52" s="833"/>
      <c r="AV52" s="833"/>
      <c r="AW52" s="833"/>
      <c r="AX52" s="833"/>
      <c r="AY52" s="833"/>
      <c r="AZ52" s="837"/>
      <c r="BA52" s="837"/>
      <c r="BB52" s="837"/>
      <c r="BC52" s="837"/>
      <c r="BD52" s="837"/>
      <c r="BE52" s="819"/>
      <c r="BF52" s="819"/>
      <c r="BG52" s="819"/>
      <c r="BH52" s="819"/>
      <c r="BI52" s="820"/>
      <c r="BJ52" s="200"/>
      <c r="BK52" s="200"/>
      <c r="BL52" s="200"/>
      <c r="BM52" s="200"/>
      <c r="BN52" s="200"/>
      <c r="BO52" s="213"/>
      <c r="BP52" s="213"/>
      <c r="BQ52" s="210">
        <v>46</v>
      </c>
      <c r="BR52" s="211"/>
      <c r="BS52" s="784"/>
      <c r="BT52" s="785"/>
      <c r="BU52" s="785"/>
      <c r="BV52" s="785"/>
      <c r="BW52" s="785"/>
      <c r="BX52" s="785"/>
      <c r="BY52" s="785"/>
      <c r="BZ52" s="785"/>
      <c r="CA52" s="785"/>
      <c r="CB52" s="785"/>
      <c r="CC52" s="785"/>
      <c r="CD52" s="785"/>
      <c r="CE52" s="785"/>
      <c r="CF52" s="785"/>
      <c r="CG52" s="786"/>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6"/>
      <c r="R53" s="833"/>
      <c r="S53" s="833"/>
      <c r="T53" s="833"/>
      <c r="U53" s="833"/>
      <c r="V53" s="833"/>
      <c r="W53" s="833"/>
      <c r="X53" s="833"/>
      <c r="Y53" s="833"/>
      <c r="Z53" s="833"/>
      <c r="AA53" s="833"/>
      <c r="AB53" s="833"/>
      <c r="AC53" s="833"/>
      <c r="AD53" s="833"/>
      <c r="AE53" s="835"/>
      <c r="AF53" s="723"/>
      <c r="AG53" s="724"/>
      <c r="AH53" s="724"/>
      <c r="AI53" s="724"/>
      <c r="AJ53" s="725"/>
      <c r="AK53" s="834"/>
      <c r="AL53" s="833"/>
      <c r="AM53" s="833"/>
      <c r="AN53" s="833"/>
      <c r="AO53" s="833"/>
      <c r="AP53" s="833"/>
      <c r="AQ53" s="833"/>
      <c r="AR53" s="833"/>
      <c r="AS53" s="833"/>
      <c r="AT53" s="833"/>
      <c r="AU53" s="833"/>
      <c r="AV53" s="833"/>
      <c r="AW53" s="833"/>
      <c r="AX53" s="833"/>
      <c r="AY53" s="833"/>
      <c r="AZ53" s="837"/>
      <c r="BA53" s="837"/>
      <c r="BB53" s="837"/>
      <c r="BC53" s="837"/>
      <c r="BD53" s="837"/>
      <c r="BE53" s="819"/>
      <c r="BF53" s="819"/>
      <c r="BG53" s="819"/>
      <c r="BH53" s="819"/>
      <c r="BI53" s="820"/>
      <c r="BJ53" s="200"/>
      <c r="BK53" s="200"/>
      <c r="BL53" s="200"/>
      <c r="BM53" s="200"/>
      <c r="BN53" s="200"/>
      <c r="BO53" s="213"/>
      <c r="BP53" s="213"/>
      <c r="BQ53" s="210">
        <v>47</v>
      </c>
      <c r="BR53" s="211"/>
      <c r="BS53" s="784"/>
      <c r="BT53" s="785"/>
      <c r="BU53" s="785"/>
      <c r="BV53" s="785"/>
      <c r="BW53" s="785"/>
      <c r="BX53" s="785"/>
      <c r="BY53" s="785"/>
      <c r="BZ53" s="785"/>
      <c r="CA53" s="785"/>
      <c r="CB53" s="785"/>
      <c r="CC53" s="785"/>
      <c r="CD53" s="785"/>
      <c r="CE53" s="785"/>
      <c r="CF53" s="785"/>
      <c r="CG53" s="786"/>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6"/>
      <c r="R54" s="833"/>
      <c r="S54" s="833"/>
      <c r="T54" s="833"/>
      <c r="U54" s="833"/>
      <c r="V54" s="833"/>
      <c r="W54" s="833"/>
      <c r="X54" s="833"/>
      <c r="Y54" s="833"/>
      <c r="Z54" s="833"/>
      <c r="AA54" s="833"/>
      <c r="AB54" s="833"/>
      <c r="AC54" s="833"/>
      <c r="AD54" s="833"/>
      <c r="AE54" s="835"/>
      <c r="AF54" s="723"/>
      <c r="AG54" s="724"/>
      <c r="AH54" s="724"/>
      <c r="AI54" s="724"/>
      <c r="AJ54" s="725"/>
      <c r="AK54" s="834"/>
      <c r="AL54" s="833"/>
      <c r="AM54" s="833"/>
      <c r="AN54" s="833"/>
      <c r="AO54" s="833"/>
      <c r="AP54" s="833"/>
      <c r="AQ54" s="833"/>
      <c r="AR54" s="833"/>
      <c r="AS54" s="833"/>
      <c r="AT54" s="833"/>
      <c r="AU54" s="833"/>
      <c r="AV54" s="833"/>
      <c r="AW54" s="833"/>
      <c r="AX54" s="833"/>
      <c r="AY54" s="833"/>
      <c r="AZ54" s="837"/>
      <c r="BA54" s="837"/>
      <c r="BB54" s="837"/>
      <c r="BC54" s="837"/>
      <c r="BD54" s="837"/>
      <c r="BE54" s="819"/>
      <c r="BF54" s="819"/>
      <c r="BG54" s="819"/>
      <c r="BH54" s="819"/>
      <c r="BI54" s="820"/>
      <c r="BJ54" s="200"/>
      <c r="BK54" s="200"/>
      <c r="BL54" s="200"/>
      <c r="BM54" s="200"/>
      <c r="BN54" s="200"/>
      <c r="BO54" s="213"/>
      <c r="BP54" s="213"/>
      <c r="BQ54" s="210">
        <v>48</v>
      </c>
      <c r="BR54" s="211"/>
      <c r="BS54" s="784"/>
      <c r="BT54" s="785"/>
      <c r="BU54" s="785"/>
      <c r="BV54" s="785"/>
      <c r="BW54" s="785"/>
      <c r="BX54" s="785"/>
      <c r="BY54" s="785"/>
      <c r="BZ54" s="785"/>
      <c r="CA54" s="785"/>
      <c r="CB54" s="785"/>
      <c r="CC54" s="785"/>
      <c r="CD54" s="785"/>
      <c r="CE54" s="785"/>
      <c r="CF54" s="785"/>
      <c r="CG54" s="786"/>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6"/>
      <c r="R55" s="833"/>
      <c r="S55" s="833"/>
      <c r="T55" s="833"/>
      <c r="U55" s="833"/>
      <c r="V55" s="833"/>
      <c r="W55" s="833"/>
      <c r="X55" s="833"/>
      <c r="Y55" s="833"/>
      <c r="Z55" s="833"/>
      <c r="AA55" s="833"/>
      <c r="AB55" s="833"/>
      <c r="AC55" s="833"/>
      <c r="AD55" s="833"/>
      <c r="AE55" s="835"/>
      <c r="AF55" s="723"/>
      <c r="AG55" s="724"/>
      <c r="AH55" s="724"/>
      <c r="AI55" s="724"/>
      <c r="AJ55" s="725"/>
      <c r="AK55" s="834"/>
      <c r="AL55" s="833"/>
      <c r="AM55" s="833"/>
      <c r="AN55" s="833"/>
      <c r="AO55" s="833"/>
      <c r="AP55" s="833"/>
      <c r="AQ55" s="833"/>
      <c r="AR55" s="833"/>
      <c r="AS55" s="833"/>
      <c r="AT55" s="833"/>
      <c r="AU55" s="833"/>
      <c r="AV55" s="833"/>
      <c r="AW55" s="833"/>
      <c r="AX55" s="833"/>
      <c r="AY55" s="833"/>
      <c r="AZ55" s="837"/>
      <c r="BA55" s="837"/>
      <c r="BB55" s="837"/>
      <c r="BC55" s="837"/>
      <c r="BD55" s="837"/>
      <c r="BE55" s="819"/>
      <c r="BF55" s="819"/>
      <c r="BG55" s="819"/>
      <c r="BH55" s="819"/>
      <c r="BI55" s="820"/>
      <c r="BJ55" s="200"/>
      <c r="BK55" s="200"/>
      <c r="BL55" s="200"/>
      <c r="BM55" s="200"/>
      <c r="BN55" s="200"/>
      <c r="BO55" s="213"/>
      <c r="BP55" s="213"/>
      <c r="BQ55" s="210">
        <v>49</v>
      </c>
      <c r="BR55" s="211"/>
      <c r="BS55" s="784"/>
      <c r="BT55" s="785"/>
      <c r="BU55" s="785"/>
      <c r="BV55" s="785"/>
      <c r="BW55" s="785"/>
      <c r="BX55" s="785"/>
      <c r="BY55" s="785"/>
      <c r="BZ55" s="785"/>
      <c r="CA55" s="785"/>
      <c r="CB55" s="785"/>
      <c r="CC55" s="785"/>
      <c r="CD55" s="785"/>
      <c r="CE55" s="785"/>
      <c r="CF55" s="785"/>
      <c r="CG55" s="786"/>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6"/>
      <c r="R56" s="833"/>
      <c r="S56" s="833"/>
      <c r="T56" s="833"/>
      <c r="U56" s="833"/>
      <c r="V56" s="833"/>
      <c r="W56" s="833"/>
      <c r="X56" s="833"/>
      <c r="Y56" s="833"/>
      <c r="Z56" s="833"/>
      <c r="AA56" s="833"/>
      <c r="AB56" s="833"/>
      <c r="AC56" s="833"/>
      <c r="AD56" s="833"/>
      <c r="AE56" s="835"/>
      <c r="AF56" s="723"/>
      <c r="AG56" s="724"/>
      <c r="AH56" s="724"/>
      <c r="AI56" s="724"/>
      <c r="AJ56" s="725"/>
      <c r="AK56" s="834"/>
      <c r="AL56" s="833"/>
      <c r="AM56" s="833"/>
      <c r="AN56" s="833"/>
      <c r="AO56" s="833"/>
      <c r="AP56" s="833"/>
      <c r="AQ56" s="833"/>
      <c r="AR56" s="833"/>
      <c r="AS56" s="833"/>
      <c r="AT56" s="833"/>
      <c r="AU56" s="833"/>
      <c r="AV56" s="833"/>
      <c r="AW56" s="833"/>
      <c r="AX56" s="833"/>
      <c r="AY56" s="833"/>
      <c r="AZ56" s="837"/>
      <c r="BA56" s="837"/>
      <c r="BB56" s="837"/>
      <c r="BC56" s="837"/>
      <c r="BD56" s="837"/>
      <c r="BE56" s="819"/>
      <c r="BF56" s="819"/>
      <c r="BG56" s="819"/>
      <c r="BH56" s="819"/>
      <c r="BI56" s="820"/>
      <c r="BJ56" s="200"/>
      <c r="BK56" s="200"/>
      <c r="BL56" s="200"/>
      <c r="BM56" s="200"/>
      <c r="BN56" s="200"/>
      <c r="BO56" s="213"/>
      <c r="BP56" s="213"/>
      <c r="BQ56" s="210">
        <v>50</v>
      </c>
      <c r="BR56" s="211"/>
      <c r="BS56" s="784"/>
      <c r="BT56" s="785"/>
      <c r="BU56" s="785"/>
      <c r="BV56" s="785"/>
      <c r="BW56" s="785"/>
      <c r="BX56" s="785"/>
      <c r="BY56" s="785"/>
      <c r="BZ56" s="785"/>
      <c r="CA56" s="785"/>
      <c r="CB56" s="785"/>
      <c r="CC56" s="785"/>
      <c r="CD56" s="785"/>
      <c r="CE56" s="785"/>
      <c r="CF56" s="785"/>
      <c r="CG56" s="786"/>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6"/>
      <c r="R57" s="833"/>
      <c r="S57" s="833"/>
      <c r="T57" s="833"/>
      <c r="U57" s="833"/>
      <c r="V57" s="833"/>
      <c r="W57" s="833"/>
      <c r="X57" s="833"/>
      <c r="Y57" s="833"/>
      <c r="Z57" s="833"/>
      <c r="AA57" s="833"/>
      <c r="AB57" s="833"/>
      <c r="AC57" s="833"/>
      <c r="AD57" s="833"/>
      <c r="AE57" s="835"/>
      <c r="AF57" s="723"/>
      <c r="AG57" s="724"/>
      <c r="AH57" s="724"/>
      <c r="AI57" s="724"/>
      <c r="AJ57" s="725"/>
      <c r="AK57" s="834"/>
      <c r="AL57" s="833"/>
      <c r="AM57" s="833"/>
      <c r="AN57" s="833"/>
      <c r="AO57" s="833"/>
      <c r="AP57" s="833"/>
      <c r="AQ57" s="833"/>
      <c r="AR57" s="833"/>
      <c r="AS57" s="833"/>
      <c r="AT57" s="833"/>
      <c r="AU57" s="833"/>
      <c r="AV57" s="833"/>
      <c r="AW57" s="833"/>
      <c r="AX57" s="833"/>
      <c r="AY57" s="833"/>
      <c r="AZ57" s="837"/>
      <c r="BA57" s="837"/>
      <c r="BB57" s="837"/>
      <c r="BC57" s="837"/>
      <c r="BD57" s="837"/>
      <c r="BE57" s="819"/>
      <c r="BF57" s="819"/>
      <c r="BG57" s="819"/>
      <c r="BH57" s="819"/>
      <c r="BI57" s="820"/>
      <c r="BJ57" s="200"/>
      <c r="BK57" s="200"/>
      <c r="BL57" s="200"/>
      <c r="BM57" s="200"/>
      <c r="BN57" s="200"/>
      <c r="BO57" s="213"/>
      <c r="BP57" s="213"/>
      <c r="BQ57" s="210">
        <v>51</v>
      </c>
      <c r="BR57" s="211"/>
      <c r="BS57" s="784"/>
      <c r="BT57" s="785"/>
      <c r="BU57" s="785"/>
      <c r="BV57" s="785"/>
      <c r="BW57" s="785"/>
      <c r="BX57" s="785"/>
      <c r="BY57" s="785"/>
      <c r="BZ57" s="785"/>
      <c r="CA57" s="785"/>
      <c r="CB57" s="785"/>
      <c r="CC57" s="785"/>
      <c r="CD57" s="785"/>
      <c r="CE57" s="785"/>
      <c r="CF57" s="785"/>
      <c r="CG57" s="786"/>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6"/>
      <c r="R58" s="833"/>
      <c r="S58" s="833"/>
      <c r="T58" s="833"/>
      <c r="U58" s="833"/>
      <c r="V58" s="833"/>
      <c r="W58" s="833"/>
      <c r="X58" s="833"/>
      <c r="Y58" s="833"/>
      <c r="Z58" s="833"/>
      <c r="AA58" s="833"/>
      <c r="AB58" s="833"/>
      <c r="AC58" s="833"/>
      <c r="AD58" s="833"/>
      <c r="AE58" s="835"/>
      <c r="AF58" s="723"/>
      <c r="AG58" s="724"/>
      <c r="AH58" s="724"/>
      <c r="AI58" s="724"/>
      <c r="AJ58" s="725"/>
      <c r="AK58" s="834"/>
      <c r="AL58" s="833"/>
      <c r="AM58" s="833"/>
      <c r="AN58" s="833"/>
      <c r="AO58" s="833"/>
      <c r="AP58" s="833"/>
      <c r="AQ58" s="833"/>
      <c r="AR58" s="833"/>
      <c r="AS58" s="833"/>
      <c r="AT58" s="833"/>
      <c r="AU58" s="833"/>
      <c r="AV58" s="833"/>
      <c r="AW58" s="833"/>
      <c r="AX58" s="833"/>
      <c r="AY58" s="833"/>
      <c r="AZ58" s="837"/>
      <c r="BA58" s="837"/>
      <c r="BB58" s="837"/>
      <c r="BC58" s="837"/>
      <c r="BD58" s="837"/>
      <c r="BE58" s="819"/>
      <c r="BF58" s="819"/>
      <c r="BG58" s="819"/>
      <c r="BH58" s="819"/>
      <c r="BI58" s="820"/>
      <c r="BJ58" s="200"/>
      <c r="BK58" s="200"/>
      <c r="BL58" s="200"/>
      <c r="BM58" s="200"/>
      <c r="BN58" s="200"/>
      <c r="BO58" s="213"/>
      <c r="BP58" s="213"/>
      <c r="BQ58" s="210">
        <v>52</v>
      </c>
      <c r="BR58" s="211"/>
      <c r="BS58" s="784"/>
      <c r="BT58" s="785"/>
      <c r="BU58" s="785"/>
      <c r="BV58" s="785"/>
      <c r="BW58" s="785"/>
      <c r="BX58" s="785"/>
      <c r="BY58" s="785"/>
      <c r="BZ58" s="785"/>
      <c r="CA58" s="785"/>
      <c r="CB58" s="785"/>
      <c r="CC58" s="785"/>
      <c r="CD58" s="785"/>
      <c r="CE58" s="785"/>
      <c r="CF58" s="785"/>
      <c r="CG58" s="786"/>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6"/>
      <c r="R59" s="833"/>
      <c r="S59" s="833"/>
      <c r="T59" s="833"/>
      <c r="U59" s="833"/>
      <c r="V59" s="833"/>
      <c r="W59" s="833"/>
      <c r="X59" s="833"/>
      <c r="Y59" s="833"/>
      <c r="Z59" s="833"/>
      <c r="AA59" s="833"/>
      <c r="AB59" s="833"/>
      <c r="AC59" s="833"/>
      <c r="AD59" s="833"/>
      <c r="AE59" s="835"/>
      <c r="AF59" s="723"/>
      <c r="AG59" s="724"/>
      <c r="AH59" s="724"/>
      <c r="AI59" s="724"/>
      <c r="AJ59" s="725"/>
      <c r="AK59" s="834"/>
      <c r="AL59" s="833"/>
      <c r="AM59" s="833"/>
      <c r="AN59" s="833"/>
      <c r="AO59" s="833"/>
      <c r="AP59" s="833"/>
      <c r="AQ59" s="833"/>
      <c r="AR59" s="833"/>
      <c r="AS59" s="833"/>
      <c r="AT59" s="833"/>
      <c r="AU59" s="833"/>
      <c r="AV59" s="833"/>
      <c r="AW59" s="833"/>
      <c r="AX59" s="833"/>
      <c r="AY59" s="833"/>
      <c r="AZ59" s="837"/>
      <c r="BA59" s="837"/>
      <c r="BB59" s="837"/>
      <c r="BC59" s="837"/>
      <c r="BD59" s="837"/>
      <c r="BE59" s="819"/>
      <c r="BF59" s="819"/>
      <c r="BG59" s="819"/>
      <c r="BH59" s="819"/>
      <c r="BI59" s="820"/>
      <c r="BJ59" s="200"/>
      <c r="BK59" s="200"/>
      <c r="BL59" s="200"/>
      <c r="BM59" s="200"/>
      <c r="BN59" s="200"/>
      <c r="BO59" s="213"/>
      <c r="BP59" s="213"/>
      <c r="BQ59" s="210">
        <v>53</v>
      </c>
      <c r="BR59" s="211"/>
      <c r="BS59" s="784"/>
      <c r="BT59" s="785"/>
      <c r="BU59" s="785"/>
      <c r="BV59" s="785"/>
      <c r="BW59" s="785"/>
      <c r="BX59" s="785"/>
      <c r="BY59" s="785"/>
      <c r="BZ59" s="785"/>
      <c r="CA59" s="785"/>
      <c r="CB59" s="785"/>
      <c r="CC59" s="785"/>
      <c r="CD59" s="785"/>
      <c r="CE59" s="785"/>
      <c r="CF59" s="785"/>
      <c r="CG59" s="786"/>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6"/>
      <c r="R60" s="833"/>
      <c r="S60" s="833"/>
      <c r="T60" s="833"/>
      <c r="U60" s="833"/>
      <c r="V60" s="833"/>
      <c r="W60" s="833"/>
      <c r="X60" s="833"/>
      <c r="Y60" s="833"/>
      <c r="Z60" s="833"/>
      <c r="AA60" s="833"/>
      <c r="AB60" s="833"/>
      <c r="AC60" s="833"/>
      <c r="AD60" s="833"/>
      <c r="AE60" s="835"/>
      <c r="AF60" s="723"/>
      <c r="AG60" s="724"/>
      <c r="AH60" s="724"/>
      <c r="AI60" s="724"/>
      <c r="AJ60" s="725"/>
      <c r="AK60" s="834"/>
      <c r="AL60" s="833"/>
      <c r="AM60" s="833"/>
      <c r="AN60" s="833"/>
      <c r="AO60" s="833"/>
      <c r="AP60" s="833"/>
      <c r="AQ60" s="833"/>
      <c r="AR60" s="833"/>
      <c r="AS60" s="833"/>
      <c r="AT60" s="833"/>
      <c r="AU60" s="833"/>
      <c r="AV60" s="833"/>
      <c r="AW60" s="833"/>
      <c r="AX60" s="833"/>
      <c r="AY60" s="833"/>
      <c r="AZ60" s="837"/>
      <c r="BA60" s="837"/>
      <c r="BB60" s="837"/>
      <c r="BC60" s="837"/>
      <c r="BD60" s="837"/>
      <c r="BE60" s="819"/>
      <c r="BF60" s="819"/>
      <c r="BG60" s="819"/>
      <c r="BH60" s="819"/>
      <c r="BI60" s="820"/>
      <c r="BJ60" s="200"/>
      <c r="BK60" s="200"/>
      <c r="BL60" s="200"/>
      <c r="BM60" s="200"/>
      <c r="BN60" s="200"/>
      <c r="BO60" s="213"/>
      <c r="BP60" s="213"/>
      <c r="BQ60" s="210">
        <v>54</v>
      </c>
      <c r="BR60" s="211"/>
      <c r="BS60" s="784"/>
      <c r="BT60" s="785"/>
      <c r="BU60" s="785"/>
      <c r="BV60" s="785"/>
      <c r="BW60" s="785"/>
      <c r="BX60" s="785"/>
      <c r="BY60" s="785"/>
      <c r="BZ60" s="785"/>
      <c r="CA60" s="785"/>
      <c r="CB60" s="785"/>
      <c r="CC60" s="785"/>
      <c r="CD60" s="785"/>
      <c r="CE60" s="785"/>
      <c r="CF60" s="785"/>
      <c r="CG60" s="786"/>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6"/>
      <c r="R61" s="833"/>
      <c r="S61" s="833"/>
      <c r="T61" s="833"/>
      <c r="U61" s="833"/>
      <c r="V61" s="833"/>
      <c r="W61" s="833"/>
      <c r="X61" s="833"/>
      <c r="Y61" s="833"/>
      <c r="Z61" s="833"/>
      <c r="AA61" s="833"/>
      <c r="AB61" s="833"/>
      <c r="AC61" s="833"/>
      <c r="AD61" s="833"/>
      <c r="AE61" s="835"/>
      <c r="AF61" s="723"/>
      <c r="AG61" s="724"/>
      <c r="AH61" s="724"/>
      <c r="AI61" s="724"/>
      <c r="AJ61" s="725"/>
      <c r="AK61" s="834"/>
      <c r="AL61" s="833"/>
      <c r="AM61" s="833"/>
      <c r="AN61" s="833"/>
      <c r="AO61" s="833"/>
      <c r="AP61" s="833"/>
      <c r="AQ61" s="833"/>
      <c r="AR61" s="833"/>
      <c r="AS61" s="833"/>
      <c r="AT61" s="833"/>
      <c r="AU61" s="833"/>
      <c r="AV61" s="833"/>
      <c r="AW61" s="833"/>
      <c r="AX61" s="833"/>
      <c r="AY61" s="833"/>
      <c r="AZ61" s="837"/>
      <c r="BA61" s="837"/>
      <c r="BB61" s="837"/>
      <c r="BC61" s="837"/>
      <c r="BD61" s="837"/>
      <c r="BE61" s="819"/>
      <c r="BF61" s="819"/>
      <c r="BG61" s="819"/>
      <c r="BH61" s="819"/>
      <c r="BI61" s="820"/>
      <c r="BJ61" s="200"/>
      <c r="BK61" s="200"/>
      <c r="BL61" s="200"/>
      <c r="BM61" s="200"/>
      <c r="BN61" s="200"/>
      <c r="BO61" s="213"/>
      <c r="BP61" s="213"/>
      <c r="BQ61" s="210">
        <v>55</v>
      </c>
      <c r="BR61" s="211"/>
      <c r="BS61" s="784"/>
      <c r="BT61" s="785"/>
      <c r="BU61" s="785"/>
      <c r="BV61" s="785"/>
      <c r="BW61" s="785"/>
      <c r="BX61" s="785"/>
      <c r="BY61" s="785"/>
      <c r="BZ61" s="785"/>
      <c r="CA61" s="785"/>
      <c r="CB61" s="785"/>
      <c r="CC61" s="785"/>
      <c r="CD61" s="785"/>
      <c r="CE61" s="785"/>
      <c r="CF61" s="785"/>
      <c r="CG61" s="786"/>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6"/>
      <c r="R62" s="833"/>
      <c r="S62" s="833"/>
      <c r="T62" s="833"/>
      <c r="U62" s="833"/>
      <c r="V62" s="833"/>
      <c r="W62" s="833"/>
      <c r="X62" s="833"/>
      <c r="Y62" s="833"/>
      <c r="Z62" s="833"/>
      <c r="AA62" s="833"/>
      <c r="AB62" s="833"/>
      <c r="AC62" s="833"/>
      <c r="AD62" s="833"/>
      <c r="AE62" s="835"/>
      <c r="AF62" s="723"/>
      <c r="AG62" s="724"/>
      <c r="AH62" s="724"/>
      <c r="AI62" s="724"/>
      <c r="AJ62" s="725"/>
      <c r="AK62" s="834"/>
      <c r="AL62" s="833"/>
      <c r="AM62" s="833"/>
      <c r="AN62" s="833"/>
      <c r="AO62" s="833"/>
      <c r="AP62" s="833"/>
      <c r="AQ62" s="833"/>
      <c r="AR62" s="833"/>
      <c r="AS62" s="833"/>
      <c r="AT62" s="833"/>
      <c r="AU62" s="833"/>
      <c r="AV62" s="833"/>
      <c r="AW62" s="833"/>
      <c r="AX62" s="833"/>
      <c r="AY62" s="833"/>
      <c r="AZ62" s="837"/>
      <c r="BA62" s="837"/>
      <c r="BB62" s="837"/>
      <c r="BC62" s="837"/>
      <c r="BD62" s="837"/>
      <c r="BE62" s="819"/>
      <c r="BF62" s="819"/>
      <c r="BG62" s="819"/>
      <c r="BH62" s="819"/>
      <c r="BI62" s="820"/>
      <c r="BJ62" s="844" t="s">
        <v>484</v>
      </c>
      <c r="BK62" s="791"/>
      <c r="BL62" s="791"/>
      <c r="BM62" s="791"/>
      <c r="BN62" s="792"/>
      <c r="BO62" s="213"/>
      <c r="BP62" s="213"/>
      <c r="BQ62" s="210">
        <v>56</v>
      </c>
      <c r="BR62" s="211"/>
      <c r="BS62" s="784"/>
      <c r="BT62" s="785"/>
      <c r="BU62" s="785"/>
      <c r="BV62" s="785"/>
      <c r="BW62" s="785"/>
      <c r="BX62" s="785"/>
      <c r="BY62" s="785"/>
      <c r="BZ62" s="785"/>
      <c r="CA62" s="785"/>
      <c r="CB62" s="785"/>
      <c r="CC62" s="785"/>
      <c r="CD62" s="785"/>
      <c r="CE62" s="785"/>
      <c r="CF62" s="785"/>
      <c r="CG62" s="786"/>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460</v>
      </c>
      <c r="B63" s="798" t="s">
        <v>485</v>
      </c>
      <c r="C63" s="799"/>
      <c r="D63" s="799"/>
      <c r="E63" s="799"/>
      <c r="F63" s="799"/>
      <c r="G63" s="799"/>
      <c r="H63" s="799"/>
      <c r="I63" s="799"/>
      <c r="J63" s="799"/>
      <c r="K63" s="799"/>
      <c r="L63" s="799"/>
      <c r="M63" s="799"/>
      <c r="N63" s="799"/>
      <c r="O63" s="799"/>
      <c r="P63" s="800"/>
      <c r="Q63" s="843"/>
      <c r="R63" s="838"/>
      <c r="S63" s="838"/>
      <c r="T63" s="838"/>
      <c r="U63" s="838"/>
      <c r="V63" s="838"/>
      <c r="W63" s="838"/>
      <c r="X63" s="838"/>
      <c r="Y63" s="838"/>
      <c r="Z63" s="838"/>
      <c r="AA63" s="838"/>
      <c r="AB63" s="838"/>
      <c r="AC63" s="838"/>
      <c r="AD63" s="838"/>
      <c r="AE63" s="839"/>
      <c r="AF63" s="840">
        <v>1226</v>
      </c>
      <c r="AG63" s="841"/>
      <c r="AH63" s="841"/>
      <c r="AI63" s="841"/>
      <c r="AJ63" s="842"/>
      <c r="AK63" s="851"/>
      <c r="AL63" s="838"/>
      <c r="AM63" s="838"/>
      <c r="AN63" s="838"/>
      <c r="AO63" s="838"/>
      <c r="AP63" s="841">
        <v>12974</v>
      </c>
      <c r="AQ63" s="841"/>
      <c r="AR63" s="841"/>
      <c r="AS63" s="841"/>
      <c r="AT63" s="841"/>
      <c r="AU63" s="841">
        <v>10101</v>
      </c>
      <c r="AV63" s="841"/>
      <c r="AW63" s="841"/>
      <c r="AX63" s="841"/>
      <c r="AY63" s="841"/>
      <c r="AZ63" s="848"/>
      <c r="BA63" s="848"/>
      <c r="BB63" s="848"/>
      <c r="BC63" s="848"/>
      <c r="BD63" s="848"/>
      <c r="BE63" s="849"/>
      <c r="BF63" s="849"/>
      <c r="BG63" s="849"/>
      <c r="BH63" s="849"/>
      <c r="BI63" s="850"/>
      <c r="BJ63" s="845" t="s">
        <v>486</v>
      </c>
      <c r="BK63" s="846"/>
      <c r="BL63" s="846"/>
      <c r="BM63" s="846"/>
      <c r="BN63" s="847"/>
      <c r="BO63" s="213"/>
      <c r="BP63" s="213"/>
      <c r="BQ63" s="210">
        <v>57</v>
      </c>
      <c r="BR63" s="211"/>
      <c r="BS63" s="784"/>
      <c r="BT63" s="785"/>
      <c r="BU63" s="785"/>
      <c r="BV63" s="785"/>
      <c r="BW63" s="785"/>
      <c r="BX63" s="785"/>
      <c r="BY63" s="785"/>
      <c r="BZ63" s="785"/>
      <c r="CA63" s="785"/>
      <c r="CB63" s="785"/>
      <c r="CC63" s="785"/>
      <c r="CD63" s="785"/>
      <c r="CE63" s="785"/>
      <c r="CF63" s="785"/>
      <c r="CG63" s="786"/>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84"/>
      <c r="BT64" s="785"/>
      <c r="BU64" s="785"/>
      <c r="BV64" s="785"/>
      <c r="BW64" s="785"/>
      <c r="BX64" s="785"/>
      <c r="BY64" s="785"/>
      <c r="BZ64" s="785"/>
      <c r="CA64" s="785"/>
      <c r="CB64" s="785"/>
      <c r="CC64" s="785"/>
      <c r="CD64" s="785"/>
      <c r="CE64" s="785"/>
      <c r="CF64" s="785"/>
      <c r="CG64" s="786"/>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84"/>
      <c r="BT65" s="785"/>
      <c r="BU65" s="785"/>
      <c r="BV65" s="785"/>
      <c r="BW65" s="785"/>
      <c r="BX65" s="785"/>
      <c r="BY65" s="785"/>
      <c r="BZ65" s="785"/>
      <c r="CA65" s="785"/>
      <c r="CB65" s="785"/>
      <c r="CC65" s="785"/>
      <c r="CD65" s="785"/>
      <c r="CE65" s="785"/>
      <c r="CF65" s="785"/>
      <c r="CG65" s="786"/>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488</v>
      </c>
      <c r="B66" s="752"/>
      <c r="C66" s="752"/>
      <c r="D66" s="752"/>
      <c r="E66" s="752"/>
      <c r="F66" s="752"/>
      <c r="G66" s="752"/>
      <c r="H66" s="752"/>
      <c r="I66" s="752"/>
      <c r="J66" s="752"/>
      <c r="K66" s="752"/>
      <c r="L66" s="752"/>
      <c r="M66" s="752"/>
      <c r="N66" s="752"/>
      <c r="O66" s="752"/>
      <c r="P66" s="753"/>
      <c r="Q66" s="731" t="s">
        <v>489</v>
      </c>
      <c r="R66" s="732"/>
      <c r="S66" s="732"/>
      <c r="T66" s="732"/>
      <c r="U66" s="733"/>
      <c r="V66" s="731" t="s">
        <v>490</v>
      </c>
      <c r="W66" s="732"/>
      <c r="X66" s="732"/>
      <c r="Y66" s="732"/>
      <c r="Z66" s="733"/>
      <c r="AA66" s="731" t="s">
        <v>491</v>
      </c>
      <c r="AB66" s="732"/>
      <c r="AC66" s="732"/>
      <c r="AD66" s="732"/>
      <c r="AE66" s="733"/>
      <c r="AF66" s="852" t="s">
        <v>492</v>
      </c>
      <c r="AG66" s="810"/>
      <c r="AH66" s="810"/>
      <c r="AI66" s="810"/>
      <c r="AJ66" s="853"/>
      <c r="AK66" s="731" t="s">
        <v>493</v>
      </c>
      <c r="AL66" s="752"/>
      <c r="AM66" s="752"/>
      <c r="AN66" s="752"/>
      <c r="AO66" s="753"/>
      <c r="AP66" s="731" t="s">
        <v>494</v>
      </c>
      <c r="AQ66" s="732"/>
      <c r="AR66" s="732"/>
      <c r="AS66" s="732"/>
      <c r="AT66" s="733"/>
      <c r="AU66" s="731" t="s">
        <v>495</v>
      </c>
      <c r="AV66" s="732"/>
      <c r="AW66" s="732"/>
      <c r="AX66" s="732"/>
      <c r="AY66" s="733"/>
      <c r="AZ66" s="731" t="s">
        <v>446</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4"/>
      <c r="AG67" s="813"/>
      <c r="AH67" s="813"/>
      <c r="AI67" s="813"/>
      <c r="AJ67" s="855"/>
      <c r="AK67" s="856"/>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7" t="s">
        <v>584</v>
      </c>
      <c r="C68" s="858"/>
      <c r="D68" s="858"/>
      <c r="E68" s="858"/>
      <c r="F68" s="858"/>
      <c r="G68" s="858"/>
      <c r="H68" s="858"/>
      <c r="I68" s="858"/>
      <c r="J68" s="858"/>
      <c r="K68" s="858"/>
      <c r="L68" s="858"/>
      <c r="M68" s="858"/>
      <c r="N68" s="858"/>
      <c r="O68" s="858"/>
      <c r="P68" s="859"/>
      <c r="Q68" s="860">
        <v>1663</v>
      </c>
      <c r="R68" s="861"/>
      <c r="S68" s="861"/>
      <c r="T68" s="861"/>
      <c r="U68" s="861"/>
      <c r="V68" s="861">
        <v>1645</v>
      </c>
      <c r="W68" s="861"/>
      <c r="X68" s="861"/>
      <c r="Y68" s="861"/>
      <c r="Z68" s="861"/>
      <c r="AA68" s="861">
        <v>18</v>
      </c>
      <c r="AB68" s="861"/>
      <c r="AC68" s="861"/>
      <c r="AD68" s="861"/>
      <c r="AE68" s="861"/>
      <c r="AF68" s="861">
        <v>18</v>
      </c>
      <c r="AG68" s="861"/>
      <c r="AH68" s="861"/>
      <c r="AI68" s="861"/>
      <c r="AJ68" s="861"/>
      <c r="AK68" s="861">
        <v>24</v>
      </c>
      <c r="AL68" s="861"/>
      <c r="AM68" s="861"/>
      <c r="AN68" s="861"/>
      <c r="AO68" s="861"/>
      <c r="AP68" s="861">
        <v>556</v>
      </c>
      <c r="AQ68" s="861"/>
      <c r="AR68" s="861"/>
      <c r="AS68" s="861"/>
      <c r="AT68" s="861"/>
      <c r="AU68" s="861">
        <v>262</v>
      </c>
      <c r="AV68" s="861"/>
      <c r="AW68" s="861"/>
      <c r="AX68" s="861"/>
      <c r="AY68" s="861"/>
      <c r="AZ68" s="866"/>
      <c r="BA68" s="866"/>
      <c r="BB68" s="866"/>
      <c r="BC68" s="866"/>
      <c r="BD68" s="867"/>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3" t="s">
        <v>585</v>
      </c>
      <c r="C69" s="864"/>
      <c r="D69" s="864"/>
      <c r="E69" s="864"/>
      <c r="F69" s="864"/>
      <c r="G69" s="864"/>
      <c r="H69" s="864"/>
      <c r="I69" s="864"/>
      <c r="J69" s="864"/>
      <c r="K69" s="864"/>
      <c r="L69" s="864"/>
      <c r="M69" s="864"/>
      <c r="N69" s="864"/>
      <c r="O69" s="864"/>
      <c r="P69" s="865"/>
      <c r="Q69" s="862">
        <v>646</v>
      </c>
      <c r="R69" s="825"/>
      <c r="S69" s="825"/>
      <c r="T69" s="825"/>
      <c r="U69" s="825"/>
      <c r="V69" s="825">
        <v>628</v>
      </c>
      <c r="W69" s="825"/>
      <c r="X69" s="825"/>
      <c r="Y69" s="825"/>
      <c r="Z69" s="825"/>
      <c r="AA69" s="825">
        <v>18</v>
      </c>
      <c r="AB69" s="825"/>
      <c r="AC69" s="825"/>
      <c r="AD69" s="825"/>
      <c r="AE69" s="825"/>
      <c r="AF69" s="825">
        <v>18</v>
      </c>
      <c r="AG69" s="825"/>
      <c r="AH69" s="825"/>
      <c r="AI69" s="825"/>
      <c r="AJ69" s="825"/>
      <c r="AK69" s="825" t="s">
        <v>598</v>
      </c>
      <c r="AL69" s="825"/>
      <c r="AM69" s="825"/>
      <c r="AN69" s="825"/>
      <c r="AO69" s="825"/>
      <c r="AP69" s="825">
        <v>326</v>
      </c>
      <c r="AQ69" s="825"/>
      <c r="AR69" s="825"/>
      <c r="AS69" s="825"/>
      <c r="AT69" s="825"/>
      <c r="AU69" s="825">
        <v>172</v>
      </c>
      <c r="AV69" s="825"/>
      <c r="AW69" s="825"/>
      <c r="AX69" s="825"/>
      <c r="AY69" s="825"/>
      <c r="AZ69" s="868"/>
      <c r="BA69" s="868"/>
      <c r="BB69" s="868"/>
      <c r="BC69" s="868"/>
      <c r="BD69" s="869"/>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3" t="s">
        <v>586</v>
      </c>
      <c r="C70" s="864"/>
      <c r="D70" s="864"/>
      <c r="E70" s="864"/>
      <c r="F70" s="864"/>
      <c r="G70" s="864"/>
      <c r="H70" s="864"/>
      <c r="I70" s="864"/>
      <c r="J70" s="864"/>
      <c r="K70" s="864"/>
      <c r="L70" s="864"/>
      <c r="M70" s="864"/>
      <c r="N70" s="864"/>
      <c r="O70" s="864"/>
      <c r="P70" s="865"/>
      <c r="Q70" s="862">
        <v>1316</v>
      </c>
      <c r="R70" s="825"/>
      <c r="S70" s="825"/>
      <c r="T70" s="825"/>
      <c r="U70" s="825"/>
      <c r="V70" s="825">
        <v>1347</v>
      </c>
      <c r="W70" s="825"/>
      <c r="X70" s="825"/>
      <c r="Y70" s="825"/>
      <c r="Z70" s="825"/>
      <c r="AA70" s="825">
        <v>-31</v>
      </c>
      <c r="AB70" s="825"/>
      <c r="AC70" s="825"/>
      <c r="AD70" s="825"/>
      <c r="AE70" s="825"/>
      <c r="AF70" s="825">
        <v>1892</v>
      </c>
      <c r="AG70" s="825"/>
      <c r="AH70" s="825"/>
      <c r="AI70" s="825"/>
      <c r="AJ70" s="825"/>
      <c r="AK70" s="825" t="s">
        <v>601</v>
      </c>
      <c r="AL70" s="825"/>
      <c r="AM70" s="825"/>
      <c r="AN70" s="825"/>
      <c r="AO70" s="825"/>
      <c r="AP70" s="825">
        <v>10579</v>
      </c>
      <c r="AQ70" s="825"/>
      <c r="AR70" s="825"/>
      <c r="AS70" s="825"/>
      <c r="AT70" s="825"/>
      <c r="AU70" s="825">
        <v>113</v>
      </c>
      <c r="AV70" s="825"/>
      <c r="AW70" s="825"/>
      <c r="AX70" s="825"/>
      <c r="AY70" s="825"/>
      <c r="AZ70" s="819" t="s">
        <v>478</v>
      </c>
      <c r="BA70" s="819"/>
      <c r="BB70" s="819"/>
      <c r="BC70" s="819"/>
      <c r="BD70" s="820"/>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3" t="s">
        <v>587</v>
      </c>
      <c r="C71" s="864"/>
      <c r="D71" s="864"/>
      <c r="E71" s="864"/>
      <c r="F71" s="864"/>
      <c r="G71" s="864"/>
      <c r="H71" s="864"/>
      <c r="I71" s="864"/>
      <c r="J71" s="864"/>
      <c r="K71" s="864"/>
      <c r="L71" s="864"/>
      <c r="M71" s="864"/>
      <c r="N71" s="864"/>
      <c r="O71" s="864"/>
      <c r="P71" s="865"/>
      <c r="Q71" s="862">
        <v>403</v>
      </c>
      <c r="R71" s="825"/>
      <c r="S71" s="825"/>
      <c r="T71" s="825"/>
      <c r="U71" s="825"/>
      <c r="V71" s="825">
        <v>400</v>
      </c>
      <c r="W71" s="825"/>
      <c r="X71" s="825"/>
      <c r="Y71" s="825"/>
      <c r="Z71" s="825"/>
      <c r="AA71" s="825">
        <v>3</v>
      </c>
      <c r="AB71" s="825"/>
      <c r="AC71" s="825"/>
      <c r="AD71" s="825"/>
      <c r="AE71" s="825"/>
      <c r="AF71" s="825">
        <v>3</v>
      </c>
      <c r="AG71" s="825"/>
      <c r="AH71" s="825"/>
      <c r="AI71" s="825"/>
      <c r="AJ71" s="825"/>
      <c r="AK71" s="825">
        <v>162</v>
      </c>
      <c r="AL71" s="825"/>
      <c r="AM71" s="825"/>
      <c r="AN71" s="825"/>
      <c r="AO71" s="825"/>
      <c r="AP71" s="825" t="s">
        <v>598</v>
      </c>
      <c r="AQ71" s="825"/>
      <c r="AR71" s="825"/>
      <c r="AS71" s="825"/>
      <c r="AT71" s="825"/>
      <c r="AU71" s="825" t="s">
        <v>598</v>
      </c>
      <c r="AV71" s="825"/>
      <c r="AW71" s="825"/>
      <c r="AX71" s="825"/>
      <c r="AY71" s="825"/>
      <c r="AZ71" s="868"/>
      <c r="BA71" s="868"/>
      <c r="BB71" s="868"/>
      <c r="BC71" s="868"/>
      <c r="BD71" s="869"/>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3" t="s">
        <v>588</v>
      </c>
      <c r="C72" s="864"/>
      <c r="D72" s="864"/>
      <c r="E72" s="864"/>
      <c r="F72" s="864"/>
      <c r="G72" s="864"/>
      <c r="H72" s="864"/>
      <c r="I72" s="864"/>
      <c r="J72" s="864"/>
      <c r="K72" s="864"/>
      <c r="L72" s="864"/>
      <c r="M72" s="864"/>
      <c r="N72" s="864"/>
      <c r="O72" s="864"/>
      <c r="P72" s="865"/>
      <c r="Q72" s="862">
        <v>187</v>
      </c>
      <c r="R72" s="825"/>
      <c r="S72" s="825"/>
      <c r="T72" s="825"/>
      <c r="U72" s="825"/>
      <c r="V72" s="825">
        <v>187</v>
      </c>
      <c r="W72" s="825"/>
      <c r="X72" s="825"/>
      <c r="Y72" s="825"/>
      <c r="Z72" s="825"/>
      <c r="AA72" s="825">
        <v>0</v>
      </c>
      <c r="AB72" s="825"/>
      <c r="AC72" s="825"/>
      <c r="AD72" s="825"/>
      <c r="AE72" s="825"/>
      <c r="AF72" s="825" t="s">
        <v>598</v>
      </c>
      <c r="AG72" s="825"/>
      <c r="AH72" s="825"/>
      <c r="AI72" s="825"/>
      <c r="AJ72" s="825"/>
      <c r="AK72" s="825" t="s">
        <v>598</v>
      </c>
      <c r="AL72" s="825"/>
      <c r="AM72" s="825"/>
      <c r="AN72" s="825"/>
      <c r="AO72" s="825"/>
      <c r="AP72" s="825" t="s">
        <v>598</v>
      </c>
      <c r="AQ72" s="825"/>
      <c r="AR72" s="825"/>
      <c r="AS72" s="825"/>
      <c r="AT72" s="825"/>
      <c r="AU72" s="825" t="s">
        <v>598</v>
      </c>
      <c r="AV72" s="825"/>
      <c r="AW72" s="825"/>
      <c r="AX72" s="825"/>
      <c r="AY72" s="825"/>
      <c r="AZ72" s="868"/>
      <c r="BA72" s="868"/>
      <c r="BB72" s="868"/>
      <c r="BC72" s="868"/>
      <c r="BD72" s="869"/>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3" t="s">
        <v>589</v>
      </c>
      <c r="C73" s="864"/>
      <c r="D73" s="864"/>
      <c r="E73" s="864"/>
      <c r="F73" s="864"/>
      <c r="G73" s="864"/>
      <c r="H73" s="864"/>
      <c r="I73" s="864"/>
      <c r="J73" s="864"/>
      <c r="K73" s="864"/>
      <c r="L73" s="864"/>
      <c r="M73" s="864"/>
      <c r="N73" s="864"/>
      <c r="O73" s="864"/>
      <c r="P73" s="865"/>
      <c r="Q73" s="862">
        <v>17</v>
      </c>
      <c r="R73" s="825"/>
      <c r="S73" s="825"/>
      <c r="T73" s="825"/>
      <c r="U73" s="825"/>
      <c r="V73" s="825">
        <v>11</v>
      </c>
      <c r="W73" s="825"/>
      <c r="X73" s="825"/>
      <c r="Y73" s="825"/>
      <c r="Z73" s="825"/>
      <c r="AA73" s="825">
        <v>7</v>
      </c>
      <c r="AB73" s="825"/>
      <c r="AC73" s="825"/>
      <c r="AD73" s="825"/>
      <c r="AE73" s="825"/>
      <c r="AF73" s="825">
        <v>7</v>
      </c>
      <c r="AG73" s="825"/>
      <c r="AH73" s="825"/>
      <c r="AI73" s="825"/>
      <c r="AJ73" s="825"/>
      <c r="AK73" s="825" t="s">
        <v>598</v>
      </c>
      <c r="AL73" s="825"/>
      <c r="AM73" s="825"/>
      <c r="AN73" s="825"/>
      <c r="AO73" s="825"/>
      <c r="AP73" s="825" t="s">
        <v>601</v>
      </c>
      <c r="AQ73" s="825"/>
      <c r="AR73" s="825"/>
      <c r="AS73" s="825"/>
      <c r="AT73" s="825"/>
      <c r="AU73" s="825" t="s">
        <v>598</v>
      </c>
      <c r="AV73" s="825"/>
      <c r="AW73" s="825"/>
      <c r="AX73" s="825"/>
      <c r="AY73" s="825"/>
      <c r="AZ73" s="868"/>
      <c r="BA73" s="868"/>
      <c r="BB73" s="868"/>
      <c r="BC73" s="868"/>
      <c r="BD73" s="869"/>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3" t="s">
        <v>590</v>
      </c>
      <c r="C74" s="864"/>
      <c r="D74" s="864"/>
      <c r="E74" s="864"/>
      <c r="F74" s="864"/>
      <c r="G74" s="864"/>
      <c r="H74" s="864"/>
      <c r="I74" s="864"/>
      <c r="J74" s="864"/>
      <c r="K74" s="864"/>
      <c r="L74" s="864"/>
      <c r="M74" s="864"/>
      <c r="N74" s="864"/>
      <c r="O74" s="864"/>
      <c r="P74" s="865"/>
      <c r="Q74" s="862">
        <v>44</v>
      </c>
      <c r="R74" s="825"/>
      <c r="S74" s="825"/>
      <c r="T74" s="825"/>
      <c r="U74" s="825"/>
      <c r="V74" s="825">
        <v>32</v>
      </c>
      <c r="W74" s="825"/>
      <c r="X74" s="825"/>
      <c r="Y74" s="825"/>
      <c r="Z74" s="825"/>
      <c r="AA74" s="825">
        <v>11</v>
      </c>
      <c r="AB74" s="825"/>
      <c r="AC74" s="825"/>
      <c r="AD74" s="825"/>
      <c r="AE74" s="825"/>
      <c r="AF74" s="825">
        <v>11</v>
      </c>
      <c r="AG74" s="825"/>
      <c r="AH74" s="825"/>
      <c r="AI74" s="825"/>
      <c r="AJ74" s="825"/>
      <c r="AK74" s="825" t="s">
        <v>598</v>
      </c>
      <c r="AL74" s="825"/>
      <c r="AM74" s="825"/>
      <c r="AN74" s="825"/>
      <c r="AO74" s="825"/>
      <c r="AP74" s="825" t="s">
        <v>598</v>
      </c>
      <c r="AQ74" s="825"/>
      <c r="AR74" s="825"/>
      <c r="AS74" s="825"/>
      <c r="AT74" s="825"/>
      <c r="AU74" s="825" t="s">
        <v>598</v>
      </c>
      <c r="AV74" s="825"/>
      <c r="AW74" s="825"/>
      <c r="AX74" s="825"/>
      <c r="AY74" s="825"/>
      <c r="AZ74" s="868"/>
      <c r="BA74" s="868"/>
      <c r="BB74" s="868"/>
      <c r="BC74" s="868"/>
      <c r="BD74" s="869"/>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3" t="s">
        <v>591</v>
      </c>
      <c r="C75" s="864"/>
      <c r="D75" s="864"/>
      <c r="E75" s="864"/>
      <c r="F75" s="864"/>
      <c r="G75" s="864"/>
      <c r="H75" s="864"/>
      <c r="I75" s="864"/>
      <c r="J75" s="864"/>
      <c r="K75" s="864"/>
      <c r="L75" s="864"/>
      <c r="M75" s="864"/>
      <c r="N75" s="864"/>
      <c r="O75" s="864"/>
      <c r="P75" s="865"/>
      <c r="Q75" s="870">
        <v>36</v>
      </c>
      <c r="R75" s="871"/>
      <c r="S75" s="871"/>
      <c r="T75" s="871"/>
      <c r="U75" s="831"/>
      <c r="V75" s="872">
        <v>34</v>
      </c>
      <c r="W75" s="871"/>
      <c r="X75" s="871"/>
      <c r="Y75" s="871"/>
      <c r="Z75" s="831"/>
      <c r="AA75" s="872">
        <v>2</v>
      </c>
      <c r="AB75" s="871"/>
      <c r="AC75" s="871"/>
      <c r="AD75" s="871"/>
      <c r="AE75" s="831"/>
      <c r="AF75" s="872">
        <v>2</v>
      </c>
      <c r="AG75" s="871"/>
      <c r="AH75" s="871"/>
      <c r="AI75" s="871"/>
      <c r="AJ75" s="831"/>
      <c r="AK75" s="872" t="s">
        <v>601</v>
      </c>
      <c r="AL75" s="871"/>
      <c r="AM75" s="871"/>
      <c r="AN75" s="871"/>
      <c r="AO75" s="831"/>
      <c r="AP75" s="872" t="s">
        <v>598</v>
      </c>
      <c r="AQ75" s="871"/>
      <c r="AR75" s="871"/>
      <c r="AS75" s="871"/>
      <c r="AT75" s="831"/>
      <c r="AU75" s="872" t="s">
        <v>598</v>
      </c>
      <c r="AV75" s="871"/>
      <c r="AW75" s="871"/>
      <c r="AX75" s="871"/>
      <c r="AY75" s="831"/>
      <c r="AZ75" s="868"/>
      <c r="BA75" s="868"/>
      <c r="BB75" s="868"/>
      <c r="BC75" s="868"/>
      <c r="BD75" s="869"/>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3" t="s">
        <v>592</v>
      </c>
      <c r="C76" s="864"/>
      <c r="D76" s="864"/>
      <c r="E76" s="864"/>
      <c r="F76" s="864"/>
      <c r="G76" s="864"/>
      <c r="H76" s="864"/>
      <c r="I76" s="864"/>
      <c r="J76" s="864"/>
      <c r="K76" s="864"/>
      <c r="L76" s="864"/>
      <c r="M76" s="864"/>
      <c r="N76" s="864"/>
      <c r="O76" s="864"/>
      <c r="P76" s="865"/>
      <c r="Q76" s="870">
        <v>84</v>
      </c>
      <c r="R76" s="871"/>
      <c r="S76" s="871"/>
      <c r="T76" s="871"/>
      <c r="U76" s="831"/>
      <c r="V76" s="872">
        <v>81</v>
      </c>
      <c r="W76" s="871"/>
      <c r="X76" s="871"/>
      <c r="Y76" s="871"/>
      <c r="Z76" s="831"/>
      <c r="AA76" s="872">
        <v>3</v>
      </c>
      <c r="AB76" s="871"/>
      <c r="AC76" s="871"/>
      <c r="AD76" s="871"/>
      <c r="AE76" s="831"/>
      <c r="AF76" s="872">
        <v>3</v>
      </c>
      <c r="AG76" s="871"/>
      <c r="AH76" s="871"/>
      <c r="AI76" s="871"/>
      <c r="AJ76" s="831"/>
      <c r="AK76" s="872">
        <v>8</v>
      </c>
      <c r="AL76" s="871"/>
      <c r="AM76" s="871"/>
      <c r="AN76" s="871"/>
      <c r="AO76" s="831"/>
      <c r="AP76" s="872" t="s">
        <v>598</v>
      </c>
      <c r="AQ76" s="871"/>
      <c r="AR76" s="871"/>
      <c r="AS76" s="871"/>
      <c r="AT76" s="831"/>
      <c r="AU76" s="872" t="s">
        <v>598</v>
      </c>
      <c r="AV76" s="871"/>
      <c r="AW76" s="871"/>
      <c r="AX76" s="871"/>
      <c r="AY76" s="831"/>
      <c r="AZ76" s="868"/>
      <c r="BA76" s="868"/>
      <c r="BB76" s="868"/>
      <c r="BC76" s="868"/>
      <c r="BD76" s="869"/>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3" t="s">
        <v>593</v>
      </c>
      <c r="C77" s="864"/>
      <c r="D77" s="864"/>
      <c r="E77" s="864"/>
      <c r="F77" s="864"/>
      <c r="G77" s="864"/>
      <c r="H77" s="864"/>
      <c r="I77" s="864"/>
      <c r="J77" s="864"/>
      <c r="K77" s="864"/>
      <c r="L77" s="864"/>
      <c r="M77" s="864"/>
      <c r="N77" s="864"/>
      <c r="O77" s="864"/>
      <c r="P77" s="865"/>
      <c r="Q77" s="870">
        <v>212974</v>
      </c>
      <c r="R77" s="871"/>
      <c r="S77" s="871"/>
      <c r="T77" s="871"/>
      <c r="U77" s="831"/>
      <c r="V77" s="872">
        <v>210237</v>
      </c>
      <c r="W77" s="871"/>
      <c r="X77" s="871"/>
      <c r="Y77" s="871"/>
      <c r="Z77" s="831"/>
      <c r="AA77" s="872">
        <v>2737</v>
      </c>
      <c r="AB77" s="871"/>
      <c r="AC77" s="871"/>
      <c r="AD77" s="871"/>
      <c r="AE77" s="831"/>
      <c r="AF77" s="872">
        <v>2737</v>
      </c>
      <c r="AG77" s="871"/>
      <c r="AH77" s="871"/>
      <c r="AI77" s="871"/>
      <c r="AJ77" s="831"/>
      <c r="AK77" s="872">
        <v>1370</v>
      </c>
      <c r="AL77" s="871"/>
      <c r="AM77" s="871"/>
      <c r="AN77" s="871"/>
      <c r="AO77" s="831"/>
      <c r="AP77" s="872" t="s">
        <v>598</v>
      </c>
      <c r="AQ77" s="871"/>
      <c r="AR77" s="871"/>
      <c r="AS77" s="871"/>
      <c r="AT77" s="831"/>
      <c r="AU77" s="872" t="s">
        <v>601</v>
      </c>
      <c r="AV77" s="871"/>
      <c r="AW77" s="871"/>
      <c r="AX77" s="871"/>
      <c r="AY77" s="831"/>
      <c r="AZ77" s="868"/>
      <c r="BA77" s="868"/>
      <c r="BB77" s="868"/>
      <c r="BC77" s="868"/>
      <c r="BD77" s="869"/>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81"/>
      <c r="C78" s="882"/>
      <c r="D78" s="882"/>
      <c r="E78" s="882"/>
      <c r="F78" s="882"/>
      <c r="G78" s="882"/>
      <c r="H78" s="882"/>
      <c r="I78" s="882"/>
      <c r="J78" s="882"/>
      <c r="K78" s="882"/>
      <c r="L78" s="882"/>
      <c r="M78" s="882"/>
      <c r="N78" s="882"/>
      <c r="O78" s="882"/>
      <c r="P78" s="883"/>
      <c r="Q78" s="86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68"/>
      <c r="BA78" s="868"/>
      <c r="BB78" s="868"/>
      <c r="BC78" s="868"/>
      <c r="BD78" s="869"/>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81"/>
      <c r="C79" s="882"/>
      <c r="D79" s="882"/>
      <c r="E79" s="882"/>
      <c r="F79" s="882"/>
      <c r="G79" s="882"/>
      <c r="H79" s="882"/>
      <c r="I79" s="882"/>
      <c r="J79" s="882"/>
      <c r="K79" s="882"/>
      <c r="L79" s="882"/>
      <c r="M79" s="882"/>
      <c r="N79" s="882"/>
      <c r="O79" s="882"/>
      <c r="P79" s="883"/>
      <c r="Q79" s="862"/>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68"/>
      <c r="BA79" s="868"/>
      <c r="BB79" s="868"/>
      <c r="BC79" s="868"/>
      <c r="BD79" s="869"/>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81"/>
      <c r="C80" s="882"/>
      <c r="D80" s="882"/>
      <c r="E80" s="882"/>
      <c r="F80" s="882"/>
      <c r="G80" s="882"/>
      <c r="H80" s="882"/>
      <c r="I80" s="882"/>
      <c r="J80" s="882"/>
      <c r="K80" s="882"/>
      <c r="L80" s="882"/>
      <c r="M80" s="882"/>
      <c r="N80" s="882"/>
      <c r="O80" s="882"/>
      <c r="P80" s="883"/>
      <c r="Q80" s="862"/>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68"/>
      <c r="BA80" s="868"/>
      <c r="BB80" s="868"/>
      <c r="BC80" s="868"/>
      <c r="BD80" s="869"/>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81"/>
      <c r="C81" s="882"/>
      <c r="D81" s="882"/>
      <c r="E81" s="882"/>
      <c r="F81" s="882"/>
      <c r="G81" s="882"/>
      <c r="H81" s="882"/>
      <c r="I81" s="882"/>
      <c r="J81" s="882"/>
      <c r="K81" s="882"/>
      <c r="L81" s="882"/>
      <c r="M81" s="882"/>
      <c r="N81" s="882"/>
      <c r="O81" s="882"/>
      <c r="P81" s="883"/>
      <c r="Q81" s="862"/>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8"/>
      <c r="BA81" s="868"/>
      <c r="BB81" s="868"/>
      <c r="BC81" s="868"/>
      <c r="BD81" s="869"/>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81"/>
      <c r="C82" s="882"/>
      <c r="D82" s="882"/>
      <c r="E82" s="882"/>
      <c r="F82" s="882"/>
      <c r="G82" s="882"/>
      <c r="H82" s="882"/>
      <c r="I82" s="882"/>
      <c r="J82" s="882"/>
      <c r="K82" s="882"/>
      <c r="L82" s="882"/>
      <c r="M82" s="882"/>
      <c r="N82" s="882"/>
      <c r="O82" s="882"/>
      <c r="P82" s="883"/>
      <c r="Q82" s="862"/>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8"/>
      <c r="BA82" s="868"/>
      <c r="BB82" s="868"/>
      <c r="BC82" s="868"/>
      <c r="BD82" s="869"/>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81"/>
      <c r="C83" s="882"/>
      <c r="D83" s="882"/>
      <c r="E83" s="882"/>
      <c r="F83" s="882"/>
      <c r="G83" s="882"/>
      <c r="H83" s="882"/>
      <c r="I83" s="882"/>
      <c r="J83" s="882"/>
      <c r="K83" s="882"/>
      <c r="L83" s="882"/>
      <c r="M83" s="882"/>
      <c r="N83" s="882"/>
      <c r="O83" s="882"/>
      <c r="P83" s="883"/>
      <c r="Q83" s="862"/>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8"/>
      <c r="BA83" s="868"/>
      <c r="BB83" s="868"/>
      <c r="BC83" s="868"/>
      <c r="BD83" s="869"/>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81"/>
      <c r="C84" s="882"/>
      <c r="D84" s="882"/>
      <c r="E84" s="882"/>
      <c r="F84" s="882"/>
      <c r="G84" s="882"/>
      <c r="H84" s="882"/>
      <c r="I84" s="882"/>
      <c r="J84" s="882"/>
      <c r="K84" s="882"/>
      <c r="L84" s="882"/>
      <c r="M84" s="882"/>
      <c r="N84" s="882"/>
      <c r="O84" s="882"/>
      <c r="P84" s="883"/>
      <c r="Q84" s="862"/>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8"/>
      <c r="BA84" s="868"/>
      <c r="BB84" s="868"/>
      <c r="BC84" s="868"/>
      <c r="BD84" s="869"/>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81"/>
      <c r="C85" s="882"/>
      <c r="D85" s="882"/>
      <c r="E85" s="882"/>
      <c r="F85" s="882"/>
      <c r="G85" s="882"/>
      <c r="H85" s="882"/>
      <c r="I85" s="882"/>
      <c r="J85" s="882"/>
      <c r="K85" s="882"/>
      <c r="L85" s="882"/>
      <c r="M85" s="882"/>
      <c r="N85" s="882"/>
      <c r="O85" s="882"/>
      <c r="P85" s="883"/>
      <c r="Q85" s="862"/>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8"/>
      <c r="BA85" s="868"/>
      <c r="BB85" s="868"/>
      <c r="BC85" s="868"/>
      <c r="BD85" s="869"/>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81"/>
      <c r="C86" s="882"/>
      <c r="D86" s="882"/>
      <c r="E86" s="882"/>
      <c r="F86" s="882"/>
      <c r="G86" s="882"/>
      <c r="H86" s="882"/>
      <c r="I86" s="882"/>
      <c r="J86" s="882"/>
      <c r="K86" s="882"/>
      <c r="L86" s="882"/>
      <c r="M86" s="882"/>
      <c r="N86" s="882"/>
      <c r="O86" s="882"/>
      <c r="P86" s="883"/>
      <c r="Q86" s="862"/>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8"/>
      <c r="BA86" s="868"/>
      <c r="BB86" s="868"/>
      <c r="BC86" s="868"/>
      <c r="BD86" s="869"/>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85"/>
      <c r="C87" s="886"/>
      <c r="D87" s="886"/>
      <c r="E87" s="886"/>
      <c r="F87" s="886"/>
      <c r="G87" s="886"/>
      <c r="H87" s="886"/>
      <c r="I87" s="886"/>
      <c r="J87" s="886"/>
      <c r="K87" s="886"/>
      <c r="L87" s="886"/>
      <c r="M87" s="886"/>
      <c r="N87" s="886"/>
      <c r="O87" s="886"/>
      <c r="P87" s="887"/>
      <c r="Q87" s="915"/>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88"/>
      <c r="BA87" s="888"/>
      <c r="BB87" s="888"/>
      <c r="BC87" s="888"/>
      <c r="BD87" s="889"/>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460</v>
      </c>
      <c r="B88" s="798" t="s">
        <v>496</v>
      </c>
      <c r="C88" s="799"/>
      <c r="D88" s="799"/>
      <c r="E88" s="799"/>
      <c r="F88" s="799"/>
      <c r="G88" s="799"/>
      <c r="H88" s="799"/>
      <c r="I88" s="799"/>
      <c r="J88" s="799"/>
      <c r="K88" s="799"/>
      <c r="L88" s="799"/>
      <c r="M88" s="799"/>
      <c r="N88" s="799"/>
      <c r="O88" s="799"/>
      <c r="P88" s="800"/>
      <c r="Q88" s="843"/>
      <c r="R88" s="838"/>
      <c r="S88" s="838"/>
      <c r="T88" s="838"/>
      <c r="U88" s="838"/>
      <c r="V88" s="838"/>
      <c r="W88" s="838"/>
      <c r="X88" s="838"/>
      <c r="Y88" s="838"/>
      <c r="Z88" s="838"/>
      <c r="AA88" s="838"/>
      <c r="AB88" s="838"/>
      <c r="AC88" s="838"/>
      <c r="AD88" s="838"/>
      <c r="AE88" s="838"/>
      <c r="AF88" s="841">
        <v>4691</v>
      </c>
      <c r="AG88" s="841"/>
      <c r="AH88" s="841"/>
      <c r="AI88" s="841"/>
      <c r="AJ88" s="841"/>
      <c r="AK88" s="838"/>
      <c r="AL88" s="838"/>
      <c r="AM88" s="838"/>
      <c r="AN88" s="838"/>
      <c r="AO88" s="838"/>
      <c r="AP88" s="841">
        <v>11462</v>
      </c>
      <c r="AQ88" s="841"/>
      <c r="AR88" s="841"/>
      <c r="AS88" s="841"/>
      <c r="AT88" s="841"/>
      <c r="AU88" s="841">
        <v>547</v>
      </c>
      <c r="AV88" s="841"/>
      <c r="AW88" s="841"/>
      <c r="AX88" s="841"/>
      <c r="AY88" s="841"/>
      <c r="AZ88" s="849"/>
      <c r="BA88" s="849"/>
      <c r="BB88" s="849"/>
      <c r="BC88" s="849"/>
      <c r="BD88" s="850"/>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460</v>
      </c>
      <c r="BR102" s="798" t="s">
        <v>497</v>
      </c>
      <c r="BS102" s="799"/>
      <c r="BT102" s="799"/>
      <c r="BU102" s="799"/>
      <c r="BV102" s="799"/>
      <c r="BW102" s="799"/>
      <c r="BX102" s="799"/>
      <c r="BY102" s="799"/>
      <c r="BZ102" s="799"/>
      <c r="CA102" s="799"/>
      <c r="CB102" s="799"/>
      <c r="CC102" s="799"/>
      <c r="CD102" s="799"/>
      <c r="CE102" s="799"/>
      <c r="CF102" s="799"/>
      <c r="CG102" s="800"/>
      <c r="CH102" s="875"/>
      <c r="CI102" s="876"/>
      <c r="CJ102" s="876"/>
      <c r="CK102" s="876"/>
      <c r="CL102" s="877"/>
      <c r="CM102" s="875"/>
      <c r="CN102" s="876"/>
      <c r="CO102" s="876"/>
      <c r="CP102" s="876"/>
      <c r="CQ102" s="877"/>
      <c r="CR102" s="873">
        <v>32</v>
      </c>
      <c r="CS102" s="846"/>
      <c r="CT102" s="846"/>
      <c r="CU102" s="846"/>
      <c r="CV102" s="874"/>
      <c r="CW102" s="873">
        <v>104</v>
      </c>
      <c r="CX102" s="846"/>
      <c r="CY102" s="846"/>
      <c r="CZ102" s="846"/>
      <c r="DA102" s="874"/>
      <c r="DB102" s="873" t="s">
        <v>598</v>
      </c>
      <c r="DC102" s="846"/>
      <c r="DD102" s="846"/>
      <c r="DE102" s="846"/>
      <c r="DF102" s="874"/>
      <c r="DG102" s="873">
        <v>809</v>
      </c>
      <c r="DH102" s="846"/>
      <c r="DI102" s="846"/>
      <c r="DJ102" s="846"/>
      <c r="DK102" s="874"/>
      <c r="DL102" s="873">
        <v>50</v>
      </c>
      <c r="DM102" s="846"/>
      <c r="DN102" s="846"/>
      <c r="DO102" s="846"/>
      <c r="DP102" s="874"/>
      <c r="DQ102" s="873">
        <v>175</v>
      </c>
      <c r="DR102" s="846"/>
      <c r="DS102" s="846"/>
      <c r="DT102" s="846"/>
      <c r="DU102" s="874"/>
      <c r="DV102" s="878"/>
      <c r="DW102" s="879"/>
      <c r="DX102" s="879"/>
      <c r="DY102" s="879"/>
      <c r="DZ102" s="880"/>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84" t="s">
        <v>499</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8" t="s">
        <v>502</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503</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94" customFormat="1" ht="26.25" customHeight="1">
      <c r="A109" s="901" t="s">
        <v>504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11" t="s">
        <v>505</v>
      </c>
      <c r="AB109" s="902"/>
      <c r="AC109" s="902"/>
      <c r="AD109" s="902"/>
      <c r="AE109" s="903"/>
      <c r="AF109" s="911" t="s">
        <v>360</v>
      </c>
      <c r="AG109" s="902"/>
      <c r="AH109" s="902"/>
      <c r="AI109" s="902"/>
      <c r="AJ109" s="903"/>
      <c r="AK109" s="911" t="s">
        <v>359</v>
      </c>
      <c r="AL109" s="902"/>
      <c r="AM109" s="902"/>
      <c r="AN109" s="902"/>
      <c r="AO109" s="903"/>
      <c r="AP109" s="911" t="s">
        <v>506</v>
      </c>
      <c r="AQ109" s="902"/>
      <c r="AR109" s="902"/>
      <c r="AS109" s="902"/>
      <c r="AT109" s="912"/>
      <c r="AU109" s="901" t="s">
        <v>504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11" t="s">
        <v>505</v>
      </c>
      <c r="BR109" s="902"/>
      <c r="BS109" s="902"/>
      <c r="BT109" s="902"/>
      <c r="BU109" s="903"/>
      <c r="BV109" s="911" t="s">
        <v>360</v>
      </c>
      <c r="BW109" s="902"/>
      <c r="BX109" s="902"/>
      <c r="BY109" s="902"/>
      <c r="BZ109" s="903"/>
      <c r="CA109" s="911" t="s">
        <v>359</v>
      </c>
      <c r="CB109" s="902"/>
      <c r="CC109" s="902"/>
      <c r="CD109" s="902"/>
      <c r="CE109" s="903"/>
      <c r="CF109" s="923" t="s">
        <v>506</v>
      </c>
      <c r="CG109" s="923"/>
      <c r="CH109" s="923"/>
      <c r="CI109" s="923"/>
      <c r="CJ109" s="923"/>
      <c r="CK109" s="911" t="s">
        <v>507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11" t="s">
        <v>505</v>
      </c>
      <c r="DH109" s="902"/>
      <c r="DI109" s="902"/>
      <c r="DJ109" s="902"/>
      <c r="DK109" s="903"/>
      <c r="DL109" s="911" t="s">
        <v>360</v>
      </c>
      <c r="DM109" s="902"/>
      <c r="DN109" s="902"/>
      <c r="DO109" s="902"/>
      <c r="DP109" s="903"/>
      <c r="DQ109" s="911" t="s">
        <v>359</v>
      </c>
      <c r="DR109" s="902"/>
      <c r="DS109" s="902"/>
      <c r="DT109" s="902"/>
      <c r="DU109" s="903"/>
      <c r="DV109" s="911" t="s">
        <v>506</v>
      </c>
      <c r="DW109" s="902"/>
      <c r="DX109" s="902"/>
      <c r="DY109" s="902"/>
      <c r="DZ109" s="912"/>
    </row>
    <row r="110" spans="1:131" s="194" customFormat="1" ht="26.25" customHeight="1">
      <c r="A110" s="966" t="s">
        <v>508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67">
        <v>2197178</v>
      </c>
      <c r="AB110" s="944"/>
      <c r="AC110" s="944"/>
      <c r="AD110" s="944"/>
      <c r="AE110" s="945"/>
      <c r="AF110" s="943">
        <v>2161058</v>
      </c>
      <c r="AG110" s="944"/>
      <c r="AH110" s="944"/>
      <c r="AI110" s="944"/>
      <c r="AJ110" s="945"/>
      <c r="AK110" s="943">
        <v>2110367</v>
      </c>
      <c r="AL110" s="944"/>
      <c r="AM110" s="944"/>
      <c r="AN110" s="944"/>
      <c r="AO110" s="945"/>
      <c r="AP110" s="946">
        <v>25.6</v>
      </c>
      <c r="AQ110" s="947"/>
      <c r="AR110" s="947"/>
      <c r="AS110" s="947"/>
      <c r="AT110" s="948"/>
      <c r="AU110" s="949" t="s">
        <v>131</v>
      </c>
      <c r="AV110" s="950"/>
      <c r="AW110" s="950"/>
      <c r="AX110" s="950"/>
      <c r="AY110" s="951"/>
      <c r="AZ110" s="916" t="s">
        <v>509</v>
      </c>
      <c r="BA110" s="917"/>
      <c r="BB110" s="917"/>
      <c r="BC110" s="917"/>
      <c r="BD110" s="917"/>
      <c r="BE110" s="917"/>
      <c r="BF110" s="917"/>
      <c r="BG110" s="917"/>
      <c r="BH110" s="917"/>
      <c r="BI110" s="917"/>
      <c r="BJ110" s="917"/>
      <c r="BK110" s="917"/>
      <c r="BL110" s="917"/>
      <c r="BM110" s="917"/>
      <c r="BN110" s="917"/>
      <c r="BO110" s="917"/>
      <c r="BP110" s="918"/>
      <c r="BQ110" s="919">
        <v>19146435</v>
      </c>
      <c r="BR110" s="920"/>
      <c r="BS110" s="920"/>
      <c r="BT110" s="920"/>
      <c r="BU110" s="920"/>
      <c r="BV110" s="920">
        <v>18640664</v>
      </c>
      <c r="BW110" s="920"/>
      <c r="BX110" s="920"/>
      <c r="BY110" s="920"/>
      <c r="BZ110" s="920"/>
      <c r="CA110" s="920">
        <v>18579414</v>
      </c>
      <c r="CB110" s="920"/>
      <c r="CC110" s="920"/>
      <c r="CD110" s="920"/>
      <c r="CE110" s="920"/>
      <c r="CF110" s="938">
        <v>225.5</v>
      </c>
      <c r="CG110" s="939"/>
      <c r="CH110" s="939"/>
      <c r="CI110" s="939"/>
      <c r="CJ110" s="939"/>
      <c r="CK110" s="931" t="s">
        <v>510</v>
      </c>
      <c r="CL110" s="932"/>
      <c r="CM110" s="940" t="s">
        <v>511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9" t="s">
        <v>512</v>
      </c>
      <c r="DH110" s="920"/>
      <c r="DI110" s="920"/>
      <c r="DJ110" s="920"/>
      <c r="DK110" s="920"/>
      <c r="DL110" s="920" t="s">
        <v>512</v>
      </c>
      <c r="DM110" s="920"/>
      <c r="DN110" s="920"/>
      <c r="DO110" s="920"/>
      <c r="DP110" s="920"/>
      <c r="DQ110" s="920" t="s">
        <v>512</v>
      </c>
      <c r="DR110" s="920"/>
      <c r="DS110" s="920"/>
      <c r="DT110" s="920"/>
      <c r="DU110" s="920"/>
      <c r="DV110" s="921" t="s">
        <v>512</v>
      </c>
      <c r="DW110" s="921"/>
      <c r="DX110" s="921"/>
      <c r="DY110" s="921"/>
      <c r="DZ110" s="922"/>
    </row>
    <row r="111" spans="1:131" s="194" customFormat="1" ht="26.25" customHeight="1">
      <c r="A111" s="974" t="s">
        <v>513</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63" t="s">
        <v>514</v>
      </c>
      <c r="AB111" s="961"/>
      <c r="AC111" s="961"/>
      <c r="AD111" s="961"/>
      <c r="AE111" s="962"/>
      <c r="AF111" s="960" t="s">
        <v>514</v>
      </c>
      <c r="AG111" s="961"/>
      <c r="AH111" s="961"/>
      <c r="AI111" s="961"/>
      <c r="AJ111" s="962"/>
      <c r="AK111" s="960" t="s">
        <v>514</v>
      </c>
      <c r="AL111" s="961"/>
      <c r="AM111" s="961"/>
      <c r="AN111" s="961"/>
      <c r="AO111" s="962"/>
      <c r="AP111" s="957" t="s">
        <v>514</v>
      </c>
      <c r="AQ111" s="958"/>
      <c r="AR111" s="958"/>
      <c r="AS111" s="958"/>
      <c r="AT111" s="959"/>
      <c r="AU111" s="952"/>
      <c r="AV111" s="953"/>
      <c r="AW111" s="953"/>
      <c r="AX111" s="953"/>
      <c r="AY111" s="954"/>
      <c r="AZ111" s="895" t="s">
        <v>515</v>
      </c>
      <c r="BA111" s="896"/>
      <c r="BB111" s="896"/>
      <c r="BC111" s="896"/>
      <c r="BD111" s="896"/>
      <c r="BE111" s="896"/>
      <c r="BF111" s="896"/>
      <c r="BG111" s="896"/>
      <c r="BH111" s="896"/>
      <c r="BI111" s="896"/>
      <c r="BJ111" s="896"/>
      <c r="BK111" s="896"/>
      <c r="BL111" s="896"/>
      <c r="BM111" s="896"/>
      <c r="BN111" s="896"/>
      <c r="BO111" s="896"/>
      <c r="BP111" s="897"/>
      <c r="BQ111" s="891">
        <v>50735</v>
      </c>
      <c r="BR111" s="892"/>
      <c r="BS111" s="892"/>
      <c r="BT111" s="892"/>
      <c r="BU111" s="892"/>
      <c r="BV111" s="892">
        <v>36288</v>
      </c>
      <c r="BW111" s="892"/>
      <c r="BX111" s="892"/>
      <c r="BY111" s="892"/>
      <c r="BZ111" s="892"/>
      <c r="CA111" s="892">
        <v>28582</v>
      </c>
      <c r="CB111" s="892"/>
      <c r="CC111" s="892"/>
      <c r="CD111" s="892"/>
      <c r="CE111" s="892"/>
      <c r="CF111" s="893">
        <v>0.3</v>
      </c>
      <c r="CG111" s="894"/>
      <c r="CH111" s="894"/>
      <c r="CI111" s="894"/>
      <c r="CJ111" s="894"/>
      <c r="CK111" s="933"/>
      <c r="CL111" s="934"/>
      <c r="CM111" s="925" t="s">
        <v>516</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91" t="s">
        <v>517</v>
      </c>
      <c r="DH111" s="892"/>
      <c r="DI111" s="892"/>
      <c r="DJ111" s="892"/>
      <c r="DK111" s="892"/>
      <c r="DL111" s="892" t="s">
        <v>517</v>
      </c>
      <c r="DM111" s="892"/>
      <c r="DN111" s="892"/>
      <c r="DO111" s="892"/>
      <c r="DP111" s="892"/>
      <c r="DQ111" s="892" t="s">
        <v>517</v>
      </c>
      <c r="DR111" s="892"/>
      <c r="DS111" s="892"/>
      <c r="DT111" s="892"/>
      <c r="DU111" s="892"/>
      <c r="DV111" s="913" t="s">
        <v>517</v>
      </c>
      <c r="DW111" s="913"/>
      <c r="DX111" s="913"/>
      <c r="DY111" s="913"/>
      <c r="DZ111" s="914"/>
    </row>
    <row r="112" spans="1:131" s="194" customFormat="1" ht="26.25" customHeight="1">
      <c r="A112" s="968" t="s">
        <v>518</v>
      </c>
      <c r="B112" s="969"/>
      <c r="C112" s="896" t="s">
        <v>519</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910" t="s">
        <v>520</v>
      </c>
      <c r="AB112" s="905"/>
      <c r="AC112" s="905"/>
      <c r="AD112" s="905"/>
      <c r="AE112" s="906"/>
      <c r="AF112" s="904" t="s">
        <v>520</v>
      </c>
      <c r="AG112" s="905"/>
      <c r="AH112" s="905"/>
      <c r="AI112" s="905"/>
      <c r="AJ112" s="906"/>
      <c r="AK112" s="904" t="s">
        <v>520</v>
      </c>
      <c r="AL112" s="905"/>
      <c r="AM112" s="905"/>
      <c r="AN112" s="905"/>
      <c r="AO112" s="906"/>
      <c r="AP112" s="907" t="s">
        <v>520</v>
      </c>
      <c r="AQ112" s="908"/>
      <c r="AR112" s="908"/>
      <c r="AS112" s="908"/>
      <c r="AT112" s="909"/>
      <c r="AU112" s="952"/>
      <c r="AV112" s="953"/>
      <c r="AW112" s="953"/>
      <c r="AX112" s="953"/>
      <c r="AY112" s="954"/>
      <c r="AZ112" s="895" t="s">
        <v>521</v>
      </c>
      <c r="BA112" s="896"/>
      <c r="BB112" s="896"/>
      <c r="BC112" s="896"/>
      <c r="BD112" s="896"/>
      <c r="BE112" s="896"/>
      <c r="BF112" s="896"/>
      <c r="BG112" s="896"/>
      <c r="BH112" s="896"/>
      <c r="BI112" s="896"/>
      <c r="BJ112" s="896"/>
      <c r="BK112" s="896"/>
      <c r="BL112" s="896"/>
      <c r="BM112" s="896"/>
      <c r="BN112" s="896"/>
      <c r="BO112" s="896"/>
      <c r="BP112" s="897"/>
      <c r="BQ112" s="891">
        <v>11471942</v>
      </c>
      <c r="BR112" s="892"/>
      <c r="BS112" s="892"/>
      <c r="BT112" s="892"/>
      <c r="BU112" s="892"/>
      <c r="BV112" s="892">
        <v>10580081</v>
      </c>
      <c r="BW112" s="892"/>
      <c r="BX112" s="892"/>
      <c r="BY112" s="892"/>
      <c r="BZ112" s="892"/>
      <c r="CA112" s="892">
        <v>10101193</v>
      </c>
      <c r="CB112" s="892"/>
      <c r="CC112" s="892"/>
      <c r="CD112" s="892"/>
      <c r="CE112" s="892"/>
      <c r="CF112" s="893">
        <v>122.6</v>
      </c>
      <c r="CG112" s="894"/>
      <c r="CH112" s="894"/>
      <c r="CI112" s="894"/>
      <c r="CJ112" s="894"/>
      <c r="CK112" s="933"/>
      <c r="CL112" s="934"/>
      <c r="CM112" s="925" t="s">
        <v>522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91" t="s">
        <v>523</v>
      </c>
      <c r="DH112" s="892"/>
      <c r="DI112" s="892"/>
      <c r="DJ112" s="892"/>
      <c r="DK112" s="892"/>
      <c r="DL112" s="892" t="s">
        <v>523</v>
      </c>
      <c r="DM112" s="892"/>
      <c r="DN112" s="892"/>
      <c r="DO112" s="892"/>
      <c r="DP112" s="892"/>
      <c r="DQ112" s="892" t="s">
        <v>523</v>
      </c>
      <c r="DR112" s="892"/>
      <c r="DS112" s="892"/>
      <c r="DT112" s="892"/>
      <c r="DU112" s="892"/>
      <c r="DV112" s="913" t="s">
        <v>523</v>
      </c>
      <c r="DW112" s="913"/>
      <c r="DX112" s="913"/>
      <c r="DY112" s="913"/>
      <c r="DZ112" s="914"/>
    </row>
    <row r="113" spans="1:130" s="194" customFormat="1" ht="26.25" customHeight="1">
      <c r="A113" s="970"/>
      <c r="B113" s="971"/>
      <c r="C113" s="896" t="s">
        <v>524</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63">
        <v>901677</v>
      </c>
      <c r="AB113" s="961"/>
      <c r="AC113" s="961"/>
      <c r="AD113" s="961"/>
      <c r="AE113" s="962"/>
      <c r="AF113" s="960">
        <v>902100</v>
      </c>
      <c r="AG113" s="961"/>
      <c r="AH113" s="961"/>
      <c r="AI113" s="961"/>
      <c r="AJ113" s="962"/>
      <c r="AK113" s="960">
        <v>906985</v>
      </c>
      <c r="AL113" s="961"/>
      <c r="AM113" s="961"/>
      <c r="AN113" s="961"/>
      <c r="AO113" s="962"/>
      <c r="AP113" s="957">
        <v>11</v>
      </c>
      <c r="AQ113" s="958"/>
      <c r="AR113" s="958"/>
      <c r="AS113" s="958"/>
      <c r="AT113" s="959"/>
      <c r="AU113" s="952"/>
      <c r="AV113" s="953"/>
      <c r="AW113" s="953"/>
      <c r="AX113" s="953"/>
      <c r="AY113" s="954"/>
      <c r="AZ113" s="895" t="s">
        <v>525</v>
      </c>
      <c r="BA113" s="896"/>
      <c r="BB113" s="896"/>
      <c r="BC113" s="896"/>
      <c r="BD113" s="896"/>
      <c r="BE113" s="896"/>
      <c r="BF113" s="896"/>
      <c r="BG113" s="896"/>
      <c r="BH113" s="896"/>
      <c r="BI113" s="896"/>
      <c r="BJ113" s="896"/>
      <c r="BK113" s="896"/>
      <c r="BL113" s="896"/>
      <c r="BM113" s="896"/>
      <c r="BN113" s="896"/>
      <c r="BO113" s="896"/>
      <c r="BP113" s="897"/>
      <c r="BQ113" s="891">
        <v>355129</v>
      </c>
      <c r="BR113" s="892"/>
      <c r="BS113" s="892"/>
      <c r="BT113" s="892"/>
      <c r="BU113" s="892"/>
      <c r="BV113" s="892">
        <v>396774</v>
      </c>
      <c r="BW113" s="892"/>
      <c r="BX113" s="892"/>
      <c r="BY113" s="892"/>
      <c r="BZ113" s="892"/>
      <c r="CA113" s="892">
        <v>546905</v>
      </c>
      <c r="CB113" s="892"/>
      <c r="CC113" s="892"/>
      <c r="CD113" s="892"/>
      <c r="CE113" s="892"/>
      <c r="CF113" s="893">
        <v>6.6</v>
      </c>
      <c r="CG113" s="894"/>
      <c r="CH113" s="894"/>
      <c r="CI113" s="894"/>
      <c r="CJ113" s="894"/>
      <c r="CK113" s="933"/>
      <c r="CL113" s="934"/>
      <c r="CM113" s="925" t="s">
        <v>526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10" t="s">
        <v>527</v>
      </c>
      <c r="DH113" s="905"/>
      <c r="DI113" s="905"/>
      <c r="DJ113" s="905"/>
      <c r="DK113" s="906"/>
      <c r="DL113" s="904" t="s">
        <v>527</v>
      </c>
      <c r="DM113" s="905"/>
      <c r="DN113" s="905"/>
      <c r="DO113" s="905"/>
      <c r="DP113" s="906"/>
      <c r="DQ113" s="904" t="s">
        <v>527</v>
      </c>
      <c r="DR113" s="905"/>
      <c r="DS113" s="905"/>
      <c r="DT113" s="905"/>
      <c r="DU113" s="906"/>
      <c r="DV113" s="907" t="s">
        <v>527</v>
      </c>
      <c r="DW113" s="908"/>
      <c r="DX113" s="908"/>
      <c r="DY113" s="908"/>
      <c r="DZ113" s="909"/>
    </row>
    <row r="114" spans="1:130" s="194" customFormat="1" ht="26.25" customHeight="1">
      <c r="A114" s="970"/>
      <c r="B114" s="971"/>
      <c r="C114" s="896" t="s">
        <v>528</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910">
        <v>101155</v>
      </c>
      <c r="AB114" s="905"/>
      <c r="AC114" s="905"/>
      <c r="AD114" s="905"/>
      <c r="AE114" s="906"/>
      <c r="AF114" s="904">
        <v>98852</v>
      </c>
      <c r="AG114" s="905"/>
      <c r="AH114" s="905"/>
      <c r="AI114" s="905"/>
      <c r="AJ114" s="906"/>
      <c r="AK114" s="904">
        <v>82915</v>
      </c>
      <c r="AL114" s="905"/>
      <c r="AM114" s="905"/>
      <c r="AN114" s="905"/>
      <c r="AO114" s="906"/>
      <c r="AP114" s="907">
        <v>1</v>
      </c>
      <c r="AQ114" s="908"/>
      <c r="AR114" s="908"/>
      <c r="AS114" s="908"/>
      <c r="AT114" s="909"/>
      <c r="AU114" s="952"/>
      <c r="AV114" s="953"/>
      <c r="AW114" s="953"/>
      <c r="AX114" s="953"/>
      <c r="AY114" s="954"/>
      <c r="AZ114" s="895" t="s">
        <v>529</v>
      </c>
      <c r="BA114" s="896"/>
      <c r="BB114" s="896"/>
      <c r="BC114" s="896"/>
      <c r="BD114" s="896"/>
      <c r="BE114" s="896"/>
      <c r="BF114" s="896"/>
      <c r="BG114" s="896"/>
      <c r="BH114" s="896"/>
      <c r="BI114" s="896"/>
      <c r="BJ114" s="896"/>
      <c r="BK114" s="896"/>
      <c r="BL114" s="896"/>
      <c r="BM114" s="896"/>
      <c r="BN114" s="896"/>
      <c r="BO114" s="896"/>
      <c r="BP114" s="897"/>
      <c r="BQ114" s="891">
        <v>3204972</v>
      </c>
      <c r="BR114" s="892"/>
      <c r="BS114" s="892"/>
      <c r="BT114" s="892"/>
      <c r="BU114" s="892"/>
      <c r="BV114" s="892">
        <v>3283423</v>
      </c>
      <c r="BW114" s="892"/>
      <c r="BX114" s="892"/>
      <c r="BY114" s="892"/>
      <c r="BZ114" s="892"/>
      <c r="CA114" s="892">
        <v>3327453</v>
      </c>
      <c r="CB114" s="892"/>
      <c r="CC114" s="892"/>
      <c r="CD114" s="892"/>
      <c r="CE114" s="892"/>
      <c r="CF114" s="893">
        <v>40.4</v>
      </c>
      <c r="CG114" s="894"/>
      <c r="CH114" s="894"/>
      <c r="CI114" s="894"/>
      <c r="CJ114" s="894"/>
      <c r="CK114" s="933"/>
      <c r="CL114" s="934"/>
      <c r="CM114" s="925" t="s">
        <v>530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10" t="s">
        <v>531</v>
      </c>
      <c r="DH114" s="905"/>
      <c r="DI114" s="905"/>
      <c r="DJ114" s="905"/>
      <c r="DK114" s="906"/>
      <c r="DL114" s="904" t="s">
        <v>531</v>
      </c>
      <c r="DM114" s="905"/>
      <c r="DN114" s="905"/>
      <c r="DO114" s="905"/>
      <c r="DP114" s="906"/>
      <c r="DQ114" s="904" t="s">
        <v>531</v>
      </c>
      <c r="DR114" s="905"/>
      <c r="DS114" s="905"/>
      <c r="DT114" s="905"/>
      <c r="DU114" s="906"/>
      <c r="DV114" s="907" t="s">
        <v>531</v>
      </c>
      <c r="DW114" s="908"/>
      <c r="DX114" s="908"/>
      <c r="DY114" s="908"/>
      <c r="DZ114" s="909"/>
    </row>
    <row r="115" spans="1:130" s="194" customFormat="1" ht="26.25" customHeight="1">
      <c r="A115" s="970"/>
      <c r="B115" s="971"/>
      <c r="C115" s="896" t="s">
        <v>532</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63">
        <v>23572</v>
      </c>
      <c r="AB115" s="961"/>
      <c r="AC115" s="961"/>
      <c r="AD115" s="961"/>
      <c r="AE115" s="962"/>
      <c r="AF115" s="960">
        <v>18150</v>
      </c>
      <c r="AG115" s="961"/>
      <c r="AH115" s="961"/>
      <c r="AI115" s="961"/>
      <c r="AJ115" s="962"/>
      <c r="AK115" s="960">
        <v>10662</v>
      </c>
      <c r="AL115" s="961"/>
      <c r="AM115" s="961"/>
      <c r="AN115" s="961"/>
      <c r="AO115" s="962"/>
      <c r="AP115" s="957">
        <v>0.1</v>
      </c>
      <c r="AQ115" s="958"/>
      <c r="AR115" s="958"/>
      <c r="AS115" s="958"/>
      <c r="AT115" s="959"/>
      <c r="AU115" s="952"/>
      <c r="AV115" s="953"/>
      <c r="AW115" s="953"/>
      <c r="AX115" s="953"/>
      <c r="AY115" s="954"/>
      <c r="AZ115" s="895" t="s">
        <v>533</v>
      </c>
      <c r="BA115" s="896"/>
      <c r="BB115" s="896"/>
      <c r="BC115" s="896"/>
      <c r="BD115" s="896"/>
      <c r="BE115" s="896"/>
      <c r="BF115" s="896"/>
      <c r="BG115" s="896"/>
      <c r="BH115" s="896"/>
      <c r="BI115" s="896"/>
      <c r="BJ115" s="896"/>
      <c r="BK115" s="896"/>
      <c r="BL115" s="896"/>
      <c r="BM115" s="896"/>
      <c r="BN115" s="896"/>
      <c r="BO115" s="896"/>
      <c r="BP115" s="897"/>
      <c r="BQ115" s="891">
        <v>197715</v>
      </c>
      <c r="BR115" s="892"/>
      <c r="BS115" s="892"/>
      <c r="BT115" s="892"/>
      <c r="BU115" s="892"/>
      <c r="BV115" s="892">
        <v>172766</v>
      </c>
      <c r="BW115" s="892"/>
      <c r="BX115" s="892"/>
      <c r="BY115" s="892"/>
      <c r="BZ115" s="892"/>
      <c r="CA115" s="892">
        <v>174530</v>
      </c>
      <c r="CB115" s="892"/>
      <c r="CC115" s="892"/>
      <c r="CD115" s="892"/>
      <c r="CE115" s="892"/>
      <c r="CF115" s="893">
        <v>2.1</v>
      </c>
      <c r="CG115" s="894"/>
      <c r="CH115" s="894"/>
      <c r="CI115" s="894"/>
      <c r="CJ115" s="894"/>
      <c r="CK115" s="933"/>
      <c r="CL115" s="934"/>
      <c r="CM115" s="895" t="s">
        <v>534</v>
      </c>
      <c r="CN115" s="937"/>
      <c r="CO115" s="937"/>
      <c r="CP115" s="937"/>
      <c r="CQ115" s="937"/>
      <c r="CR115" s="937"/>
      <c r="CS115" s="937"/>
      <c r="CT115" s="937"/>
      <c r="CU115" s="937"/>
      <c r="CV115" s="937"/>
      <c r="CW115" s="937"/>
      <c r="CX115" s="937"/>
      <c r="CY115" s="937"/>
      <c r="CZ115" s="937"/>
      <c r="DA115" s="937"/>
      <c r="DB115" s="937"/>
      <c r="DC115" s="937"/>
      <c r="DD115" s="937"/>
      <c r="DE115" s="937"/>
      <c r="DF115" s="897"/>
      <c r="DG115" s="910" t="s">
        <v>535</v>
      </c>
      <c r="DH115" s="905"/>
      <c r="DI115" s="905"/>
      <c r="DJ115" s="905"/>
      <c r="DK115" s="906"/>
      <c r="DL115" s="904" t="s">
        <v>535</v>
      </c>
      <c r="DM115" s="905"/>
      <c r="DN115" s="905"/>
      <c r="DO115" s="905"/>
      <c r="DP115" s="906"/>
      <c r="DQ115" s="904" t="s">
        <v>535</v>
      </c>
      <c r="DR115" s="905"/>
      <c r="DS115" s="905"/>
      <c r="DT115" s="905"/>
      <c r="DU115" s="906"/>
      <c r="DV115" s="907" t="s">
        <v>535</v>
      </c>
      <c r="DW115" s="908"/>
      <c r="DX115" s="908"/>
      <c r="DY115" s="908"/>
      <c r="DZ115" s="909"/>
    </row>
    <row r="116" spans="1:130" s="194" customFormat="1" ht="26.25" customHeight="1">
      <c r="A116" s="972"/>
      <c r="B116" s="973"/>
      <c r="C116" s="964" t="s">
        <v>536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10">
        <v>15</v>
      </c>
      <c r="AB116" s="905"/>
      <c r="AC116" s="905"/>
      <c r="AD116" s="905"/>
      <c r="AE116" s="906"/>
      <c r="AF116" s="904" t="s">
        <v>537</v>
      </c>
      <c r="AG116" s="905"/>
      <c r="AH116" s="905"/>
      <c r="AI116" s="905"/>
      <c r="AJ116" s="906"/>
      <c r="AK116" s="904">
        <v>8</v>
      </c>
      <c r="AL116" s="905"/>
      <c r="AM116" s="905"/>
      <c r="AN116" s="905"/>
      <c r="AO116" s="906"/>
      <c r="AP116" s="907">
        <v>0</v>
      </c>
      <c r="AQ116" s="908"/>
      <c r="AR116" s="908"/>
      <c r="AS116" s="908"/>
      <c r="AT116" s="909"/>
      <c r="AU116" s="952"/>
      <c r="AV116" s="953"/>
      <c r="AW116" s="953"/>
      <c r="AX116" s="953"/>
      <c r="AY116" s="954"/>
      <c r="AZ116" s="895" t="s">
        <v>538</v>
      </c>
      <c r="BA116" s="896"/>
      <c r="BB116" s="896"/>
      <c r="BC116" s="896"/>
      <c r="BD116" s="896"/>
      <c r="BE116" s="896"/>
      <c r="BF116" s="896"/>
      <c r="BG116" s="896"/>
      <c r="BH116" s="896"/>
      <c r="BI116" s="896"/>
      <c r="BJ116" s="896"/>
      <c r="BK116" s="896"/>
      <c r="BL116" s="896"/>
      <c r="BM116" s="896"/>
      <c r="BN116" s="896"/>
      <c r="BO116" s="896"/>
      <c r="BP116" s="897"/>
      <c r="BQ116" s="891" t="s">
        <v>539</v>
      </c>
      <c r="BR116" s="892"/>
      <c r="BS116" s="892"/>
      <c r="BT116" s="892"/>
      <c r="BU116" s="892"/>
      <c r="BV116" s="892" t="s">
        <v>539</v>
      </c>
      <c r="BW116" s="892"/>
      <c r="BX116" s="892"/>
      <c r="BY116" s="892"/>
      <c r="BZ116" s="892"/>
      <c r="CA116" s="892" t="s">
        <v>539</v>
      </c>
      <c r="CB116" s="892"/>
      <c r="CC116" s="892"/>
      <c r="CD116" s="892"/>
      <c r="CE116" s="892"/>
      <c r="CF116" s="893" t="s">
        <v>539</v>
      </c>
      <c r="CG116" s="894"/>
      <c r="CH116" s="894"/>
      <c r="CI116" s="894"/>
      <c r="CJ116" s="894"/>
      <c r="CK116" s="933"/>
      <c r="CL116" s="934"/>
      <c r="CM116" s="925" t="s">
        <v>540</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10">
        <v>50735</v>
      </c>
      <c r="DH116" s="905"/>
      <c r="DI116" s="905"/>
      <c r="DJ116" s="905"/>
      <c r="DK116" s="906"/>
      <c r="DL116" s="904">
        <v>36288</v>
      </c>
      <c r="DM116" s="905"/>
      <c r="DN116" s="905"/>
      <c r="DO116" s="905"/>
      <c r="DP116" s="906"/>
      <c r="DQ116" s="904">
        <v>28582</v>
      </c>
      <c r="DR116" s="905"/>
      <c r="DS116" s="905"/>
      <c r="DT116" s="905"/>
      <c r="DU116" s="906"/>
      <c r="DV116" s="907">
        <v>0.3</v>
      </c>
      <c r="DW116" s="908"/>
      <c r="DX116" s="908"/>
      <c r="DY116" s="908"/>
      <c r="DZ116" s="909"/>
    </row>
    <row r="117" spans="1:130" s="194" customFormat="1" ht="26.25" customHeight="1">
      <c r="A117" s="901" t="s">
        <v>250</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3" t="s">
        <v>541</v>
      </c>
      <c r="Z117" s="903"/>
      <c r="AA117" s="984">
        <v>3223597</v>
      </c>
      <c r="AB117" s="985"/>
      <c r="AC117" s="985"/>
      <c r="AD117" s="985"/>
      <c r="AE117" s="986"/>
      <c r="AF117" s="990">
        <v>3180160</v>
      </c>
      <c r="AG117" s="985"/>
      <c r="AH117" s="985"/>
      <c r="AI117" s="985"/>
      <c r="AJ117" s="986"/>
      <c r="AK117" s="990">
        <v>3110937</v>
      </c>
      <c r="AL117" s="985"/>
      <c r="AM117" s="985"/>
      <c r="AN117" s="985"/>
      <c r="AO117" s="986"/>
      <c r="AP117" s="977"/>
      <c r="AQ117" s="978"/>
      <c r="AR117" s="978"/>
      <c r="AS117" s="978"/>
      <c r="AT117" s="979"/>
      <c r="AU117" s="952"/>
      <c r="AV117" s="953"/>
      <c r="AW117" s="953"/>
      <c r="AX117" s="953"/>
      <c r="AY117" s="954"/>
      <c r="AZ117" s="982" t="s">
        <v>542</v>
      </c>
      <c r="BA117" s="964"/>
      <c r="BB117" s="964"/>
      <c r="BC117" s="964"/>
      <c r="BD117" s="964"/>
      <c r="BE117" s="964"/>
      <c r="BF117" s="964"/>
      <c r="BG117" s="964"/>
      <c r="BH117" s="964"/>
      <c r="BI117" s="964"/>
      <c r="BJ117" s="964"/>
      <c r="BK117" s="964"/>
      <c r="BL117" s="964"/>
      <c r="BM117" s="964"/>
      <c r="BN117" s="964"/>
      <c r="BO117" s="964"/>
      <c r="BP117" s="965"/>
      <c r="BQ117" s="980" t="s">
        <v>537</v>
      </c>
      <c r="BR117" s="981"/>
      <c r="BS117" s="981"/>
      <c r="BT117" s="981"/>
      <c r="BU117" s="981"/>
      <c r="BV117" s="981" t="s">
        <v>537</v>
      </c>
      <c r="BW117" s="981"/>
      <c r="BX117" s="981"/>
      <c r="BY117" s="981"/>
      <c r="BZ117" s="981"/>
      <c r="CA117" s="981" t="s">
        <v>537</v>
      </c>
      <c r="CB117" s="981"/>
      <c r="CC117" s="981"/>
      <c r="CD117" s="981"/>
      <c r="CE117" s="981"/>
      <c r="CF117" s="893" t="s">
        <v>537</v>
      </c>
      <c r="CG117" s="894"/>
      <c r="CH117" s="894"/>
      <c r="CI117" s="894"/>
      <c r="CJ117" s="894"/>
      <c r="CK117" s="933"/>
      <c r="CL117" s="934"/>
      <c r="CM117" s="925" t="s">
        <v>543</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10" t="s">
        <v>486</v>
      </c>
      <c r="DH117" s="905"/>
      <c r="DI117" s="905"/>
      <c r="DJ117" s="905"/>
      <c r="DK117" s="906"/>
      <c r="DL117" s="904" t="s">
        <v>486</v>
      </c>
      <c r="DM117" s="905"/>
      <c r="DN117" s="905"/>
      <c r="DO117" s="905"/>
      <c r="DP117" s="906"/>
      <c r="DQ117" s="904" t="s">
        <v>486</v>
      </c>
      <c r="DR117" s="905"/>
      <c r="DS117" s="905"/>
      <c r="DT117" s="905"/>
      <c r="DU117" s="906"/>
      <c r="DV117" s="907" t="s">
        <v>486</v>
      </c>
      <c r="DW117" s="908"/>
      <c r="DX117" s="908"/>
      <c r="DY117" s="908"/>
      <c r="DZ117" s="909"/>
    </row>
    <row r="118" spans="1:130" s="194" customFormat="1" ht="26.25" customHeight="1">
      <c r="A118" s="901" t="s">
        <v>507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11" t="s">
        <v>505</v>
      </c>
      <c r="AB118" s="902"/>
      <c r="AC118" s="902"/>
      <c r="AD118" s="902"/>
      <c r="AE118" s="903"/>
      <c r="AF118" s="911" t="s">
        <v>360</v>
      </c>
      <c r="AG118" s="902"/>
      <c r="AH118" s="902"/>
      <c r="AI118" s="902"/>
      <c r="AJ118" s="903"/>
      <c r="AK118" s="911" t="s">
        <v>359</v>
      </c>
      <c r="AL118" s="902"/>
      <c r="AM118" s="902"/>
      <c r="AN118" s="902"/>
      <c r="AO118" s="903"/>
      <c r="AP118" s="987" t="s">
        <v>506</v>
      </c>
      <c r="AQ118" s="988"/>
      <c r="AR118" s="988"/>
      <c r="AS118" s="988"/>
      <c r="AT118" s="989"/>
      <c r="AU118" s="955"/>
      <c r="AV118" s="956"/>
      <c r="AW118" s="956"/>
      <c r="AX118" s="956"/>
      <c r="AY118" s="956"/>
      <c r="AZ118" s="225" t="s">
        <v>250</v>
      </c>
      <c r="BA118" s="225"/>
      <c r="BB118" s="225"/>
      <c r="BC118" s="225"/>
      <c r="BD118" s="225"/>
      <c r="BE118" s="225"/>
      <c r="BF118" s="225"/>
      <c r="BG118" s="225"/>
      <c r="BH118" s="225"/>
      <c r="BI118" s="225"/>
      <c r="BJ118" s="225"/>
      <c r="BK118" s="225"/>
      <c r="BL118" s="225"/>
      <c r="BM118" s="225"/>
      <c r="BN118" s="225"/>
      <c r="BO118" s="983" t="s">
        <v>544</v>
      </c>
      <c r="BP118" s="997"/>
      <c r="BQ118" s="980">
        <v>34426928</v>
      </c>
      <c r="BR118" s="981"/>
      <c r="BS118" s="981"/>
      <c r="BT118" s="981"/>
      <c r="BU118" s="981"/>
      <c r="BV118" s="981">
        <v>33109996</v>
      </c>
      <c r="BW118" s="981"/>
      <c r="BX118" s="981"/>
      <c r="BY118" s="981"/>
      <c r="BZ118" s="981"/>
      <c r="CA118" s="981">
        <v>32758077</v>
      </c>
      <c r="CB118" s="981"/>
      <c r="CC118" s="981"/>
      <c r="CD118" s="981"/>
      <c r="CE118" s="981"/>
      <c r="CF118" s="928"/>
      <c r="CG118" s="929"/>
      <c r="CH118" s="929"/>
      <c r="CI118" s="929"/>
      <c r="CJ118" s="930"/>
      <c r="CK118" s="933"/>
      <c r="CL118" s="934"/>
      <c r="CM118" s="925" t="s">
        <v>545</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10" t="s">
        <v>546</v>
      </c>
      <c r="DH118" s="905"/>
      <c r="DI118" s="905"/>
      <c r="DJ118" s="905"/>
      <c r="DK118" s="906"/>
      <c r="DL118" s="904" t="s">
        <v>546</v>
      </c>
      <c r="DM118" s="905"/>
      <c r="DN118" s="905"/>
      <c r="DO118" s="905"/>
      <c r="DP118" s="906"/>
      <c r="DQ118" s="904" t="s">
        <v>546</v>
      </c>
      <c r="DR118" s="905"/>
      <c r="DS118" s="905"/>
      <c r="DT118" s="905"/>
      <c r="DU118" s="906"/>
      <c r="DV118" s="907" t="s">
        <v>546</v>
      </c>
      <c r="DW118" s="908"/>
      <c r="DX118" s="908"/>
      <c r="DY118" s="908"/>
      <c r="DZ118" s="909"/>
    </row>
    <row r="119" spans="1:130" s="194" customFormat="1" ht="26.25" customHeight="1">
      <c r="A119" s="1071" t="s">
        <v>510</v>
      </c>
      <c r="B119" s="932"/>
      <c r="C119" s="940" t="s">
        <v>511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67" t="s">
        <v>512</v>
      </c>
      <c r="AB119" s="944"/>
      <c r="AC119" s="944"/>
      <c r="AD119" s="944"/>
      <c r="AE119" s="945"/>
      <c r="AF119" s="943" t="s">
        <v>512</v>
      </c>
      <c r="AG119" s="944"/>
      <c r="AH119" s="944"/>
      <c r="AI119" s="944"/>
      <c r="AJ119" s="945"/>
      <c r="AK119" s="943" t="s">
        <v>512</v>
      </c>
      <c r="AL119" s="944"/>
      <c r="AM119" s="944"/>
      <c r="AN119" s="944"/>
      <c r="AO119" s="945"/>
      <c r="AP119" s="946" t="s">
        <v>512</v>
      </c>
      <c r="AQ119" s="947"/>
      <c r="AR119" s="947"/>
      <c r="AS119" s="947"/>
      <c r="AT119" s="948"/>
      <c r="AU119" s="1004" t="s">
        <v>547</v>
      </c>
      <c r="AV119" s="1005"/>
      <c r="AW119" s="1005"/>
      <c r="AX119" s="1005"/>
      <c r="AY119" s="1006"/>
      <c r="AZ119" s="916" t="s">
        <v>548</v>
      </c>
      <c r="BA119" s="917"/>
      <c r="BB119" s="917"/>
      <c r="BC119" s="917"/>
      <c r="BD119" s="917"/>
      <c r="BE119" s="917"/>
      <c r="BF119" s="917"/>
      <c r="BG119" s="917"/>
      <c r="BH119" s="917"/>
      <c r="BI119" s="917"/>
      <c r="BJ119" s="917"/>
      <c r="BK119" s="917"/>
      <c r="BL119" s="917"/>
      <c r="BM119" s="917"/>
      <c r="BN119" s="917"/>
      <c r="BO119" s="917"/>
      <c r="BP119" s="918"/>
      <c r="BQ119" s="919">
        <v>3537588</v>
      </c>
      <c r="BR119" s="920"/>
      <c r="BS119" s="920"/>
      <c r="BT119" s="920"/>
      <c r="BU119" s="920"/>
      <c r="BV119" s="920">
        <v>3588339</v>
      </c>
      <c r="BW119" s="920"/>
      <c r="BX119" s="920"/>
      <c r="BY119" s="920"/>
      <c r="BZ119" s="920"/>
      <c r="CA119" s="920">
        <v>3777143</v>
      </c>
      <c r="CB119" s="920"/>
      <c r="CC119" s="920"/>
      <c r="CD119" s="920"/>
      <c r="CE119" s="920"/>
      <c r="CF119" s="938">
        <v>45.8</v>
      </c>
      <c r="CG119" s="939"/>
      <c r="CH119" s="939"/>
      <c r="CI119" s="939"/>
      <c r="CJ119" s="939"/>
      <c r="CK119" s="935"/>
      <c r="CL119" s="936"/>
      <c r="CM119" s="1033" t="s">
        <v>549</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2" t="s">
        <v>550</v>
      </c>
      <c r="DH119" s="992"/>
      <c r="DI119" s="992"/>
      <c r="DJ119" s="992"/>
      <c r="DK119" s="993"/>
      <c r="DL119" s="991" t="s">
        <v>550</v>
      </c>
      <c r="DM119" s="992"/>
      <c r="DN119" s="992"/>
      <c r="DO119" s="992"/>
      <c r="DP119" s="993"/>
      <c r="DQ119" s="991" t="s">
        <v>550</v>
      </c>
      <c r="DR119" s="992"/>
      <c r="DS119" s="992"/>
      <c r="DT119" s="992"/>
      <c r="DU119" s="993"/>
      <c r="DV119" s="994" t="s">
        <v>550</v>
      </c>
      <c r="DW119" s="995"/>
      <c r="DX119" s="995"/>
      <c r="DY119" s="995"/>
      <c r="DZ119" s="996"/>
    </row>
    <row r="120" spans="1:130" s="194" customFormat="1" ht="26.25" customHeight="1">
      <c r="A120" s="1072"/>
      <c r="B120" s="934"/>
      <c r="C120" s="925" t="s">
        <v>516</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10" t="s">
        <v>517</v>
      </c>
      <c r="AB120" s="905"/>
      <c r="AC120" s="905"/>
      <c r="AD120" s="905"/>
      <c r="AE120" s="906"/>
      <c r="AF120" s="904" t="s">
        <v>517</v>
      </c>
      <c r="AG120" s="905"/>
      <c r="AH120" s="905"/>
      <c r="AI120" s="905"/>
      <c r="AJ120" s="906"/>
      <c r="AK120" s="904" t="s">
        <v>517</v>
      </c>
      <c r="AL120" s="905"/>
      <c r="AM120" s="905"/>
      <c r="AN120" s="905"/>
      <c r="AO120" s="906"/>
      <c r="AP120" s="907" t="s">
        <v>517</v>
      </c>
      <c r="AQ120" s="908"/>
      <c r="AR120" s="908"/>
      <c r="AS120" s="908"/>
      <c r="AT120" s="909"/>
      <c r="AU120" s="1007"/>
      <c r="AV120" s="1008"/>
      <c r="AW120" s="1008"/>
      <c r="AX120" s="1008"/>
      <c r="AY120" s="1009"/>
      <c r="AZ120" s="895" t="s">
        <v>551</v>
      </c>
      <c r="BA120" s="896"/>
      <c r="BB120" s="896"/>
      <c r="BC120" s="896"/>
      <c r="BD120" s="896"/>
      <c r="BE120" s="896"/>
      <c r="BF120" s="896"/>
      <c r="BG120" s="896"/>
      <c r="BH120" s="896"/>
      <c r="BI120" s="896"/>
      <c r="BJ120" s="896"/>
      <c r="BK120" s="896"/>
      <c r="BL120" s="896"/>
      <c r="BM120" s="896"/>
      <c r="BN120" s="896"/>
      <c r="BO120" s="896"/>
      <c r="BP120" s="897"/>
      <c r="BQ120" s="891">
        <v>4364004</v>
      </c>
      <c r="BR120" s="892"/>
      <c r="BS120" s="892"/>
      <c r="BT120" s="892"/>
      <c r="BU120" s="892"/>
      <c r="BV120" s="892">
        <v>4271465</v>
      </c>
      <c r="BW120" s="892"/>
      <c r="BX120" s="892"/>
      <c r="BY120" s="892"/>
      <c r="BZ120" s="892"/>
      <c r="CA120" s="892">
        <v>4089844</v>
      </c>
      <c r="CB120" s="892"/>
      <c r="CC120" s="892"/>
      <c r="CD120" s="892"/>
      <c r="CE120" s="892"/>
      <c r="CF120" s="893">
        <v>49.6</v>
      </c>
      <c r="CG120" s="894"/>
      <c r="CH120" s="894"/>
      <c r="CI120" s="894"/>
      <c r="CJ120" s="894"/>
      <c r="CK120" s="1024" t="s">
        <v>552</v>
      </c>
      <c r="CL120" s="1025"/>
      <c r="CM120" s="1025"/>
      <c r="CN120" s="1025"/>
      <c r="CO120" s="1026"/>
      <c r="CP120" s="1014" t="s">
        <v>553</v>
      </c>
      <c r="CQ120" s="1015"/>
      <c r="CR120" s="1015"/>
      <c r="CS120" s="1015"/>
      <c r="CT120" s="1015"/>
      <c r="CU120" s="1015"/>
      <c r="CV120" s="1015"/>
      <c r="CW120" s="1015"/>
      <c r="CX120" s="1015"/>
      <c r="CY120" s="1015"/>
      <c r="CZ120" s="1015"/>
      <c r="DA120" s="1015"/>
      <c r="DB120" s="1015"/>
      <c r="DC120" s="1015"/>
      <c r="DD120" s="1015"/>
      <c r="DE120" s="1015"/>
      <c r="DF120" s="1016"/>
      <c r="DG120" s="919">
        <v>8767627</v>
      </c>
      <c r="DH120" s="920"/>
      <c r="DI120" s="920"/>
      <c r="DJ120" s="920"/>
      <c r="DK120" s="920"/>
      <c r="DL120" s="920">
        <v>8014010</v>
      </c>
      <c r="DM120" s="920"/>
      <c r="DN120" s="920"/>
      <c r="DO120" s="920"/>
      <c r="DP120" s="920"/>
      <c r="DQ120" s="920">
        <v>7603680</v>
      </c>
      <c r="DR120" s="920"/>
      <c r="DS120" s="920"/>
      <c r="DT120" s="920"/>
      <c r="DU120" s="920"/>
      <c r="DV120" s="921">
        <v>92.3</v>
      </c>
      <c r="DW120" s="921"/>
      <c r="DX120" s="921"/>
      <c r="DY120" s="921"/>
      <c r="DZ120" s="922"/>
    </row>
    <row r="121" spans="1:130" s="194" customFormat="1" ht="26.25" customHeight="1">
      <c r="A121" s="1072"/>
      <c r="B121" s="934"/>
      <c r="C121" s="998" t="s">
        <v>554</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10" t="s">
        <v>523</v>
      </c>
      <c r="AB121" s="905"/>
      <c r="AC121" s="905"/>
      <c r="AD121" s="905"/>
      <c r="AE121" s="906"/>
      <c r="AF121" s="904" t="s">
        <v>523</v>
      </c>
      <c r="AG121" s="905"/>
      <c r="AH121" s="905"/>
      <c r="AI121" s="905"/>
      <c r="AJ121" s="906"/>
      <c r="AK121" s="904" t="s">
        <v>523</v>
      </c>
      <c r="AL121" s="905"/>
      <c r="AM121" s="905"/>
      <c r="AN121" s="905"/>
      <c r="AO121" s="906"/>
      <c r="AP121" s="907" t="s">
        <v>523</v>
      </c>
      <c r="AQ121" s="908"/>
      <c r="AR121" s="908"/>
      <c r="AS121" s="908"/>
      <c r="AT121" s="909"/>
      <c r="AU121" s="1007"/>
      <c r="AV121" s="1008"/>
      <c r="AW121" s="1008"/>
      <c r="AX121" s="1008"/>
      <c r="AY121" s="1009"/>
      <c r="AZ121" s="982" t="s">
        <v>555</v>
      </c>
      <c r="BA121" s="964"/>
      <c r="BB121" s="964"/>
      <c r="BC121" s="964"/>
      <c r="BD121" s="964"/>
      <c r="BE121" s="964"/>
      <c r="BF121" s="964"/>
      <c r="BG121" s="964"/>
      <c r="BH121" s="964"/>
      <c r="BI121" s="964"/>
      <c r="BJ121" s="964"/>
      <c r="BK121" s="964"/>
      <c r="BL121" s="964"/>
      <c r="BM121" s="964"/>
      <c r="BN121" s="964"/>
      <c r="BO121" s="964"/>
      <c r="BP121" s="965"/>
      <c r="BQ121" s="980">
        <v>18463070</v>
      </c>
      <c r="BR121" s="981"/>
      <c r="BS121" s="981"/>
      <c r="BT121" s="981"/>
      <c r="BU121" s="981"/>
      <c r="BV121" s="981">
        <v>18401826</v>
      </c>
      <c r="BW121" s="981"/>
      <c r="BX121" s="981"/>
      <c r="BY121" s="981"/>
      <c r="BZ121" s="981"/>
      <c r="CA121" s="981">
        <v>18673324</v>
      </c>
      <c r="CB121" s="981"/>
      <c r="CC121" s="981"/>
      <c r="CD121" s="981"/>
      <c r="CE121" s="981"/>
      <c r="CF121" s="1022">
        <v>226.6</v>
      </c>
      <c r="CG121" s="1023"/>
      <c r="CH121" s="1023"/>
      <c r="CI121" s="1023"/>
      <c r="CJ121" s="1023"/>
      <c r="CK121" s="1027"/>
      <c r="CL121" s="1028"/>
      <c r="CM121" s="1028"/>
      <c r="CN121" s="1028"/>
      <c r="CO121" s="1029"/>
      <c r="CP121" s="1001" t="s">
        <v>556</v>
      </c>
      <c r="CQ121" s="1002"/>
      <c r="CR121" s="1002"/>
      <c r="CS121" s="1002"/>
      <c r="CT121" s="1002"/>
      <c r="CU121" s="1002"/>
      <c r="CV121" s="1002"/>
      <c r="CW121" s="1002"/>
      <c r="CX121" s="1002"/>
      <c r="CY121" s="1002"/>
      <c r="CZ121" s="1002"/>
      <c r="DA121" s="1002"/>
      <c r="DB121" s="1002"/>
      <c r="DC121" s="1002"/>
      <c r="DD121" s="1002"/>
      <c r="DE121" s="1002"/>
      <c r="DF121" s="1003"/>
      <c r="DG121" s="891">
        <v>1350386</v>
      </c>
      <c r="DH121" s="892"/>
      <c r="DI121" s="892"/>
      <c r="DJ121" s="892"/>
      <c r="DK121" s="892"/>
      <c r="DL121" s="892">
        <v>1234319</v>
      </c>
      <c r="DM121" s="892"/>
      <c r="DN121" s="892"/>
      <c r="DO121" s="892"/>
      <c r="DP121" s="892"/>
      <c r="DQ121" s="892">
        <v>1128694</v>
      </c>
      <c r="DR121" s="892"/>
      <c r="DS121" s="892"/>
      <c r="DT121" s="892"/>
      <c r="DU121" s="892"/>
      <c r="DV121" s="913">
        <v>13.7</v>
      </c>
      <c r="DW121" s="913"/>
      <c r="DX121" s="913"/>
      <c r="DY121" s="913"/>
      <c r="DZ121" s="914"/>
    </row>
    <row r="122" spans="1:130" s="194" customFormat="1" ht="26.25" customHeight="1">
      <c r="A122" s="1072"/>
      <c r="B122" s="934"/>
      <c r="C122" s="925" t="s">
        <v>530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10" t="s">
        <v>531</v>
      </c>
      <c r="AB122" s="905"/>
      <c r="AC122" s="905"/>
      <c r="AD122" s="905"/>
      <c r="AE122" s="906"/>
      <c r="AF122" s="904" t="s">
        <v>531</v>
      </c>
      <c r="AG122" s="905"/>
      <c r="AH122" s="905"/>
      <c r="AI122" s="905"/>
      <c r="AJ122" s="906"/>
      <c r="AK122" s="904" t="s">
        <v>531</v>
      </c>
      <c r="AL122" s="905"/>
      <c r="AM122" s="905"/>
      <c r="AN122" s="905"/>
      <c r="AO122" s="906"/>
      <c r="AP122" s="907" t="s">
        <v>531</v>
      </c>
      <c r="AQ122" s="908"/>
      <c r="AR122" s="908"/>
      <c r="AS122" s="908"/>
      <c r="AT122" s="909"/>
      <c r="AU122" s="1010"/>
      <c r="AV122" s="1011"/>
      <c r="AW122" s="1011"/>
      <c r="AX122" s="1011"/>
      <c r="AY122" s="1011"/>
      <c r="AZ122" s="225" t="s">
        <v>250</v>
      </c>
      <c r="BA122" s="225"/>
      <c r="BB122" s="225"/>
      <c r="BC122" s="225"/>
      <c r="BD122" s="225"/>
      <c r="BE122" s="225"/>
      <c r="BF122" s="225"/>
      <c r="BG122" s="225"/>
      <c r="BH122" s="225"/>
      <c r="BI122" s="225"/>
      <c r="BJ122" s="225"/>
      <c r="BK122" s="225"/>
      <c r="BL122" s="225"/>
      <c r="BM122" s="225"/>
      <c r="BN122" s="225"/>
      <c r="BO122" s="983" t="s">
        <v>557</v>
      </c>
      <c r="BP122" s="997"/>
      <c r="BQ122" s="1012">
        <v>26364662</v>
      </c>
      <c r="BR122" s="1013"/>
      <c r="BS122" s="1013"/>
      <c r="BT122" s="1013"/>
      <c r="BU122" s="1013"/>
      <c r="BV122" s="1013">
        <v>26261630</v>
      </c>
      <c r="BW122" s="1013"/>
      <c r="BX122" s="1013"/>
      <c r="BY122" s="1013"/>
      <c r="BZ122" s="1013"/>
      <c r="CA122" s="1013">
        <v>26540311</v>
      </c>
      <c r="CB122" s="1013"/>
      <c r="CC122" s="1013"/>
      <c r="CD122" s="1013"/>
      <c r="CE122" s="1013"/>
      <c r="CF122" s="928"/>
      <c r="CG122" s="929"/>
      <c r="CH122" s="929"/>
      <c r="CI122" s="929"/>
      <c r="CJ122" s="930"/>
      <c r="CK122" s="1027"/>
      <c r="CL122" s="1028"/>
      <c r="CM122" s="1028"/>
      <c r="CN122" s="1028"/>
      <c r="CO122" s="1029"/>
      <c r="CP122" s="1001" t="s">
        <v>558</v>
      </c>
      <c r="CQ122" s="1002"/>
      <c r="CR122" s="1002"/>
      <c r="CS122" s="1002"/>
      <c r="CT122" s="1002"/>
      <c r="CU122" s="1002"/>
      <c r="CV122" s="1002"/>
      <c r="CW122" s="1002"/>
      <c r="CX122" s="1002"/>
      <c r="CY122" s="1002"/>
      <c r="CZ122" s="1002"/>
      <c r="DA122" s="1002"/>
      <c r="DB122" s="1002"/>
      <c r="DC122" s="1002"/>
      <c r="DD122" s="1002"/>
      <c r="DE122" s="1002"/>
      <c r="DF122" s="1003"/>
      <c r="DG122" s="891">
        <v>973089</v>
      </c>
      <c r="DH122" s="892"/>
      <c r="DI122" s="892"/>
      <c r="DJ122" s="892"/>
      <c r="DK122" s="892"/>
      <c r="DL122" s="892">
        <v>987117</v>
      </c>
      <c r="DM122" s="892"/>
      <c r="DN122" s="892"/>
      <c r="DO122" s="892"/>
      <c r="DP122" s="892"/>
      <c r="DQ122" s="892">
        <v>1033481</v>
      </c>
      <c r="DR122" s="892"/>
      <c r="DS122" s="892"/>
      <c r="DT122" s="892"/>
      <c r="DU122" s="892"/>
      <c r="DV122" s="913">
        <v>12.5</v>
      </c>
      <c r="DW122" s="913"/>
      <c r="DX122" s="913"/>
      <c r="DY122" s="913"/>
      <c r="DZ122" s="914"/>
    </row>
    <row r="123" spans="1:130" s="194" customFormat="1" ht="26.25" customHeight="1" thickBot="1">
      <c r="A123" s="1072"/>
      <c r="B123" s="934"/>
      <c r="C123" s="925" t="s">
        <v>540</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10">
        <v>20974</v>
      </c>
      <c r="AB123" s="905"/>
      <c r="AC123" s="905"/>
      <c r="AD123" s="905"/>
      <c r="AE123" s="906"/>
      <c r="AF123" s="904">
        <v>17622</v>
      </c>
      <c r="AG123" s="905"/>
      <c r="AH123" s="905"/>
      <c r="AI123" s="905"/>
      <c r="AJ123" s="906"/>
      <c r="AK123" s="904">
        <v>10198</v>
      </c>
      <c r="AL123" s="905"/>
      <c r="AM123" s="905"/>
      <c r="AN123" s="905"/>
      <c r="AO123" s="906"/>
      <c r="AP123" s="907">
        <v>0.1</v>
      </c>
      <c r="AQ123" s="908"/>
      <c r="AR123" s="908"/>
      <c r="AS123" s="908"/>
      <c r="AT123" s="909"/>
      <c r="AU123" s="1017" t="s">
        <v>559</v>
      </c>
      <c r="AV123" s="1018"/>
      <c r="AW123" s="1018"/>
      <c r="AX123" s="1018"/>
      <c r="AY123" s="1018"/>
      <c r="AZ123" s="1018"/>
      <c r="BA123" s="1018"/>
      <c r="BB123" s="1018"/>
      <c r="BC123" s="1018"/>
      <c r="BD123" s="1018"/>
      <c r="BE123" s="1018"/>
      <c r="BF123" s="1018"/>
      <c r="BG123" s="1018"/>
      <c r="BH123" s="1018"/>
      <c r="BI123" s="1018"/>
      <c r="BJ123" s="1018"/>
      <c r="BK123" s="1018"/>
      <c r="BL123" s="1018"/>
      <c r="BM123" s="1018"/>
      <c r="BN123" s="1018"/>
      <c r="BO123" s="1018"/>
      <c r="BP123" s="1019"/>
      <c r="BQ123" s="1020">
        <v>95.4</v>
      </c>
      <c r="BR123" s="1021"/>
      <c r="BS123" s="1021"/>
      <c r="BT123" s="1021"/>
      <c r="BU123" s="1021"/>
      <c r="BV123" s="1021">
        <v>82.1</v>
      </c>
      <c r="BW123" s="1021"/>
      <c r="BX123" s="1021"/>
      <c r="BY123" s="1021"/>
      <c r="BZ123" s="1021"/>
      <c r="CA123" s="1021">
        <v>75.400000000000006</v>
      </c>
      <c r="CB123" s="1021"/>
      <c r="CC123" s="1021"/>
      <c r="CD123" s="1021"/>
      <c r="CE123" s="1021"/>
      <c r="CF123" s="1047"/>
      <c r="CG123" s="1048"/>
      <c r="CH123" s="1048"/>
      <c r="CI123" s="1048"/>
      <c r="CJ123" s="1049"/>
      <c r="CK123" s="1027"/>
      <c r="CL123" s="1028"/>
      <c r="CM123" s="1028"/>
      <c r="CN123" s="1028"/>
      <c r="CO123" s="1029"/>
      <c r="CP123" s="1001" t="s">
        <v>560</v>
      </c>
      <c r="CQ123" s="1002"/>
      <c r="CR123" s="1002"/>
      <c r="CS123" s="1002"/>
      <c r="CT123" s="1002"/>
      <c r="CU123" s="1002"/>
      <c r="CV123" s="1002"/>
      <c r="CW123" s="1002"/>
      <c r="CX123" s="1002"/>
      <c r="CY123" s="1002"/>
      <c r="CZ123" s="1002"/>
      <c r="DA123" s="1002"/>
      <c r="DB123" s="1002"/>
      <c r="DC123" s="1002"/>
      <c r="DD123" s="1002"/>
      <c r="DE123" s="1002"/>
      <c r="DF123" s="1003"/>
      <c r="DG123" s="910">
        <v>347940</v>
      </c>
      <c r="DH123" s="905"/>
      <c r="DI123" s="905"/>
      <c r="DJ123" s="905"/>
      <c r="DK123" s="906"/>
      <c r="DL123" s="904">
        <v>322237</v>
      </c>
      <c r="DM123" s="905"/>
      <c r="DN123" s="905"/>
      <c r="DO123" s="905"/>
      <c r="DP123" s="906"/>
      <c r="DQ123" s="904">
        <v>323229</v>
      </c>
      <c r="DR123" s="905"/>
      <c r="DS123" s="905"/>
      <c r="DT123" s="905"/>
      <c r="DU123" s="906"/>
      <c r="DV123" s="907">
        <v>3.9</v>
      </c>
      <c r="DW123" s="908"/>
      <c r="DX123" s="908"/>
      <c r="DY123" s="908"/>
      <c r="DZ123" s="909"/>
    </row>
    <row r="124" spans="1:130" s="194" customFormat="1" ht="26.25" customHeight="1">
      <c r="A124" s="1072"/>
      <c r="B124" s="934"/>
      <c r="C124" s="925" t="s">
        <v>543</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10" t="s">
        <v>486</v>
      </c>
      <c r="AB124" s="905"/>
      <c r="AC124" s="905"/>
      <c r="AD124" s="905"/>
      <c r="AE124" s="906"/>
      <c r="AF124" s="904" t="s">
        <v>486</v>
      </c>
      <c r="AG124" s="905"/>
      <c r="AH124" s="905"/>
      <c r="AI124" s="905"/>
      <c r="AJ124" s="906"/>
      <c r="AK124" s="904" t="s">
        <v>486</v>
      </c>
      <c r="AL124" s="905"/>
      <c r="AM124" s="905"/>
      <c r="AN124" s="905"/>
      <c r="AO124" s="906"/>
      <c r="AP124" s="907" t="s">
        <v>486</v>
      </c>
      <c r="AQ124" s="908"/>
      <c r="AR124" s="908"/>
      <c r="AS124" s="908"/>
      <c r="AT124" s="90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30"/>
      <c r="CL124" s="1030"/>
      <c r="CM124" s="1030"/>
      <c r="CN124" s="1030"/>
      <c r="CO124" s="1031"/>
      <c r="CP124" s="1001" t="s">
        <v>561</v>
      </c>
      <c r="CQ124" s="1002"/>
      <c r="CR124" s="1002"/>
      <c r="CS124" s="1002"/>
      <c r="CT124" s="1002"/>
      <c r="CU124" s="1002"/>
      <c r="CV124" s="1002"/>
      <c r="CW124" s="1002"/>
      <c r="CX124" s="1002"/>
      <c r="CY124" s="1002"/>
      <c r="CZ124" s="1002"/>
      <c r="DA124" s="1002"/>
      <c r="DB124" s="1002"/>
      <c r="DC124" s="1002"/>
      <c r="DD124" s="1002"/>
      <c r="DE124" s="1002"/>
      <c r="DF124" s="1003"/>
      <c r="DG124" s="1032" t="s">
        <v>486</v>
      </c>
      <c r="DH124" s="992"/>
      <c r="DI124" s="992"/>
      <c r="DJ124" s="992"/>
      <c r="DK124" s="993"/>
      <c r="DL124" s="991" t="s">
        <v>486</v>
      </c>
      <c r="DM124" s="992"/>
      <c r="DN124" s="992"/>
      <c r="DO124" s="992"/>
      <c r="DP124" s="993"/>
      <c r="DQ124" s="991" t="s">
        <v>486</v>
      </c>
      <c r="DR124" s="992"/>
      <c r="DS124" s="992"/>
      <c r="DT124" s="992"/>
      <c r="DU124" s="993"/>
      <c r="DV124" s="994" t="s">
        <v>486</v>
      </c>
      <c r="DW124" s="995"/>
      <c r="DX124" s="995"/>
      <c r="DY124" s="995"/>
      <c r="DZ124" s="996"/>
    </row>
    <row r="125" spans="1:130" s="194" customFormat="1" ht="26.25" customHeight="1" thickBot="1">
      <c r="A125" s="1072"/>
      <c r="B125" s="934"/>
      <c r="C125" s="925" t="s">
        <v>545</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10" t="s">
        <v>546</v>
      </c>
      <c r="AB125" s="905"/>
      <c r="AC125" s="905"/>
      <c r="AD125" s="905"/>
      <c r="AE125" s="906"/>
      <c r="AF125" s="904" t="s">
        <v>546</v>
      </c>
      <c r="AG125" s="905"/>
      <c r="AH125" s="905"/>
      <c r="AI125" s="905"/>
      <c r="AJ125" s="906"/>
      <c r="AK125" s="904" t="s">
        <v>546</v>
      </c>
      <c r="AL125" s="905"/>
      <c r="AM125" s="905"/>
      <c r="AN125" s="905"/>
      <c r="AO125" s="906"/>
      <c r="AP125" s="907" t="s">
        <v>546</v>
      </c>
      <c r="AQ125" s="908"/>
      <c r="AR125" s="908"/>
      <c r="AS125" s="908"/>
      <c r="AT125" s="90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25" t="s">
        <v>562</v>
      </c>
      <c r="CL125" s="1025"/>
      <c r="CM125" s="1025"/>
      <c r="CN125" s="1025"/>
      <c r="CO125" s="1026"/>
      <c r="CP125" s="916" t="s">
        <v>563</v>
      </c>
      <c r="CQ125" s="917"/>
      <c r="CR125" s="917"/>
      <c r="CS125" s="917"/>
      <c r="CT125" s="917"/>
      <c r="CU125" s="917"/>
      <c r="CV125" s="917"/>
      <c r="CW125" s="917"/>
      <c r="CX125" s="917"/>
      <c r="CY125" s="917"/>
      <c r="CZ125" s="917"/>
      <c r="DA125" s="917"/>
      <c r="DB125" s="917"/>
      <c r="DC125" s="917"/>
      <c r="DD125" s="917"/>
      <c r="DE125" s="917"/>
      <c r="DF125" s="918"/>
      <c r="DG125" s="919" t="s">
        <v>546</v>
      </c>
      <c r="DH125" s="920"/>
      <c r="DI125" s="920"/>
      <c r="DJ125" s="920"/>
      <c r="DK125" s="920"/>
      <c r="DL125" s="920" t="s">
        <v>546</v>
      </c>
      <c r="DM125" s="920"/>
      <c r="DN125" s="920"/>
      <c r="DO125" s="920"/>
      <c r="DP125" s="920"/>
      <c r="DQ125" s="920" t="s">
        <v>546</v>
      </c>
      <c r="DR125" s="920"/>
      <c r="DS125" s="920"/>
      <c r="DT125" s="920"/>
      <c r="DU125" s="920"/>
      <c r="DV125" s="921" t="s">
        <v>546</v>
      </c>
      <c r="DW125" s="921"/>
      <c r="DX125" s="921"/>
      <c r="DY125" s="921"/>
      <c r="DZ125" s="922"/>
    </row>
    <row r="126" spans="1:130" s="194" customFormat="1" ht="26.25" customHeight="1">
      <c r="A126" s="1072"/>
      <c r="B126" s="934"/>
      <c r="C126" s="925" t="s">
        <v>549</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10" t="s">
        <v>550</v>
      </c>
      <c r="AB126" s="905"/>
      <c r="AC126" s="905"/>
      <c r="AD126" s="905"/>
      <c r="AE126" s="906"/>
      <c r="AF126" s="904" t="s">
        <v>550</v>
      </c>
      <c r="AG126" s="905"/>
      <c r="AH126" s="905"/>
      <c r="AI126" s="905"/>
      <c r="AJ126" s="906"/>
      <c r="AK126" s="904" t="s">
        <v>550</v>
      </c>
      <c r="AL126" s="905"/>
      <c r="AM126" s="905"/>
      <c r="AN126" s="905"/>
      <c r="AO126" s="906"/>
      <c r="AP126" s="907" t="s">
        <v>550</v>
      </c>
      <c r="AQ126" s="908"/>
      <c r="AR126" s="908"/>
      <c r="AS126" s="908"/>
      <c r="AT126" s="909"/>
      <c r="AU126" s="230"/>
      <c r="AV126" s="230"/>
      <c r="AW126" s="230"/>
      <c r="AX126" s="1052" t="s">
        <v>564</v>
      </c>
      <c r="AY126" s="1053"/>
      <c r="AZ126" s="1053"/>
      <c r="BA126" s="1053"/>
      <c r="BB126" s="1053"/>
      <c r="BC126" s="1053"/>
      <c r="BD126" s="1053"/>
      <c r="BE126" s="1054"/>
      <c r="BF126" s="1088" t="s">
        <v>565</v>
      </c>
      <c r="BG126" s="1053"/>
      <c r="BH126" s="1053"/>
      <c r="BI126" s="1053"/>
      <c r="BJ126" s="1053"/>
      <c r="BK126" s="1053"/>
      <c r="BL126" s="1054"/>
      <c r="BM126" s="1088" t="s">
        <v>566</v>
      </c>
      <c r="BN126" s="1053"/>
      <c r="BO126" s="1053"/>
      <c r="BP126" s="1053"/>
      <c r="BQ126" s="1053"/>
      <c r="BR126" s="1053"/>
      <c r="BS126" s="1054"/>
      <c r="BT126" s="1088" t="s">
        <v>567</v>
      </c>
      <c r="BU126" s="1053"/>
      <c r="BV126" s="1053"/>
      <c r="BW126" s="1053"/>
      <c r="BX126" s="1053"/>
      <c r="BY126" s="1053"/>
      <c r="BZ126" s="1089"/>
      <c r="CA126" s="230"/>
      <c r="CB126" s="230"/>
      <c r="CC126" s="230"/>
      <c r="CD126" s="231"/>
      <c r="CE126" s="231"/>
      <c r="CF126" s="231"/>
      <c r="CG126" s="228"/>
      <c r="CH126" s="228"/>
      <c r="CI126" s="228"/>
      <c r="CJ126" s="229"/>
      <c r="CK126" s="1028"/>
      <c r="CL126" s="1028"/>
      <c r="CM126" s="1028"/>
      <c r="CN126" s="1028"/>
      <c r="CO126" s="1029"/>
      <c r="CP126" s="895" t="s">
        <v>568</v>
      </c>
      <c r="CQ126" s="896"/>
      <c r="CR126" s="896"/>
      <c r="CS126" s="896"/>
      <c r="CT126" s="896"/>
      <c r="CU126" s="896"/>
      <c r="CV126" s="896"/>
      <c r="CW126" s="896"/>
      <c r="CX126" s="896"/>
      <c r="CY126" s="896"/>
      <c r="CZ126" s="896"/>
      <c r="DA126" s="896"/>
      <c r="DB126" s="896"/>
      <c r="DC126" s="896"/>
      <c r="DD126" s="896"/>
      <c r="DE126" s="896"/>
      <c r="DF126" s="897"/>
      <c r="DG126" s="891">
        <v>170715</v>
      </c>
      <c r="DH126" s="892"/>
      <c r="DI126" s="892"/>
      <c r="DJ126" s="892"/>
      <c r="DK126" s="892"/>
      <c r="DL126" s="892">
        <v>136766</v>
      </c>
      <c r="DM126" s="892"/>
      <c r="DN126" s="892"/>
      <c r="DO126" s="892"/>
      <c r="DP126" s="892"/>
      <c r="DQ126" s="892">
        <v>129530</v>
      </c>
      <c r="DR126" s="892"/>
      <c r="DS126" s="892"/>
      <c r="DT126" s="892"/>
      <c r="DU126" s="892"/>
      <c r="DV126" s="913">
        <v>1.6</v>
      </c>
      <c r="DW126" s="913"/>
      <c r="DX126" s="913"/>
      <c r="DY126" s="913"/>
      <c r="DZ126" s="914"/>
    </row>
    <row r="127" spans="1:130" s="194" customFormat="1" ht="26.25" customHeight="1" thickBot="1">
      <c r="A127" s="1073"/>
      <c r="B127" s="936"/>
      <c r="C127" s="1033" t="s">
        <v>435</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10">
        <v>2598</v>
      </c>
      <c r="AB127" s="905"/>
      <c r="AC127" s="905"/>
      <c r="AD127" s="905"/>
      <c r="AE127" s="906"/>
      <c r="AF127" s="904">
        <v>528</v>
      </c>
      <c r="AG127" s="905"/>
      <c r="AH127" s="905"/>
      <c r="AI127" s="905"/>
      <c r="AJ127" s="906"/>
      <c r="AK127" s="904">
        <v>464</v>
      </c>
      <c r="AL127" s="905"/>
      <c r="AM127" s="905"/>
      <c r="AN127" s="905"/>
      <c r="AO127" s="906"/>
      <c r="AP127" s="907">
        <v>0</v>
      </c>
      <c r="AQ127" s="908"/>
      <c r="AR127" s="908"/>
      <c r="AS127" s="908"/>
      <c r="AT127" s="909"/>
      <c r="AU127" s="230"/>
      <c r="AV127" s="230"/>
      <c r="AW127" s="230"/>
      <c r="AX127" s="966" t="s">
        <v>569</v>
      </c>
      <c r="AY127" s="917"/>
      <c r="AZ127" s="917"/>
      <c r="BA127" s="917"/>
      <c r="BB127" s="917"/>
      <c r="BC127" s="917"/>
      <c r="BD127" s="917"/>
      <c r="BE127" s="918"/>
      <c r="BF127" s="1038" t="s">
        <v>570</v>
      </c>
      <c r="BG127" s="1039"/>
      <c r="BH127" s="1039"/>
      <c r="BI127" s="1039"/>
      <c r="BJ127" s="1039"/>
      <c r="BK127" s="1039"/>
      <c r="BL127" s="1040"/>
      <c r="BM127" s="1038">
        <v>13.33</v>
      </c>
      <c r="BN127" s="1039"/>
      <c r="BO127" s="1039"/>
      <c r="BP127" s="1039"/>
      <c r="BQ127" s="1039"/>
      <c r="BR127" s="1039"/>
      <c r="BS127" s="1040"/>
      <c r="BT127" s="1038">
        <v>20</v>
      </c>
      <c r="BU127" s="1039"/>
      <c r="BV127" s="1039"/>
      <c r="BW127" s="1039"/>
      <c r="BX127" s="1039"/>
      <c r="BY127" s="1039"/>
      <c r="BZ127" s="1041"/>
      <c r="CA127" s="231"/>
      <c r="CB127" s="231"/>
      <c r="CC127" s="231"/>
      <c r="CD127" s="231"/>
      <c r="CE127" s="231"/>
      <c r="CF127" s="231"/>
      <c r="CG127" s="228"/>
      <c r="CH127" s="228"/>
      <c r="CI127" s="228"/>
      <c r="CJ127" s="229"/>
      <c r="CK127" s="1050"/>
      <c r="CL127" s="1050"/>
      <c r="CM127" s="1050"/>
      <c r="CN127" s="1050"/>
      <c r="CO127" s="1051"/>
      <c r="CP127" s="1042" t="s">
        <v>571</v>
      </c>
      <c r="CQ127" s="1043"/>
      <c r="CR127" s="1043"/>
      <c r="CS127" s="1043"/>
      <c r="CT127" s="1043"/>
      <c r="CU127" s="1043"/>
      <c r="CV127" s="1043"/>
      <c r="CW127" s="1043"/>
      <c r="CX127" s="1043"/>
      <c r="CY127" s="1043"/>
      <c r="CZ127" s="1043"/>
      <c r="DA127" s="1043"/>
      <c r="DB127" s="1043"/>
      <c r="DC127" s="1043"/>
      <c r="DD127" s="1043"/>
      <c r="DE127" s="1043"/>
      <c r="DF127" s="1044"/>
      <c r="DG127" s="1045">
        <v>27000</v>
      </c>
      <c r="DH127" s="1046"/>
      <c r="DI127" s="1046"/>
      <c r="DJ127" s="1046"/>
      <c r="DK127" s="1046"/>
      <c r="DL127" s="1046">
        <v>36000</v>
      </c>
      <c r="DM127" s="1046"/>
      <c r="DN127" s="1046"/>
      <c r="DO127" s="1046"/>
      <c r="DP127" s="1046"/>
      <c r="DQ127" s="1046">
        <v>45000</v>
      </c>
      <c r="DR127" s="1046"/>
      <c r="DS127" s="1046"/>
      <c r="DT127" s="1046"/>
      <c r="DU127" s="1046"/>
      <c r="DV127" s="1036">
        <v>0.5</v>
      </c>
      <c r="DW127" s="1036"/>
      <c r="DX127" s="1036"/>
      <c r="DY127" s="1036"/>
      <c r="DZ127" s="1037"/>
    </row>
    <row r="128" spans="1:130" s="194" customFormat="1" ht="26.25" customHeight="1">
      <c r="A128" s="1063" t="s">
        <v>572</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573</v>
      </c>
      <c r="X128" s="1065"/>
      <c r="Y128" s="1065"/>
      <c r="Z128" s="1066"/>
      <c r="AA128" s="1067">
        <v>397312</v>
      </c>
      <c r="AB128" s="1068"/>
      <c r="AC128" s="1068"/>
      <c r="AD128" s="1068"/>
      <c r="AE128" s="1069"/>
      <c r="AF128" s="1070">
        <v>402234</v>
      </c>
      <c r="AG128" s="1068"/>
      <c r="AH128" s="1068"/>
      <c r="AI128" s="1068"/>
      <c r="AJ128" s="1069"/>
      <c r="AK128" s="1070">
        <v>395732</v>
      </c>
      <c r="AL128" s="1068"/>
      <c r="AM128" s="1068"/>
      <c r="AN128" s="1068"/>
      <c r="AO128" s="1069"/>
      <c r="AP128" s="1075"/>
      <c r="AQ128" s="1076"/>
      <c r="AR128" s="1076"/>
      <c r="AS128" s="1076"/>
      <c r="AT128" s="1077"/>
      <c r="AU128" s="232"/>
      <c r="AV128" s="232"/>
      <c r="AW128" s="232"/>
      <c r="AX128" s="1074" t="s">
        <v>574</v>
      </c>
      <c r="AY128" s="896"/>
      <c r="AZ128" s="896"/>
      <c r="BA128" s="896"/>
      <c r="BB128" s="896"/>
      <c r="BC128" s="896"/>
      <c r="BD128" s="896"/>
      <c r="BE128" s="897"/>
      <c r="BF128" s="1078" t="s">
        <v>539</v>
      </c>
      <c r="BG128" s="1079"/>
      <c r="BH128" s="1079"/>
      <c r="BI128" s="1079"/>
      <c r="BJ128" s="1079"/>
      <c r="BK128" s="1079"/>
      <c r="BL128" s="1080"/>
      <c r="BM128" s="1078">
        <v>18.329999999999998</v>
      </c>
      <c r="BN128" s="1079"/>
      <c r="BO128" s="1079"/>
      <c r="BP128" s="1079"/>
      <c r="BQ128" s="1079"/>
      <c r="BR128" s="1079"/>
      <c r="BS128" s="1080"/>
      <c r="BT128" s="1078">
        <v>30</v>
      </c>
      <c r="BU128" s="1081"/>
      <c r="BV128" s="1081"/>
      <c r="BW128" s="1081"/>
      <c r="BX128" s="1081"/>
      <c r="BY128" s="1081"/>
      <c r="BZ128" s="1082"/>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4" t="s">
        <v>165</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090" t="s">
        <v>575</v>
      </c>
      <c r="X129" s="1091"/>
      <c r="Y129" s="1091"/>
      <c r="Z129" s="1092"/>
      <c r="AA129" s="910">
        <v>10165170</v>
      </c>
      <c r="AB129" s="905"/>
      <c r="AC129" s="905"/>
      <c r="AD129" s="905"/>
      <c r="AE129" s="906"/>
      <c r="AF129" s="904">
        <v>10075976</v>
      </c>
      <c r="AG129" s="905"/>
      <c r="AH129" s="905"/>
      <c r="AI129" s="905"/>
      <c r="AJ129" s="906"/>
      <c r="AK129" s="904">
        <v>9992948</v>
      </c>
      <c r="AL129" s="905"/>
      <c r="AM129" s="905"/>
      <c r="AN129" s="905"/>
      <c r="AO129" s="906"/>
      <c r="AP129" s="1055"/>
      <c r="AQ129" s="1056"/>
      <c r="AR129" s="1056"/>
      <c r="AS129" s="1056"/>
      <c r="AT129" s="1057"/>
      <c r="AU129" s="232"/>
      <c r="AV129" s="232"/>
      <c r="AW129" s="232"/>
      <c r="AX129" s="1074" t="s">
        <v>576</v>
      </c>
      <c r="AY129" s="896"/>
      <c r="AZ129" s="896"/>
      <c r="BA129" s="896"/>
      <c r="BB129" s="896"/>
      <c r="BC129" s="896"/>
      <c r="BD129" s="896"/>
      <c r="BE129" s="897"/>
      <c r="BF129" s="1083">
        <v>12.4</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4" t="s">
        <v>577</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090" t="s">
        <v>578</v>
      </c>
      <c r="X130" s="1091"/>
      <c r="Y130" s="1091"/>
      <c r="Z130" s="1092"/>
      <c r="AA130" s="910">
        <v>1717703</v>
      </c>
      <c r="AB130" s="905"/>
      <c r="AC130" s="905"/>
      <c r="AD130" s="905"/>
      <c r="AE130" s="906"/>
      <c r="AF130" s="904">
        <v>1739538</v>
      </c>
      <c r="AG130" s="905"/>
      <c r="AH130" s="905"/>
      <c r="AI130" s="905"/>
      <c r="AJ130" s="906"/>
      <c r="AK130" s="904">
        <v>1753044</v>
      </c>
      <c r="AL130" s="905"/>
      <c r="AM130" s="905"/>
      <c r="AN130" s="905"/>
      <c r="AO130" s="906"/>
      <c r="AP130" s="1055"/>
      <c r="AQ130" s="1056"/>
      <c r="AR130" s="1056"/>
      <c r="AS130" s="1056"/>
      <c r="AT130" s="1057"/>
      <c r="AU130" s="232"/>
      <c r="AV130" s="232"/>
      <c r="AW130" s="232"/>
      <c r="AX130" s="1116" t="s">
        <v>579</v>
      </c>
      <c r="AY130" s="1043"/>
      <c r="AZ130" s="1043"/>
      <c r="BA130" s="1043"/>
      <c r="BB130" s="1043"/>
      <c r="BC130" s="1043"/>
      <c r="BD130" s="1043"/>
      <c r="BE130" s="1044"/>
      <c r="BF130" s="1117">
        <v>75.400000000000006</v>
      </c>
      <c r="BG130" s="1118"/>
      <c r="BH130" s="1118"/>
      <c r="BI130" s="1118"/>
      <c r="BJ130" s="1118"/>
      <c r="BK130" s="1118"/>
      <c r="BL130" s="1119"/>
      <c r="BM130" s="1117">
        <v>350</v>
      </c>
      <c r="BN130" s="1118"/>
      <c r="BO130" s="1118"/>
      <c r="BP130" s="1118"/>
      <c r="BQ130" s="1118"/>
      <c r="BR130" s="1118"/>
      <c r="BS130" s="1119"/>
      <c r="BT130" s="1110"/>
      <c r="BU130" s="1111"/>
      <c r="BV130" s="1111"/>
      <c r="BW130" s="1111"/>
      <c r="BX130" s="1111"/>
      <c r="BY130" s="1111"/>
      <c r="BZ130" s="1112"/>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8"/>
      <c r="B131" s="1059"/>
      <c r="C131" s="1059"/>
      <c r="D131" s="1059"/>
      <c r="E131" s="1059"/>
      <c r="F131" s="1059"/>
      <c r="G131" s="1059"/>
      <c r="H131" s="1059"/>
      <c r="I131" s="1059"/>
      <c r="J131" s="1059"/>
      <c r="K131" s="1059"/>
      <c r="L131" s="1059"/>
      <c r="M131" s="1059"/>
      <c r="N131" s="1059"/>
      <c r="O131" s="1059"/>
      <c r="P131" s="1059"/>
      <c r="Q131" s="1059"/>
      <c r="R131" s="1059"/>
      <c r="S131" s="1059"/>
      <c r="T131" s="1059"/>
      <c r="U131" s="1059"/>
      <c r="V131" s="1059"/>
      <c r="W131" s="1060" t="s">
        <v>580</v>
      </c>
      <c r="X131" s="1061"/>
      <c r="Y131" s="1061"/>
      <c r="Z131" s="1062"/>
      <c r="AA131" s="1032">
        <v>8447467</v>
      </c>
      <c r="AB131" s="992"/>
      <c r="AC131" s="992"/>
      <c r="AD131" s="992"/>
      <c r="AE131" s="993"/>
      <c r="AF131" s="991">
        <v>8336438</v>
      </c>
      <c r="AG131" s="992"/>
      <c r="AH131" s="992"/>
      <c r="AI131" s="992"/>
      <c r="AJ131" s="993"/>
      <c r="AK131" s="991">
        <v>8239904</v>
      </c>
      <c r="AL131" s="992"/>
      <c r="AM131" s="992"/>
      <c r="AN131" s="992"/>
      <c r="AO131" s="993"/>
      <c r="AP131" s="1113"/>
      <c r="AQ131" s="1114"/>
      <c r="AR131" s="1114"/>
      <c r="AS131" s="1114"/>
      <c r="AT131" s="1115"/>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4" t="s">
        <v>581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582</v>
      </c>
      <c r="W132" s="1098"/>
      <c r="X132" s="1098"/>
      <c r="Y132" s="1098"/>
      <c r="Z132" s="1099"/>
      <c r="AA132" s="1100">
        <v>13.12324748</v>
      </c>
      <c r="AB132" s="1101"/>
      <c r="AC132" s="1101"/>
      <c r="AD132" s="1101"/>
      <c r="AE132" s="1102"/>
      <c r="AF132" s="1103">
        <v>12.456015389999999</v>
      </c>
      <c r="AG132" s="1101"/>
      <c r="AH132" s="1101"/>
      <c r="AI132" s="1101"/>
      <c r="AJ132" s="1102"/>
      <c r="AK132" s="1103">
        <v>11.67684721</v>
      </c>
      <c r="AL132" s="1101"/>
      <c r="AM132" s="1101"/>
      <c r="AN132" s="1101"/>
      <c r="AO132" s="1102"/>
      <c r="AP132" s="928"/>
      <c r="AQ132" s="929"/>
      <c r="AR132" s="929"/>
      <c r="AS132" s="929"/>
      <c r="AT132" s="1104"/>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583</v>
      </c>
      <c r="W133" s="1105"/>
      <c r="X133" s="1105"/>
      <c r="Y133" s="1105"/>
      <c r="Z133" s="1106"/>
      <c r="AA133" s="1107">
        <v>15.4</v>
      </c>
      <c r="AB133" s="1108"/>
      <c r="AC133" s="1108"/>
      <c r="AD133" s="1108"/>
      <c r="AE133" s="1109"/>
      <c r="AF133" s="1107">
        <v>13.6</v>
      </c>
      <c r="AG133" s="1108"/>
      <c r="AH133" s="1108"/>
      <c r="AI133" s="1108"/>
      <c r="AJ133" s="1109"/>
      <c r="AK133" s="1107">
        <v>12.4</v>
      </c>
      <c r="AL133" s="1108"/>
      <c r="AM133" s="1108"/>
      <c r="AN133" s="1108"/>
      <c r="AO133" s="1109"/>
      <c r="AP133" s="1047"/>
      <c r="AQ133" s="1048"/>
      <c r="AR133" s="1048"/>
      <c r="AS133" s="1048"/>
      <c r="AT133" s="1093"/>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C124:Z124"/>
    <mergeCell ref="AA124:AE124"/>
    <mergeCell ref="AF124:AJ124"/>
    <mergeCell ref="AK124:AO124"/>
    <mergeCell ref="DV124:DZ124"/>
    <mergeCell ref="DV126:DZ126"/>
    <mergeCell ref="DV121:DZ121"/>
    <mergeCell ref="CF122:CJ122"/>
    <mergeCell ref="BV122:BZ122"/>
    <mergeCell ref="DQ122:DU122"/>
    <mergeCell ref="DV122:DZ122"/>
    <mergeCell ref="DV123:DZ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CA120:CE120"/>
    <mergeCell ref="DL121:DP121"/>
    <mergeCell ref="DQ120:DU120"/>
    <mergeCell ref="CA121:CE121"/>
    <mergeCell ref="CF121:CJ121"/>
    <mergeCell ref="BQ120:BU120"/>
    <mergeCell ref="BV120:BZ120"/>
    <mergeCell ref="BQ121:BU121"/>
    <mergeCell ref="DQ121:DU121"/>
    <mergeCell ref="CK120:CO124"/>
    <mergeCell ref="DG119:DK119"/>
    <mergeCell ref="BQ119:BU119"/>
    <mergeCell ref="BV119:BZ119"/>
    <mergeCell ref="CA119:CE119"/>
    <mergeCell ref="CF119:CJ119"/>
    <mergeCell ref="CM119:DF119"/>
    <mergeCell ref="DL122:DP122"/>
    <mergeCell ref="DL124:DP124"/>
    <mergeCell ref="DQ124:DU124"/>
    <mergeCell ref="AP119:AT119"/>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P120:DF120"/>
    <mergeCell ref="CF120:CJ120"/>
    <mergeCell ref="CA122:CE122"/>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DL75:DP75"/>
    <mergeCell ref="Q75:U75"/>
    <mergeCell ref="V75:Z75"/>
    <mergeCell ref="AA75:AE75"/>
    <mergeCell ref="AF75:AJ75"/>
    <mergeCell ref="AK75:AO75"/>
    <mergeCell ref="BS75:CG75"/>
    <mergeCell ref="CH75:CL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M75:CQ75"/>
    <mergeCell ref="CR75:CV75"/>
    <mergeCell ref="DQ75:DU75"/>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DB44:DF44"/>
    <mergeCell ref="DG44:DK44"/>
    <mergeCell ref="DG45:DK45"/>
    <mergeCell ref="CR45:CV45"/>
    <mergeCell ref="DB45:DF45"/>
    <mergeCell ref="CM46:CQ46"/>
    <mergeCell ref="CH45:CL45"/>
    <mergeCell ref="CM45:CQ45"/>
    <mergeCell ref="CH44:CL44"/>
    <mergeCell ref="AU45:AY45"/>
    <mergeCell ref="AZ45:BD45"/>
    <mergeCell ref="BE45:BI45"/>
    <mergeCell ref="B43:P43"/>
    <mergeCell ref="Q43:U43"/>
    <mergeCell ref="V43:Z43"/>
    <mergeCell ref="AA43:AE43"/>
    <mergeCell ref="AP41:AT41"/>
    <mergeCell ref="AU41:AY41"/>
    <mergeCell ref="AZ41:BD41"/>
    <mergeCell ref="B44:P44"/>
    <mergeCell ref="Q44:U44"/>
    <mergeCell ref="V44:Z44"/>
    <mergeCell ref="AA44:AE44"/>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CH41:CL41"/>
    <mergeCell ref="CW41:DA41"/>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90" zoomScaleNormal="9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9" t="s">
        <v>13</v>
      </c>
      <c r="L7" s="253"/>
      <c r="M7" s="254" t="s">
        <v>14</v>
      </c>
      <c r="N7" s="255"/>
    </row>
    <row r="8" spans="1:16">
      <c r="A8" s="247"/>
      <c r="B8" s="243"/>
      <c r="C8" s="243"/>
      <c r="D8" s="243"/>
      <c r="E8" s="243"/>
      <c r="F8" s="243"/>
      <c r="G8" s="256"/>
      <c r="H8" s="257"/>
      <c r="I8" s="257"/>
      <c r="J8" s="258"/>
      <c r="K8" s="1130"/>
      <c r="L8" s="259" t="s">
        <v>15</v>
      </c>
      <c r="M8" s="260" t="s">
        <v>16</v>
      </c>
      <c r="N8" s="261" t="s">
        <v>17</v>
      </c>
    </row>
    <row r="9" spans="1:16">
      <c r="A9" s="247"/>
      <c r="B9" s="243"/>
      <c r="C9" s="243"/>
      <c r="D9" s="243"/>
      <c r="E9" s="243"/>
      <c r="F9" s="243"/>
      <c r="G9" s="1120" t="s">
        <v>18</v>
      </c>
      <c r="H9" s="1121"/>
      <c r="I9" s="1121"/>
      <c r="J9" s="1122"/>
      <c r="K9" s="262">
        <v>2650391</v>
      </c>
      <c r="L9" s="263">
        <v>76774</v>
      </c>
      <c r="M9" s="264">
        <v>84869</v>
      </c>
      <c r="N9" s="265">
        <v>-9.5</v>
      </c>
    </row>
    <row r="10" spans="1:16">
      <c r="A10" s="247"/>
      <c r="B10" s="243"/>
      <c r="C10" s="243"/>
      <c r="D10" s="243"/>
      <c r="E10" s="243"/>
      <c r="F10" s="243"/>
      <c r="G10" s="1120" t="s">
        <v>19</v>
      </c>
      <c r="H10" s="1121"/>
      <c r="I10" s="1121"/>
      <c r="J10" s="1122"/>
      <c r="K10" s="266">
        <v>123067</v>
      </c>
      <c r="L10" s="267">
        <v>3565</v>
      </c>
      <c r="M10" s="268">
        <v>6996</v>
      </c>
      <c r="N10" s="269">
        <v>-49</v>
      </c>
    </row>
    <row r="11" spans="1:16" ht="13.5" customHeight="1">
      <c r="A11" s="247"/>
      <c r="B11" s="243"/>
      <c r="C11" s="243"/>
      <c r="D11" s="243"/>
      <c r="E11" s="243"/>
      <c r="F11" s="243"/>
      <c r="G11" s="1120" t="s">
        <v>20</v>
      </c>
      <c r="H11" s="1121"/>
      <c r="I11" s="1121"/>
      <c r="J11" s="1122"/>
      <c r="K11" s="266">
        <v>484713</v>
      </c>
      <c r="L11" s="267">
        <v>14041</v>
      </c>
      <c r="M11" s="268">
        <v>8876</v>
      </c>
      <c r="N11" s="269">
        <v>58.2</v>
      </c>
    </row>
    <row r="12" spans="1:16" ht="13.5" customHeight="1">
      <c r="A12" s="247"/>
      <c r="B12" s="243"/>
      <c r="C12" s="243"/>
      <c r="D12" s="243"/>
      <c r="E12" s="243"/>
      <c r="F12" s="243"/>
      <c r="G12" s="1120" t="s">
        <v>21</v>
      </c>
      <c r="H12" s="1121"/>
      <c r="I12" s="1121"/>
      <c r="J12" s="1122"/>
      <c r="K12" s="266">
        <v>4731</v>
      </c>
      <c r="L12" s="267">
        <v>137</v>
      </c>
      <c r="M12" s="268">
        <v>780</v>
      </c>
      <c r="N12" s="269">
        <v>-82.4</v>
      </c>
    </row>
    <row r="13" spans="1:16" ht="13.5" customHeight="1">
      <c r="A13" s="247"/>
      <c r="B13" s="243"/>
      <c r="C13" s="243"/>
      <c r="D13" s="243"/>
      <c r="E13" s="243"/>
      <c r="F13" s="243"/>
      <c r="G13" s="1120" t="s">
        <v>22</v>
      </c>
      <c r="H13" s="1121"/>
      <c r="I13" s="1121"/>
      <c r="J13" s="1122"/>
      <c r="K13" s="266" t="s">
        <v>0</v>
      </c>
      <c r="L13" s="267" t="s">
        <v>0</v>
      </c>
      <c r="M13" s="268">
        <v>0</v>
      </c>
      <c r="N13" s="269" t="s">
        <v>0</v>
      </c>
    </row>
    <row r="14" spans="1:16" ht="13.5" customHeight="1">
      <c r="A14" s="247"/>
      <c r="B14" s="243"/>
      <c r="C14" s="243"/>
      <c r="D14" s="243"/>
      <c r="E14" s="243"/>
      <c r="F14" s="243"/>
      <c r="G14" s="1120" t="s">
        <v>23</v>
      </c>
      <c r="H14" s="1121"/>
      <c r="I14" s="1121"/>
      <c r="J14" s="1122"/>
      <c r="K14" s="266">
        <v>122522</v>
      </c>
      <c r="L14" s="267">
        <v>3549</v>
      </c>
      <c r="M14" s="268">
        <v>3514</v>
      </c>
      <c r="N14" s="269">
        <v>1</v>
      </c>
    </row>
    <row r="15" spans="1:16" ht="13.5" customHeight="1">
      <c r="A15" s="247"/>
      <c r="B15" s="243"/>
      <c r="C15" s="243"/>
      <c r="D15" s="243"/>
      <c r="E15" s="243"/>
      <c r="F15" s="243"/>
      <c r="G15" s="1120" t="s">
        <v>24</v>
      </c>
      <c r="H15" s="1121"/>
      <c r="I15" s="1121"/>
      <c r="J15" s="1122"/>
      <c r="K15" s="266">
        <v>61061</v>
      </c>
      <c r="L15" s="267">
        <v>1769</v>
      </c>
      <c r="M15" s="268">
        <v>1798</v>
      </c>
      <c r="N15" s="269">
        <v>-1.6</v>
      </c>
    </row>
    <row r="16" spans="1:16">
      <c r="A16" s="247"/>
      <c r="B16" s="243"/>
      <c r="C16" s="243"/>
      <c r="D16" s="243"/>
      <c r="E16" s="243"/>
      <c r="F16" s="243"/>
      <c r="G16" s="1131" t="s">
        <v>25</v>
      </c>
      <c r="H16" s="1132"/>
      <c r="I16" s="1132"/>
      <c r="J16" s="1133"/>
      <c r="K16" s="267">
        <v>-242308</v>
      </c>
      <c r="L16" s="267">
        <v>-7019</v>
      </c>
      <c r="M16" s="268">
        <v>-10311</v>
      </c>
      <c r="N16" s="269">
        <v>-31.9</v>
      </c>
    </row>
    <row r="17" spans="1:16">
      <c r="A17" s="247"/>
      <c r="B17" s="243"/>
      <c r="C17" s="243"/>
      <c r="D17" s="243"/>
      <c r="E17" s="243"/>
      <c r="F17" s="243"/>
      <c r="G17" s="1131" t="s">
        <v>250</v>
      </c>
      <c r="H17" s="1132"/>
      <c r="I17" s="1132"/>
      <c r="J17" s="1133"/>
      <c r="K17" s="267">
        <v>3204177</v>
      </c>
      <c r="L17" s="267">
        <v>92816</v>
      </c>
      <c r="M17" s="268">
        <v>96520</v>
      </c>
      <c r="N17" s="269">
        <v>-3.8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6" t="s">
        <v>30</v>
      </c>
      <c r="H21" s="1127"/>
      <c r="I21" s="1127"/>
      <c r="J21" s="1128"/>
      <c r="K21" s="279">
        <v>8.4</v>
      </c>
      <c r="L21" s="280">
        <v>9.4</v>
      </c>
      <c r="M21" s="281">
        <v>-1</v>
      </c>
      <c r="N21" s="248"/>
      <c r="O21" s="282"/>
      <c r="P21" s="278"/>
    </row>
    <row r="22" spans="1:16" s="283" customFormat="1">
      <c r="A22" s="278"/>
      <c r="B22" s="248"/>
      <c r="C22" s="248"/>
      <c r="D22" s="248"/>
      <c r="E22" s="248"/>
      <c r="F22" s="248"/>
      <c r="G22" s="1126" t="s">
        <v>31</v>
      </c>
      <c r="H22" s="1127"/>
      <c r="I22" s="1127"/>
      <c r="J22" s="1128"/>
      <c r="K22" s="284">
        <v>106.3</v>
      </c>
      <c r="L22" s="285">
        <v>104.6</v>
      </c>
      <c r="M22" s="286">
        <v>1.7</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9" t="s">
        <v>13</v>
      </c>
      <c r="L30" s="253"/>
      <c r="M30" s="254" t="s">
        <v>14</v>
      </c>
      <c r="N30" s="255"/>
    </row>
    <row r="31" spans="1:16">
      <c r="A31" s="247"/>
      <c r="B31" s="243"/>
      <c r="C31" s="243"/>
      <c r="D31" s="243"/>
      <c r="E31" s="243"/>
      <c r="F31" s="243"/>
      <c r="G31" s="256"/>
      <c r="H31" s="257"/>
      <c r="I31" s="257"/>
      <c r="J31" s="258"/>
      <c r="K31" s="1130"/>
      <c r="L31" s="259" t="s">
        <v>15</v>
      </c>
      <c r="M31" s="260" t="s">
        <v>16</v>
      </c>
      <c r="N31" s="261" t="s">
        <v>17</v>
      </c>
    </row>
    <row r="32" spans="1:16" ht="27" customHeight="1">
      <c r="A32" s="247"/>
      <c r="B32" s="243"/>
      <c r="C32" s="243"/>
      <c r="D32" s="243"/>
      <c r="E32" s="243"/>
      <c r="F32" s="243"/>
      <c r="G32" s="1123" t="s">
        <v>35</v>
      </c>
      <c r="H32" s="1124"/>
      <c r="I32" s="1124"/>
      <c r="J32" s="1125"/>
      <c r="K32" s="293">
        <v>2110367</v>
      </c>
      <c r="L32" s="293">
        <v>61131</v>
      </c>
      <c r="M32" s="294">
        <v>65313</v>
      </c>
      <c r="N32" s="295">
        <v>-6.4</v>
      </c>
    </row>
    <row r="33" spans="1:16" ht="13.5" customHeight="1">
      <c r="A33" s="247"/>
      <c r="B33" s="243"/>
      <c r="C33" s="243"/>
      <c r="D33" s="243"/>
      <c r="E33" s="243"/>
      <c r="F33" s="243"/>
      <c r="G33" s="1123" t="s">
        <v>36</v>
      </c>
      <c r="H33" s="1124"/>
      <c r="I33" s="1124"/>
      <c r="J33" s="1125"/>
      <c r="K33" s="293" t="s">
        <v>0</v>
      </c>
      <c r="L33" s="293" t="s">
        <v>0</v>
      </c>
      <c r="M33" s="294" t="s">
        <v>0</v>
      </c>
      <c r="N33" s="295" t="s">
        <v>0</v>
      </c>
    </row>
    <row r="34" spans="1:16" ht="27" customHeight="1">
      <c r="A34" s="247"/>
      <c r="B34" s="243"/>
      <c r="C34" s="243"/>
      <c r="D34" s="243"/>
      <c r="E34" s="243"/>
      <c r="F34" s="243"/>
      <c r="G34" s="1123" t="s">
        <v>1</v>
      </c>
      <c r="H34" s="1124"/>
      <c r="I34" s="1124"/>
      <c r="J34" s="1125"/>
      <c r="K34" s="293" t="s">
        <v>0</v>
      </c>
      <c r="L34" s="293" t="s">
        <v>0</v>
      </c>
      <c r="M34" s="294">
        <v>41</v>
      </c>
      <c r="N34" s="295" t="s">
        <v>0</v>
      </c>
    </row>
    <row r="35" spans="1:16" ht="27" customHeight="1">
      <c r="A35" s="247"/>
      <c r="B35" s="243"/>
      <c r="C35" s="243"/>
      <c r="D35" s="243"/>
      <c r="E35" s="243"/>
      <c r="F35" s="243"/>
      <c r="G35" s="1123" t="s">
        <v>37</v>
      </c>
      <c r="H35" s="1124"/>
      <c r="I35" s="1124"/>
      <c r="J35" s="1125"/>
      <c r="K35" s="293">
        <v>906985</v>
      </c>
      <c r="L35" s="293">
        <v>26273</v>
      </c>
      <c r="M35" s="294">
        <v>17399</v>
      </c>
      <c r="N35" s="295">
        <v>51</v>
      </c>
    </row>
    <row r="36" spans="1:16" ht="27" customHeight="1">
      <c r="A36" s="247"/>
      <c r="B36" s="243"/>
      <c r="C36" s="243"/>
      <c r="D36" s="243"/>
      <c r="E36" s="243"/>
      <c r="F36" s="243"/>
      <c r="G36" s="1123" t="s">
        <v>38</v>
      </c>
      <c r="H36" s="1124"/>
      <c r="I36" s="1124"/>
      <c r="J36" s="1125"/>
      <c r="K36" s="293">
        <v>82915</v>
      </c>
      <c r="L36" s="293">
        <v>2402</v>
      </c>
      <c r="M36" s="294">
        <v>3541</v>
      </c>
      <c r="N36" s="295">
        <v>-32.200000000000003</v>
      </c>
    </row>
    <row r="37" spans="1:16" ht="13.5" customHeight="1">
      <c r="A37" s="247"/>
      <c r="B37" s="243"/>
      <c r="C37" s="243"/>
      <c r="D37" s="243"/>
      <c r="E37" s="243"/>
      <c r="F37" s="243"/>
      <c r="G37" s="1123" t="s">
        <v>39</v>
      </c>
      <c r="H37" s="1124"/>
      <c r="I37" s="1124"/>
      <c r="J37" s="1125"/>
      <c r="K37" s="293">
        <v>10662</v>
      </c>
      <c r="L37" s="293">
        <v>309</v>
      </c>
      <c r="M37" s="294">
        <v>1662</v>
      </c>
      <c r="N37" s="295">
        <v>-81.400000000000006</v>
      </c>
    </row>
    <row r="38" spans="1:16" ht="27" customHeight="1">
      <c r="A38" s="247"/>
      <c r="B38" s="243"/>
      <c r="C38" s="243"/>
      <c r="D38" s="243"/>
      <c r="E38" s="243"/>
      <c r="F38" s="243"/>
      <c r="G38" s="1139" t="s">
        <v>2</v>
      </c>
      <c r="H38" s="1140"/>
      <c r="I38" s="1140"/>
      <c r="J38" s="1141"/>
      <c r="K38" s="296">
        <v>8</v>
      </c>
      <c r="L38" s="296">
        <v>0</v>
      </c>
      <c r="M38" s="297">
        <v>10</v>
      </c>
      <c r="N38" s="298">
        <v>-100</v>
      </c>
      <c r="O38" s="292"/>
    </row>
    <row r="39" spans="1:16">
      <c r="A39" s="247"/>
      <c r="B39" s="243"/>
      <c r="C39" s="243"/>
      <c r="D39" s="243"/>
      <c r="E39" s="243"/>
      <c r="F39" s="243"/>
      <c r="G39" s="1139" t="s">
        <v>3</v>
      </c>
      <c r="H39" s="1140"/>
      <c r="I39" s="1140"/>
      <c r="J39" s="1141"/>
      <c r="K39" s="299">
        <v>-395732</v>
      </c>
      <c r="L39" s="299">
        <v>-11463</v>
      </c>
      <c r="M39" s="300">
        <v>-4386</v>
      </c>
      <c r="N39" s="301">
        <v>161.4</v>
      </c>
      <c r="O39" s="292"/>
    </row>
    <row r="40" spans="1:16" ht="27" customHeight="1">
      <c r="A40" s="247"/>
      <c r="B40" s="243"/>
      <c r="C40" s="243"/>
      <c r="D40" s="243"/>
      <c r="E40" s="243"/>
      <c r="F40" s="243"/>
      <c r="G40" s="1123" t="s">
        <v>4</v>
      </c>
      <c r="H40" s="1124"/>
      <c r="I40" s="1124"/>
      <c r="J40" s="1125"/>
      <c r="K40" s="299">
        <v>-1753044</v>
      </c>
      <c r="L40" s="299">
        <v>-50780</v>
      </c>
      <c r="M40" s="300">
        <v>-52776</v>
      </c>
      <c r="N40" s="301">
        <v>-3.8</v>
      </c>
      <c r="O40" s="292"/>
    </row>
    <row r="41" spans="1:16">
      <c r="A41" s="247"/>
      <c r="B41" s="243"/>
      <c r="C41" s="243"/>
      <c r="D41" s="243"/>
      <c r="E41" s="243"/>
      <c r="F41" s="243"/>
      <c r="G41" s="1142" t="s">
        <v>354</v>
      </c>
      <c r="H41" s="1143"/>
      <c r="I41" s="1143"/>
      <c r="J41" s="1144"/>
      <c r="K41" s="293">
        <v>962161</v>
      </c>
      <c r="L41" s="299">
        <v>27871</v>
      </c>
      <c r="M41" s="300">
        <v>30803</v>
      </c>
      <c r="N41" s="301">
        <v>-9.5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4" t="s">
        <v>13</v>
      </c>
      <c r="J49" s="1136" t="s">
        <v>43</v>
      </c>
      <c r="K49" s="1137"/>
      <c r="L49" s="1137"/>
      <c r="M49" s="1137"/>
      <c r="N49" s="1138"/>
    </row>
    <row r="50" spans="1:14">
      <c r="A50" s="247"/>
      <c r="B50" s="243"/>
      <c r="C50" s="243"/>
      <c r="D50" s="243"/>
      <c r="E50" s="243"/>
      <c r="F50" s="243"/>
      <c r="G50" s="311"/>
      <c r="H50" s="312"/>
      <c r="I50" s="1135"/>
      <c r="J50" s="313" t="s">
        <v>44</v>
      </c>
      <c r="K50" s="314" t="s">
        <v>45</v>
      </c>
      <c r="L50" s="315" t="s">
        <v>46</v>
      </c>
      <c r="M50" s="316" t="s">
        <v>47</v>
      </c>
      <c r="N50" s="317" t="s">
        <v>5</v>
      </c>
    </row>
    <row r="51" spans="1:14">
      <c r="A51" s="247"/>
      <c r="B51" s="243"/>
      <c r="C51" s="243"/>
      <c r="D51" s="243"/>
      <c r="E51" s="243"/>
      <c r="F51" s="243"/>
      <c r="G51" s="309" t="s">
        <v>6</v>
      </c>
      <c r="H51" s="310"/>
      <c r="I51" s="318">
        <v>1270778</v>
      </c>
      <c r="J51" s="319">
        <v>35570</v>
      </c>
      <c r="K51" s="320">
        <v>38.799999999999997</v>
      </c>
      <c r="L51" s="321">
        <v>61050</v>
      </c>
      <c r="M51" s="322">
        <v>5</v>
      </c>
      <c r="N51" s="323">
        <v>33.799999999999997</v>
      </c>
    </row>
    <row r="52" spans="1:14">
      <c r="A52" s="247"/>
      <c r="B52" s="243"/>
      <c r="C52" s="243"/>
      <c r="D52" s="243"/>
      <c r="E52" s="243"/>
      <c r="F52" s="243"/>
      <c r="G52" s="324"/>
      <c r="H52" s="325" t="s">
        <v>48</v>
      </c>
      <c r="I52" s="326">
        <v>230748</v>
      </c>
      <c r="J52" s="327">
        <v>6459</v>
      </c>
      <c r="K52" s="328">
        <v>-39.5</v>
      </c>
      <c r="L52" s="329">
        <v>31167</v>
      </c>
      <c r="M52" s="330">
        <v>6</v>
      </c>
      <c r="N52" s="331">
        <v>-45.5</v>
      </c>
    </row>
    <row r="53" spans="1:14">
      <c r="A53" s="247"/>
      <c r="B53" s="243"/>
      <c r="C53" s="243"/>
      <c r="D53" s="243"/>
      <c r="E53" s="243"/>
      <c r="F53" s="243"/>
      <c r="G53" s="309" t="s">
        <v>7</v>
      </c>
      <c r="H53" s="310"/>
      <c r="I53" s="318">
        <v>1374017</v>
      </c>
      <c r="J53" s="319">
        <v>38775</v>
      </c>
      <c r="K53" s="320">
        <v>9</v>
      </c>
      <c r="L53" s="321">
        <v>76282</v>
      </c>
      <c r="M53" s="322">
        <v>25</v>
      </c>
      <c r="N53" s="323">
        <v>-16</v>
      </c>
    </row>
    <row r="54" spans="1:14">
      <c r="A54" s="247"/>
      <c r="B54" s="243"/>
      <c r="C54" s="243"/>
      <c r="D54" s="243"/>
      <c r="E54" s="243"/>
      <c r="F54" s="243"/>
      <c r="G54" s="324"/>
      <c r="H54" s="325" t="s">
        <v>48</v>
      </c>
      <c r="I54" s="326">
        <v>801769</v>
      </c>
      <c r="J54" s="327">
        <v>22626</v>
      </c>
      <c r="K54" s="328">
        <v>250.3</v>
      </c>
      <c r="L54" s="329">
        <v>41092</v>
      </c>
      <c r="M54" s="330">
        <v>31.8</v>
      </c>
      <c r="N54" s="331">
        <v>218.5</v>
      </c>
    </row>
    <row r="55" spans="1:14">
      <c r="A55" s="247"/>
      <c r="B55" s="243"/>
      <c r="C55" s="243"/>
      <c r="D55" s="243"/>
      <c r="E55" s="243"/>
      <c r="F55" s="243"/>
      <c r="G55" s="309" t="s">
        <v>8</v>
      </c>
      <c r="H55" s="310"/>
      <c r="I55" s="318">
        <v>1397078</v>
      </c>
      <c r="J55" s="319">
        <v>39622</v>
      </c>
      <c r="K55" s="320">
        <v>2.2000000000000002</v>
      </c>
      <c r="L55" s="321">
        <v>78670</v>
      </c>
      <c r="M55" s="322">
        <v>3.1</v>
      </c>
      <c r="N55" s="323">
        <v>-0.9</v>
      </c>
    </row>
    <row r="56" spans="1:14">
      <c r="A56" s="247"/>
      <c r="B56" s="243"/>
      <c r="C56" s="243"/>
      <c r="D56" s="243"/>
      <c r="E56" s="243"/>
      <c r="F56" s="243"/>
      <c r="G56" s="324"/>
      <c r="H56" s="325" t="s">
        <v>48</v>
      </c>
      <c r="I56" s="326">
        <v>981067</v>
      </c>
      <c r="J56" s="327">
        <v>27824</v>
      </c>
      <c r="K56" s="328">
        <v>23</v>
      </c>
      <c r="L56" s="329">
        <v>38094</v>
      </c>
      <c r="M56" s="330">
        <v>-7.3</v>
      </c>
      <c r="N56" s="331">
        <v>30.3</v>
      </c>
    </row>
    <row r="57" spans="1:14">
      <c r="A57" s="247"/>
      <c r="B57" s="243"/>
      <c r="C57" s="243"/>
      <c r="D57" s="243"/>
      <c r="E57" s="243"/>
      <c r="F57" s="243"/>
      <c r="G57" s="309" t="s">
        <v>9</v>
      </c>
      <c r="H57" s="310"/>
      <c r="I57" s="318">
        <v>1227805</v>
      </c>
      <c r="J57" s="319">
        <v>35191</v>
      </c>
      <c r="K57" s="320">
        <v>-11.2</v>
      </c>
      <c r="L57" s="321">
        <v>67201</v>
      </c>
      <c r="M57" s="322">
        <v>-14.6</v>
      </c>
      <c r="N57" s="323">
        <v>3.4</v>
      </c>
    </row>
    <row r="58" spans="1:14">
      <c r="A58" s="247"/>
      <c r="B58" s="243"/>
      <c r="C58" s="243"/>
      <c r="D58" s="243"/>
      <c r="E58" s="243"/>
      <c r="F58" s="243"/>
      <c r="G58" s="324"/>
      <c r="H58" s="325" t="s">
        <v>48</v>
      </c>
      <c r="I58" s="326">
        <v>712448</v>
      </c>
      <c r="J58" s="327">
        <v>20420</v>
      </c>
      <c r="K58" s="328">
        <v>-26.6</v>
      </c>
      <c r="L58" s="329">
        <v>35210</v>
      </c>
      <c r="M58" s="330">
        <v>-7.6</v>
      </c>
      <c r="N58" s="331">
        <v>-19</v>
      </c>
    </row>
    <row r="59" spans="1:14">
      <c r="A59" s="247"/>
      <c r="B59" s="243"/>
      <c r="C59" s="243"/>
      <c r="D59" s="243"/>
      <c r="E59" s="243"/>
      <c r="F59" s="243"/>
      <c r="G59" s="309" t="s">
        <v>10</v>
      </c>
      <c r="H59" s="310"/>
      <c r="I59" s="318">
        <v>1904749</v>
      </c>
      <c r="J59" s="319">
        <v>55175</v>
      </c>
      <c r="K59" s="320">
        <v>56.8</v>
      </c>
      <c r="L59" s="321">
        <v>75709</v>
      </c>
      <c r="M59" s="322">
        <v>12.7</v>
      </c>
      <c r="N59" s="323">
        <v>44.1</v>
      </c>
    </row>
    <row r="60" spans="1:14">
      <c r="A60" s="247"/>
      <c r="B60" s="243"/>
      <c r="C60" s="243"/>
      <c r="D60" s="243"/>
      <c r="E60" s="243"/>
      <c r="F60" s="243"/>
      <c r="G60" s="324"/>
      <c r="H60" s="325" t="s">
        <v>48</v>
      </c>
      <c r="I60" s="332">
        <v>1194377</v>
      </c>
      <c r="J60" s="327">
        <v>34598</v>
      </c>
      <c r="K60" s="328">
        <v>69.400000000000006</v>
      </c>
      <c r="L60" s="329">
        <v>35212</v>
      </c>
      <c r="M60" s="330">
        <v>0</v>
      </c>
      <c r="N60" s="331">
        <v>69.400000000000006</v>
      </c>
    </row>
    <row r="61" spans="1:14">
      <c r="A61" s="247"/>
      <c r="B61" s="243"/>
      <c r="C61" s="243"/>
      <c r="D61" s="243"/>
      <c r="E61" s="243"/>
      <c r="F61" s="243"/>
      <c r="G61" s="309" t="s">
        <v>49</v>
      </c>
      <c r="H61" s="333"/>
      <c r="I61" s="334">
        <v>1434885</v>
      </c>
      <c r="J61" s="335">
        <v>40867</v>
      </c>
      <c r="K61" s="336">
        <v>19.100000000000001</v>
      </c>
      <c r="L61" s="337">
        <v>71782</v>
      </c>
      <c r="M61" s="338">
        <v>6.2</v>
      </c>
      <c r="N61" s="323">
        <v>12.9</v>
      </c>
    </row>
    <row r="62" spans="1:14">
      <c r="A62" s="247"/>
      <c r="B62" s="243"/>
      <c r="C62" s="243"/>
      <c r="D62" s="243"/>
      <c r="E62" s="243"/>
      <c r="F62" s="243"/>
      <c r="G62" s="324"/>
      <c r="H62" s="325" t="s">
        <v>48</v>
      </c>
      <c r="I62" s="326">
        <v>784082</v>
      </c>
      <c r="J62" s="327">
        <v>22385</v>
      </c>
      <c r="K62" s="328">
        <v>55.3</v>
      </c>
      <c r="L62" s="329">
        <v>36155</v>
      </c>
      <c r="M62" s="330">
        <v>4.5999999999999996</v>
      </c>
      <c r="N62" s="331">
        <v>50.7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45" t="s">
        <v>93</v>
      </c>
      <c r="D47" s="1145"/>
      <c r="E47" s="1146"/>
      <c r="F47" s="11">
        <v>8.4600000000000009</v>
      </c>
      <c r="G47" s="12">
        <v>10.02</v>
      </c>
      <c r="H47" s="12">
        <v>15.33</v>
      </c>
      <c r="I47" s="12">
        <v>18.28</v>
      </c>
      <c r="J47" s="13">
        <v>20.78</v>
      </c>
    </row>
    <row r="48" spans="2:10" ht="57.75" customHeight="1">
      <c r="B48" s="14"/>
      <c r="C48" s="1149" t="s">
        <v>94</v>
      </c>
      <c r="D48" s="1149"/>
      <c r="E48" s="1150"/>
      <c r="F48" s="15">
        <v>2.76</v>
      </c>
      <c r="G48" s="16">
        <v>5</v>
      </c>
      <c r="H48" s="16">
        <v>5.57</v>
      </c>
      <c r="I48" s="16">
        <v>4.6500000000000004</v>
      </c>
      <c r="J48" s="17">
        <v>2.62</v>
      </c>
    </row>
    <row r="49" spans="2:10" ht="57.75" customHeight="1" thickBot="1">
      <c r="B49" s="18"/>
      <c r="C49" s="1147" t="s">
        <v>95</v>
      </c>
      <c r="D49" s="1147"/>
      <c r="E49" s="1148"/>
      <c r="F49" s="19">
        <v>3.09</v>
      </c>
      <c r="G49" s="20">
        <v>6.64</v>
      </c>
      <c r="H49" s="20">
        <v>6.28</v>
      </c>
      <c r="I49" s="20">
        <v>1.85</v>
      </c>
      <c r="J49" s="21">
        <v>0.3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v>9.39</v>
      </c>
      <c r="G34" s="33">
        <v>8.69</v>
      </c>
      <c r="H34" s="33">
        <v>8.59</v>
      </c>
      <c r="I34" s="33">
        <v>8.6300000000000008</v>
      </c>
      <c r="J34" s="34">
        <v>8.4499999999999993</v>
      </c>
      <c r="K34" s="22"/>
      <c r="L34" s="22"/>
      <c r="M34" s="22"/>
      <c r="N34" s="22"/>
      <c r="O34" s="22"/>
      <c r="P34" s="22"/>
    </row>
    <row r="35" spans="1:16" ht="39" customHeight="1">
      <c r="A35" s="22"/>
      <c r="B35" s="35"/>
      <c r="C35" s="1153" t="s">
        <v>57</v>
      </c>
      <c r="D35" s="1154"/>
      <c r="E35" s="1155"/>
      <c r="F35" s="36">
        <v>1.41</v>
      </c>
      <c r="G35" s="37">
        <v>2.0699999999999998</v>
      </c>
      <c r="H35" s="37">
        <v>1.1100000000000001</v>
      </c>
      <c r="I35" s="37">
        <v>0.34</v>
      </c>
      <c r="J35" s="38">
        <v>2.77</v>
      </c>
      <c r="K35" s="22"/>
      <c r="L35" s="22"/>
      <c r="M35" s="22"/>
      <c r="N35" s="22"/>
      <c r="O35" s="22"/>
      <c r="P35" s="22"/>
    </row>
    <row r="36" spans="1:16" ht="39" customHeight="1">
      <c r="A36" s="22"/>
      <c r="B36" s="35"/>
      <c r="C36" s="1153" t="s">
        <v>58</v>
      </c>
      <c r="D36" s="1154"/>
      <c r="E36" s="1155"/>
      <c r="F36" s="36">
        <v>2.75</v>
      </c>
      <c r="G36" s="37">
        <v>4.9800000000000004</v>
      </c>
      <c r="H36" s="37">
        <v>5.57</v>
      </c>
      <c r="I36" s="37">
        <v>4.6500000000000004</v>
      </c>
      <c r="J36" s="38">
        <v>2.62</v>
      </c>
      <c r="K36" s="22"/>
      <c r="L36" s="22"/>
      <c r="M36" s="22"/>
      <c r="N36" s="22"/>
      <c r="O36" s="22"/>
      <c r="P36" s="22"/>
    </row>
    <row r="37" spans="1:16" ht="39" customHeight="1">
      <c r="A37" s="22"/>
      <c r="B37" s="35"/>
      <c r="C37" s="1153" t="s">
        <v>59</v>
      </c>
      <c r="D37" s="1154"/>
      <c r="E37" s="1155"/>
      <c r="F37" s="36">
        <v>0.54</v>
      </c>
      <c r="G37" s="37">
        <v>0.4</v>
      </c>
      <c r="H37" s="37">
        <v>0.44</v>
      </c>
      <c r="I37" s="37">
        <v>0.11</v>
      </c>
      <c r="J37" s="38">
        <v>0.56999999999999995</v>
      </c>
      <c r="K37" s="22"/>
      <c r="L37" s="22"/>
      <c r="M37" s="22"/>
      <c r="N37" s="22"/>
      <c r="O37" s="22"/>
      <c r="P37" s="22"/>
    </row>
    <row r="38" spans="1:16" ht="39" customHeight="1">
      <c r="A38" s="22"/>
      <c r="B38" s="35"/>
      <c r="C38" s="1153" t="s">
        <v>60</v>
      </c>
      <c r="D38" s="1154"/>
      <c r="E38" s="1155"/>
      <c r="F38" s="36">
        <v>0.54</v>
      </c>
      <c r="G38" s="37">
        <v>0.53</v>
      </c>
      <c r="H38" s="37">
        <v>0.49</v>
      </c>
      <c r="I38" s="37">
        <v>0.47</v>
      </c>
      <c r="J38" s="38">
        <v>0.45</v>
      </c>
      <c r="K38" s="22"/>
      <c r="L38" s="22"/>
      <c r="M38" s="22"/>
      <c r="N38" s="22"/>
      <c r="O38" s="22"/>
      <c r="P38" s="22"/>
    </row>
    <row r="39" spans="1:16" ht="39" customHeight="1">
      <c r="A39" s="22"/>
      <c r="B39" s="35"/>
      <c r="C39" s="1153" t="s">
        <v>61</v>
      </c>
      <c r="D39" s="1154"/>
      <c r="E39" s="1155"/>
      <c r="F39" s="36">
        <v>0.02</v>
      </c>
      <c r="G39" s="37">
        <v>0.12</v>
      </c>
      <c r="H39" s="37">
        <v>0.1</v>
      </c>
      <c r="I39" s="37">
        <v>0.03</v>
      </c>
      <c r="J39" s="38">
        <v>0.02</v>
      </c>
      <c r="K39" s="22"/>
      <c r="L39" s="22"/>
      <c r="M39" s="22"/>
      <c r="N39" s="22"/>
      <c r="O39" s="22"/>
      <c r="P39" s="22"/>
    </row>
    <row r="40" spans="1:16" ht="39" customHeight="1">
      <c r="A40" s="22"/>
      <c r="B40" s="35"/>
      <c r="C40" s="1153" t="s">
        <v>62</v>
      </c>
      <c r="D40" s="1154"/>
      <c r="E40" s="1155"/>
      <c r="F40" s="36">
        <v>0</v>
      </c>
      <c r="G40" s="37">
        <v>0</v>
      </c>
      <c r="H40" s="37">
        <v>0</v>
      </c>
      <c r="I40" s="37">
        <v>0</v>
      </c>
      <c r="J40" s="38">
        <v>0</v>
      </c>
      <c r="K40" s="22"/>
      <c r="L40" s="22"/>
      <c r="M40" s="22"/>
      <c r="N40" s="22"/>
      <c r="O40" s="22"/>
      <c r="P40" s="22"/>
    </row>
    <row r="41" spans="1:16" ht="39" customHeight="1">
      <c r="A41" s="22"/>
      <c r="B41" s="35"/>
      <c r="C41" s="1153" t="s">
        <v>63</v>
      </c>
      <c r="D41" s="1154"/>
      <c r="E41" s="1155"/>
      <c r="F41" s="36">
        <v>0</v>
      </c>
      <c r="G41" s="37">
        <v>0</v>
      </c>
      <c r="H41" s="37">
        <v>0</v>
      </c>
      <c r="I41" s="37">
        <v>0</v>
      </c>
      <c r="J41" s="38">
        <v>0</v>
      </c>
      <c r="K41" s="22"/>
      <c r="L41" s="22"/>
      <c r="M41" s="22"/>
      <c r="N41" s="22"/>
      <c r="O41" s="22"/>
      <c r="P41" s="22"/>
    </row>
    <row r="42" spans="1:16" ht="39" customHeight="1">
      <c r="A42" s="22"/>
      <c r="B42" s="39"/>
      <c r="C42" s="1153" t="s">
        <v>64</v>
      </c>
      <c r="D42" s="1154"/>
      <c r="E42" s="1155"/>
      <c r="F42" s="36" t="s">
        <v>65</v>
      </c>
      <c r="G42" s="37" t="s">
        <v>66</v>
      </c>
      <c r="H42" s="37" t="s">
        <v>0</v>
      </c>
      <c r="I42" s="37" t="s">
        <v>0</v>
      </c>
      <c r="J42" s="38" t="s">
        <v>0</v>
      </c>
      <c r="K42" s="22"/>
      <c r="L42" s="22"/>
      <c r="M42" s="22"/>
      <c r="N42" s="22"/>
      <c r="O42" s="22"/>
      <c r="P42" s="22"/>
    </row>
    <row r="43" spans="1:16" ht="39" customHeight="1" thickBot="1">
      <c r="A43" s="22"/>
      <c r="B43" s="40"/>
      <c r="C43" s="1156" t="s">
        <v>67</v>
      </c>
      <c r="D43" s="1157"/>
      <c r="E43" s="1158"/>
      <c r="F43" s="41">
        <v>0.01</v>
      </c>
      <c r="G43" s="42">
        <v>0.01</v>
      </c>
      <c r="H43" s="42">
        <v>0.06</v>
      </c>
      <c r="I43" s="42">
        <v>0</v>
      </c>
      <c r="J43" s="43">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63" t="s">
        <v>102</v>
      </c>
      <c r="C45" s="1164"/>
      <c r="D45" s="58"/>
      <c r="E45" s="1173" t="s">
        <v>68</v>
      </c>
      <c r="F45" s="1173"/>
      <c r="G45" s="1173"/>
      <c r="H45" s="1173"/>
      <c r="I45" s="1173"/>
      <c r="J45" s="1174"/>
      <c r="K45" s="59">
        <v>1927</v>
      </c>
      <c r="L45" s="60">
        <v>2265</v>
      </c>
      <c r="M45" s="60">
        <v>2197</v>
      </c>
      <c r="N45" s="60">
        <v>2161</v>
      </c>
      <c r="O45" s="61">
        <v>2110</v>
      </c>
      <c r="P45" s="48"/>
      <c r="Q45" s="48"/>
      <c r="R45" s="48"/>
      <c r="S45" s="48"/>
      <c r="T45" s="48"/>
      <c r="U45" s="48"/>
    </row>
    <row r="46" spans="1:21" ht="30.75" customHeight="1">
      <c r="A46" s="48"/>
      <c r="B46" s="1165"/>
      <c r="C46" s="1166"/>
      <c r="D46" s="62"/>
      <c r="E46" s="1159" t="s">
        <v>103</v>
      </c>
      <c r="F46" s="1159"/>
      <c r="G46" s="1159"/>
      <c r="H46" s="1159"/>
      <c r="I46" s="1159"/>
      <c r="J46" s="1160"/>
      <c r="K46" s="63" t="s">
        <v>0</v>
      </c>
      <c r="L46" s="64" t="s">
        <v>0</v>
      </c>
      <c r="M46" s="64" t="s">
        <v>0</v>
      </c>
      <c r="N46" s="64" t="s">
        <v>0</v>
      </c>
      <c r="O46" s="65" t="s">
        <v>0</v>
      </c>
      <c r="P46" s="48"/>
      <c r="Q46" s="48"/>
      <c r="R46" s="48"/>
      <c r="S46" s="48"/>
      <c r="T46" s="48"/>
      <c r="U46" s="48"/>
    </row>
    <row r="47" spans="1:21" ht="30.75" customHeight="1">
      <c r="A47" s="48"/>
      <c r="B47" s="1165"/>
      <c r="C47" s="1166"/>
      <c r="D47" s="62"/>
      <c r="E47" s="1159" t="s">
        <v>104</v>
      </c>
      <c r="F47" s="1159"/>
      <c r="G47" s="1159"/>
      <c r="H47" s="1159"/>
      <c r="I47" s="1159"/>
      <c r="J47" s="1160"/>
      <c r="K47" s="63" t="s">
        <v>0</v>
      </c>
      <c r="L47" s="64" t="s">
        <v>0</v>
      </c>
      <c r="M47" s="64" t="s">
        <v>0</v>
      </c>
      <c r="N47" s="64" t="s">
        <v>0</v>
      </c>
      <c r="O47" s="65" t="s">
        <v>0</v>
      </c>
      <c r="P47" s="48"/>
      <c r="Q47" s="48"/>
      <c r="R47" s="48"/>
      <c r="S47" s="48"/>
      <c r="T47" s="48"/>
      <c r="U47" s="48"/>
    </row>
    <row r="48" spans="1:21" ht="30.75" customHeight="1">
      <c r="A48" s="48"/>
      <c r="B48" s="1165"/>
      <c r="C48" s="1166"/>
      <c r="D48" s="62"/>
      <c r="E48" s="1159" t="s">
        <v>69</v>
      </c>
      <c r="F48" s="1159"/>
      <c r="G48" s="1159"/>
      <c r="H48" s="1159"/>
      <c r="I48" s="1159"/>
      <c r="J48" s="1160"/>
      <c r="K48" s="63">
        <v>972</v>
      </c>
      <c r="L48" s="64">
        <v>873</v>
      </c>
      <c r="M48" s="64">
        <v>902</v>
      </c>
      <c r="N48" s="64">
        <v>902</v>
      </c>
      <c r="O48" s="65">
        <v>907</v>
      </c>
      <c r="P48" s="48"/>
      <c r="Q48" s="48"/>
      <c r="R48" s="48"/>
      <c r="S48" s="48"/>
      <c r="T48" s="48"/>
      <c r="U48" s="48"/>
    </row>
    <row r="49" spans="1:21" ht="30.75" customHeight="1">
      <c r="A49" s="48"/>
      <c r="B49" s="1165"/>
      <c r="C49" s="1166"/>
      <c r="D49" s="62"/>
      <c r="E49" s="1159" t="s">
        <v>70</v>
      </c>
      <c r="F49" s="1159"/>
      <c r="G49" s="1159"/>
      <c r="H49" s="1159"/>
      <c r="I49" s="1159"/>
      <c r="J49" s="1160"/>
      <c r="K49" s="63">
        <v>136</v>
      </c>
      <c r="L49" s="64">
        <v>148</v>
      </c>
      <c r="M49" s="64">
        <v>101</v>
      </c>
      <c r="N49" s="64">
        <v>99</v>
      </c>
      <c r="O49" s="65">
        <v>83</v>
      </c>
      <c r="P49" s="48"/>
      <c r="Q49" s="48"/>
      <c r="R49" s="48"/>
      <c r="S49" s="48"/>
      <c r="T49" s="48"/>
      <c r="U49" s="48"/>
    </row>
    <row r="50" spans="1:21" ht="30.75" customHeight="1">
      <c r="A50" s="48"/>
      <c r="B50" s="1165"/>
      <c r="C50" s="1166"/>
      <c r="D50" s="62"/>
      <c r="E50" s="1159" t="s">
        <v>71</v>
      </c>
      <c r="F50" s="1159"/>
      <c r="G50" s="1159"/>
      <c r="H50" s="1159"/>
      <c r="I50" s="1159"/>
      <c r="J50" s="1160"/>
      <c r="K50" s="63">
        <v>40</v>
      </c>
      <c r="L50" s="64">
        <v>79</v>
      </c>
      <c r="M50" s="64">
        <v>24</v>
      </c>
      <c r="N50" s="64">
        <v>18</v>
      </c>
      <c r="O50" s="65">
        <v>11</v>
      </c>
      <c r="P50" s="48"/>
      <c r="Q50" s="48"/>
      <c r="R50" s="48"/>
      <c r="S50" s="48"/>
      <c r="T50" s="48"/>
      <c r="U50" s="48"/>
    </row>
    <row r="51" spans="1:21" ht="30.75" customHeight="1">
      <c r="A51" s="48"/>
      <c r="B51" s="1167"/>
      <c r="C51" s="1168"/>
      <c r="D51" s="66"/>
      <c r="E51" s="1159" t="s">
        <v>105</v>
      </c>
      <c r="F51" s="1159"/>
      <c r="G51" s="1159"/>
      <c r="H51" s="1159"/>
      <c r="I51" s="1159"/>
      <c r="J51" s="1160"/>
      <c r="K51" s="63">
        <v>0</v>
      </c>
      <c r="L51" s="64" t="s">
        <v>0</v>
      </c>
      <c r="M51" s="64">
        <v>0</v>
      </c>
      <c r="N51" s="64" t="s">
        <v>0</v>
      </c>
      <c r="O51" s="65">
        <v>0</v>
      </c>
      <c r="P51" s="48"/>
      <c r="Q51" s="48"/>
      <c r="R51" s="48"/>
      <c r="S51" s="48"/>
      <c r="T51" s="48"/>
      <c r="U51" s="48"/>
    </row>
    <row r="52" spans="1:21" ht="30.75" customHeight="1">
      <c r="A52" s="48"/>
      <c r="B52" s="1169" t="s">
        <v>106</v>
      </c>
      <c r="C52" s="1170"/>
      <c r="D52" s="66"/>
      <c r="E52" s="1159" t="s">
        <v>107</v>
      </c>
      <c r="F52" s="1159"/>
      <c r="G52" s="1159"/>
      <c r="H52" s="1159"/>
      <c r="I52" s="1159"/>
      <c r="J52" s="1160"/>
      <c r="K52" s="63">
        <v>1649</v>
      </c>
      <c r="L52" s="64">
        <v>2104</v>
      </c>
      <c r="M52" s="64">
        <v>2114</v>
      </c>
      <c r="N52" s="64">
        <v>2141</v>
      </c>
      <c r="O52" s="65">
        <v>2148</v>
      </c>
      <c r="P52" s="48"/>
      <c r="Q52" s="48"/>
      <c r="R52" s="48"/>
      <c r="S52" s="48"/>
      <c r="T52" s="48"/>
      <c r="U52" s="48"/>
    </row>
    <row r="53" spans="1:21" ht="30.75" customHeight="1" thickBot="1">
      <c r="A53" s="48"/>
      <c r="B53" s="1171" t="s">
        <v>108</v>
      </c>
      <c r="C53" s="1172"/>
      <c r="D53" s="67"/>
      <c r="E53" s="1161" t="s">
        <v>109</v>
      </c>
      <c r="F53" s="1161"/>
      <c r="G53" s="1161"/>
      <c r="H53" s="1161"/>
      <c r="I53" s="1161"/>
      <c r="J53" s="1162"/>
      <c r="K53" s="68">
        <v>1426</v>
      </c>
      <c r="L53" s="69">
        <v>1261</v>
      </c>
      <c r="M53" s="69">
        <v>1110</v>
      </c>
      <c r="N53" s="69">
        <v>1039</v>
      </c>
      <c r="O53" s="70">
        <v>963</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75" t="s">
        <v>113</v>
      </c>
      <c r="C41" s="1176"/>
      <c r="D41" s="81"/>
      <c r="E41" s="1185" t="s">
        <v>72</v>
      </c>
      <c r="F41" s="1185"/>
      <c r="G41" s="1185"/>
      <c r="H41" s="1186"/>
      <c r="I41" s="82">
        <v>20903</v>
      </c>
      <c r="J41" s="83">
        <v>19583</v>
      </c>
      <c r="K41" s="83">
        <v>19146</v>
      </c>
      <c r="L41" s="83">
        <v>18641</v>
      </c>
      <c r="M41" s="84">
        <v>18579</v>
      </c>
    </row>
    <row r="42" spans="2:13" ht="27.75" customHeight="1">
      <c r="B42" s="1177"/>
      <c r="C42" s="1178"/>
      <c r="D42" s="85"/>
      <c r="E42" s="1187" t="s">
        <v>73</v>
      </c>
      <c r="F42" s="1187"/>
      <c r="G42" s="1187"/>
      <c r="H42" s="1188"/>
      <c r="I42" s="86">
        <v>165</v>
      </c>
      <c r="J42" s="87">
        <v>70</v>
      </c>
      <c r="K42" s="87">
        <v>51</v>
      </c>
      <c r="L42" s="87">
        <v>36</v>
      </c>
      <c r="M42" s="88">
        <v>29</v>
      </c>
    </row>
    <row r="43" spans="2:13" ht="27.75" customHeight="1">
      <c r="B43" s="1177"/>
      <c r="C43" s="1178"/>
      <c r="D43" s="85"/>
      <c r="E43" s="1187" t="s">
        <v>74</v>
      </c>
      <c r="F43" s="1187"/>
      <c r="G43" s="1187"/>
      <c r="H43" s="1188"/>
      <c r="I43" s="86">
        <v>12296</v>
      </c>
      <c r="J43" s="87">
        <v>11905</v>
      </c>
      <c r="K43" s="87">
        <v>11472</v>
      </c>
      <c r="L43" s="87">
        <v>10580</v>
      </c>
      <c r="M43" s="88">
        <v>10101</v>
      </c>
    </row>
    <row r="44" spans="2:13" ht="27.75" customHeight="1">
      <c r="B44" s="1177"/>
      <c r="C44" s="1178"/>
      <c r="D44" s="85"/>
      <c r="E44" s="1187" t="s">
        <v>75</v>
      </c>
      <c r="F44" s="1187"/>
      <c r="G44" s="1187"/>
      <c r="H44" s="1188"/>
      <c r="I44" s="86">
        <v>476</v>
      </c>
      <c r="J44" s="87">
        <v>359</v>
      </c>
      <c r="K44" s="87">
        <v>355</v>
      </c>
      <c r="L44" s="87">
        <v>397</v>
      </c>
      <c r="M44" s="88">
        <v>547</v>
      </c>
    </row>
    <row r="45" spans="2:13" ht="27.75" customHeight="1">
      <c r="B45" s="1177"/>
      <c r="C45" s="1178"/>
      <c r="D45" s="85"/>
      <c r="E45" s="1187" t="s">
        <v>76</v>
      </c>
      <c r="F45" s="1187"/>
      <c r="G45" s="1187"/>
      <c r="H45" s="1188"/>
      <c r="I45" s="86">
        <v>3299</v>
      </c>
      <c r="J45" s="87">
        <v>3408</v>
      </c>
      <c r="K45" s="87">
        <v>3205</v>
      </c>
      <c r="L45" s="87">
        <v>3283</v>
      </c>
      <c r="M45" s="88">
        <v>3327</v>
      </c>
    </row>
    <row r="46" spans="2:13" ht="27.75" customHeight="1">
      <c r="B46" s="1177"/>
      <c r="C46" s="1178"/>
      <c r="D46" s="85"/>
      <c r="E46" s="1187" t="s">
        <v>77</v>
      </c>
      <c r="F46" s="1187"/>
      <c r="G46" s="1187"/>
      <c r="H46" s="1188"/>
      <c r="I46" s="86">
        <v>218</v>
      </c>
      <c r="J46" s="87">
        <v>205</v>
      </c>
      <c r="K46" s="87">
        <v>198</v>
      </c>
      <c r="L46" s="87">
        <v>173</v>
      </c>
      <c r="M46" s="88">
        <v>175</v>
      </c>
    </row>
    <row r="47" spans="2:13" ht="27.75" customHeight="1">
      <c r="B47" s="1177"/>
      <c r="C47" s="1178"/>
      <c r="D47" s="85"/>
      <c r="E47" s="1187" t="s">
        <v>78</v>
      </c>
      <c r="F47" s="1187"/>
      <c r="G47" s="1187"/>
      <c r="H47" s="1188"/>
      <c r="I47" s="86" t="s">
        <v>0</v>
      </c>
      <c r="J47" s="87" t="s">
        <v>0</v>
      </c>
      <c r="K47" s="87" t="s">
        <v>0</v>
      </c>
      <c r="L47" s="87" t="s">
        <v>0</v>
      </c>
      <c r="M47" s="88" t="s">
        <v>0</v>
      </c>
    </row>
    <row r="48" spans="2:13" ht="27.75" customHeight="1">
      <c r="B48" s="1179"/>
      <c r="C48" s="1180"/>
      <c r="D48" s="85"/>
      <c r="E48" s="1187" t="s">
        <v>79</v>
      </c>
      <c r="F48" s="1187"/>
      <c r="G48" s="1187"/>
      <c r="H48" s="1188"/>
      <c r="I48" s="86" t="s">
        <v>0</v>
      </c>
      <c r="J48" s="87" t="s">
        <v>0</v>
      </c>
      <c r="K48" s="87" t="s">
        <v>0</v>
      </c>
      <c r="L48" s="87" t="s">
        <v>0</v>
      </c>
      <c r="M48" s="88" t="s">
        <v>0</v>
      </c>
    </row>
    <row r="49" spans="2:13" ht="27.75" customHeight="1">
      <c r="B49" s="1181" t="s">
        <v>114</v>
      </c>
      <c r="C49" s="1182"/>
      <c r="D49" s="89"/>
      <c r="E49" s="1187" t="s">
        <v>80</v>
      </c>
      <c r="F49" s="1187"/>
      <c r="G49" s="1187"/>
      <c r="H49" s="1188"/>
      <c r="I49" s="86">
        <v>2578</v>
      </c>
      <c r="J49" s="87">
        <v>2879</v>
      </c>
      <c r="K49" s="87">
        <v>3538</v>
      </c>
      <c r="L49" s="87">
        <v>3588</v>
      </c>
      <c r="M49" s="88">
        <v>3777</v>
      </c>
    </row>
    <row r="50" spans="2:13" ht="27.75" customHeight="1">
      <c r="B50" s="1177"/>
      <c r="C50" s="1178"/>
      <c r="D50" s="85"/>
      <c r="E50" s="1187" t="s">
        <v>81</v>
      </c>
      <c r="F50" s="1187"/>
      <c r="G50" s="1187"/>
      <c r="H50" s="1188"/>
      <c r="I50" s="86">
        <v>4695</v>
      </c>
      <c r="J50" s="87">
        <v>4448</v>
      </c>
      <c r="K50" s="87">
        <v>4364</v>
      </c>
      <c r="L50" s="87">
        <v>4271</v>
      </c>
      <c r="M50" s="88">
        <v>4090</v>
      </c>
    </row>
    <row r="51" spans="2:13" ht="27.75" customHeight="1">
      <c r="B51" s="1179"/>
      <c r="C51" s="1180"/>
      <c r="D51" s="85"/>
      <c r="E51" s="1187" t="s">
        <v>82</v>
      </c>
      <c r="F51" s="1187"/>
      <c r="G51" s="1187"/>
      <c r="H51" s="1188"/>
      <c r="I51" s="86">
        <v>18960</v>
      </c>
      <c r="J51" s="87">
        <v>18520</v>
      </c>
      <c r="K51" s="87">
        <v>18463</v>
      </c>
      <c r="L51" s="87">
        <v>18402</v>
      </c>
      <c r="M51" s="88">
        <v>18673</v>
      </c>
    </row>
    <row r="52" spans="2:13" ht="27.75" customHeight="1" thickBot="1">
      <c r="B52" s="1183" t="s">
        <v>108</v>
      </c>
      <c r="C52" s="1184"/>
      <c r="D52" s="90"/>
      <c r="E52" s="1189" t="s">
        <v>83</v>
      </c>
      <c r="F52" s="1189"/>
      <c r="G52" s="1189"/>
      <c r="H52" s="1190"/>
      <c r="I52" s="91">
        <v>11125</v>
      </c>
      <c r="J52" s="92">
        <v>9682</v>
      </c>
      <c r="K52" s="92">
        <v>8062</v>
      </c>
      <c r="L52" s="92">
        <v>6848</v>
      </c>
      <c r="M52" s="93">
        <v>6218</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35570</v>
      </c>
      <c r="E3" s="113"/>
      <c r="F3" s="114">
        <v>61050</v>
      </c>
      <c r="G3" s="115"/>
      <c r="H3" s="116"/>
    </row>
    <row r="4" spans="1:8">
      <c r="A4" s="117"/>
      <c r="B4" s="118"/>
      <c r="C4" s="119"/>
      <c r="D4" s="120">
        <v>6459</v>
      </c>
      <c r="E4" s="121"/>
      <c r="F4" s="122">
        <v>31167</v>
      </c>
      <c r="G4" s="123"/>
      <c r="H4" s="124"/>
    </row>
    <row r="5" spans="1:8">
      <c r="A5" s="107" t="s">
        <v>7</v>
      </c>
      <c r="B5" s="110"/>
      <c r="C5" s="111"/>
      <c r="D5" s="112">
        <v>38775</v>
      </c>
      <c r="E5" s="113"/>
      <c r="F5" s="114">
        <v>76282</v>
      </c>
      <c r="G5" s="115"/>
      <c r="H5" s="116"/>
    </row>
    <row r="6" spans="1:8">
      <c r="A6" s="117"/>
      <c r="B6" s="118"/>
      <c r="C6" s="119"/>
      <c r="D6" s="120">
        <v>22626</v>
      </c>
      <c r="E6" s="121"/>
      <c r="F6" s="122">
        <v>41092</v>
      </c>
      <c r="G6" s="123"/>
      <c r="H6" s="124"/>
    </row>
    <row r="7" spans="1:8">
      <c r="A7" s="107" t="s">
        <v>8</v>
      </c>
      <c r="B7" s="110"/>
      <c r="C7" s="111"/>
      <c r="D7" s="112">
        <v>39622</v>
      </c>
      <c r="E7" s="113"/>
      <c r="F7" s="114">
        <v>78670</v>
      </c>
      <c r="G7" s="115"/>
      <c r="H7" s="116"/>
    </row>
    <row r="8" spans="1:8">
      <c r="A8" s="117"/>
      <c r="B8" s="118"/>
      <c r="C8" s="119"/>
      <c r="D8" s="120">
        <v>27824</v>
      </c>
      <c r="E8" s="121"/>
      <c r="F8" s="122">
        <v>38094</v>
      </c>
      <c r="G8" s="123"/>
      <c r="H8" s="124"/>
    </row>
    <row r="9" spans="1:8">
      <c r="A9" s="107" t="s">
        <v>9</v>
      </c>
      <c r="B9" s="110"/>
      <c r="C9" s="111"/>
      <c r="D9" s="112">
        <v>35191</v>
      </c>
      <c r="E9" s="113"/>
      <c r="F9" s="114">
        <v>67201</v>
      </c>
      <c r="G9" s="115"/>
      <c r="H9" s="116"/>
    </row>
    <row r="10" spans="1:8">
      <c r="A10" s="117"/>
      <c r="B10" s="118"/>
      <c r="C10" s="119"/>
      <c r="D10" s="120">
        <v>20420</v>
      </c>
      <c r="E10" s="121"/>
      <c r="F10" s="122">
        <v>35210</v>
      </c>
      <c r="G10" s="123"/>
      <c r="H10" s="124"/>
    </row>
    <row r="11" spans="1:8">
      <c r="A11" s="107" t="s">
        <v>10</v>
      </c>
      <c r="B11" s="110"/>
      <c r="C11" s="111"/>
      <c r="D11" s="112">
        <v>55175</v>
      </c>
      <c r="E11" s="113"/>
      <c r="F11" s="114">
        <v>75709</v>
      </c>
      <c r="G11" s="115"/>
      <c r="H11" s="116"/>
    </row>
    <row r="12" spans="1:8">
      <c r="A12" s="117"/>
      <c r="B12" s="118"/>
      <c r="C12" s="125"/>
      <c r="D12" s="120">
        <v>34598</v>
      </c>
      <c r="E12" s="121"/>
      <c r="F12" s="122">
        <v>35212</v>
      </c>
      <c r="G12" s="123"/>
      <c r="H12" s="124"/>
    </row>
    <row r="13" spans="1:8">
      <c r="A13" s="107"/>
      <c r="B13" s="110"/>
      <c r="C13" s="126"/>
      <c r="D13" s="127">
        <v>40867</v>
      </c>
      <c r="E13" s="128"/>
      <c r="F13" s="129">
        <v>71782</v>
      </c>
      <c r="G13" s="130"/>
      <c r="H13" s="116"/>
    </row>
    <row r="14" spans="1:8">
      <c r="A14" s="117"/>
      <c r="B14" s="118"/>
      <c r="C14" s="119"/>
      <c r="D14" s="120">
        <v>22385</v>
      </c>
      <c r="E14" s="121"/>
      <c r="F14" s="122">
        <v>36155</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2.76</v>
      </c>
      <c r="C19" s="131">
        <f>ROUND(VALUE(SUBSTITUTE(実質収支比率等に係る経年分析!G$48,"▲","-")),2)</f>
        <v>5</v>
      </c>
      <c r="D19" s="131">
        <f>ROUND(VALUE(SUBSTITUTE(実質収支比率等に係る経年分析!H$48,"▲","-")),2)</f>
        <v>5.57</v>
      </c>
      <c r="E19" s="131">
        <f>ROUND(VALUE(SUBSTITUTE(実質収支比率等に係る経年分析!I$48,"▲","-")),2)</f>
        <v>4.6500000000000004</v>
      </c>
      <c r="F19" s="131">
        <f>ROUND(VALUE(SUBSTITUTE(実質収支比率等に係る経年分析!J$48,"▲","-")),2)</f>
        <v>2.62</v>
      </c>
    </row>
    <row r="20" spans="1:11">
      <c r="A20" s="131" t="s">
        <v>117</v>
      </c>
      <c r="B20" s="131">
        <f>ROUND(VALUE(SUBSTITUTE(実質収支比率等に係る経年分析!F$47,"▲","-")),2)</f>
        <v>8.4600000000000009</v>
      </c>
      <c r="C20" s="131">
        <f>ROUND(VALUE(SUBSTITUTE(実質収支比率等に係る経年分析!G$47,"▲","-")),2)</f>
        <v>10.02</v>
      </c>
      <c r="D20" s="131">
        <f>ROUND(VALUE(SUBSTITUTE(実質収支比率等に係る経年分析!H$47,"▲","-")),2)</f>
        <v>15.33</v>
      </c>
      <c r="E20" s="131">
        <f>ROUND(VALUE(SUBSTITUTE(実質収支比率等に係る経年分析!I$47,"▲","-")),2)</f>
        <v>18.28</v>
      </c>
      <c r="F20" s="131">
        <f>ROUND(VALUE(SUBSTITUTE(実質収支比率等に係る経年分析!J$47,"▲","-")),2)</f>
        <v>20.78</v>
      </c>
    </row>
    <row r="21" spans="1:11">
      <c r="A21" s="131" t="s">
        <v>118</v>
      </c>
      <c r="B21" s="131">
        <f>IF(ISNUMBER(VALUE(SUBSTITUTE(実質収支比率等に係る経年分析!F$49,"▲","-"))),ROUND(VALUE(SUBSTITUTE(実質収支比率等に係る経年分析!F$49,"▲","-")),2),NA())</f>
        <v>3.09</v>
      </c>
      <c r="C21" s="131">
        <f>IF(ISNUMBER(VALUE(SUBSTITUTE(実質収支比率等に係る経年分析!G$49,"▲","-"))),ROUND(VALUE(SUBSTITUTE(実質収支比率等に係る経年分析!G$49,"▲","-")),2),NA())</f>
        <v>6.64</v>
      </c>
      <c r="D21" s="131">
        <f>IF(ISNUMBER(VALUE(SUBSTITUTE(実質収支比率等に係る経年分析!H$49,"▲","-"))),ROUND(VALUE(SUBSTITUTE(実質収支比率等に係る経年分析!H$49,"▲","-")),2),NA())</f>
        <v>6.28</v>
      </c>
      <c r="E21" s="131">
        <f>IF(ISNUMBER(VALUE(SUBSTITUTE(実質収支比率等に係る経年分析!I$49,"▲","-"))),ROUND(VALUE(SUBSTITUTE(実質収支比率等に係る経年分析!I$49,"▲","-")),2),NA())</f>
        <v>1.85</v>
      </c>
      <c r="F21" s="131">
        <f>IF(ISNUMBER(VALUE(SUBSTITUTE(実質収支比率等に係る経年分析!J$49,"▲","-"))),ROUND(VALUE(SUBSTITUTE(実質収支比率等に係る経年分析!J$49,"▲","-")),2),NA())</f>
        <v>0.3</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0.19</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#N/A</v>
      </c>
      <c r="E28" s="132">
        <f>IF(ROUND(VALUE(SUBSTITUTE(連結実質赤字比率に係る赤字・黒字の構成分析!G$42,"▲", "-")), 2) &gt;= 0, ABS(ROUND(VALUE(SUBSTITUTE(連結実質赤字比率に係る赤字・黒字の構成分析!G$42,"▲", "-")), 2)), NA())</f>
        <v>0</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市営駐車場事業特別会計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市有林野区事業特別会計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c r="A32" s="132" t="str">
        <f>IF(連結実質赤字比率に係る赤字・黒字の構成分析!C$38="",NA(),連結実質赤字比率に係る赤字・黒字の構成分析!C$38)</f>
        <v>港湾整備事業特別会計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0.45</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0.56999999999999995</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2.75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4.9800000000000004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5.57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4.6500000000000004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2.62</v>
      </c>
    </row>
    <row r="35" spans="1:16">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1.41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2.0699999999999998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1.1100000000000001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0.34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2.77</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9.39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8.69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8.59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8.6300000000000008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8.4499999999999993</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1649</v>
      </c>
      <c r="E42" s="133"/>
      <c r="F42" s="133"/>
      <c r="G42" s="133">
        <f>'実質公債費比率（分子）の構造'!L$52</f>
        <v>2104</v>
      </c>
      <c r="H42" s="133"/>
      <c r="I42" s="133"/>
      <c r="J42" s="133">
        <f>'実質公債費比率（分子）の構造'!M$52</f>
        <v>2114</v>
      </c>
      <c r="K42" s="133"/>
      <c r="L42" s="133"/>
      <c r="M42" s="133">
        <f>'実質公債費比率（分子）の構造'!N$52</f>
        <v>2141</v>
      </c>
      <c r="N42" s="133"/>
      <c r="O42" s="133"/>
      <c r="P42" s="133">
        <f>'実質公債費比率（分子）の構造'!O$52</f>
        <v>2148</v>
      </c>
    </row>
    <row r="43" spans="1:16">
      <c r="A43" s="133" t="s">
        <v>124</v>
      </c>
      <c r="B43" s="133">
        <f>'実質公債費比率（分子）の構造'!K$51</f>
        <v>0</v>
      </c>
      <c r="C43" s="133"/>
      <c r="D43" s="133"/>
      <c r="E43" s="133" t="str">
        <f>'実質公債費比率（分子）の構造'!L$51</f>
        <v>-</v>
      </c>
      <c r="F43" s="133"/>
      <c r="G43" s="133"/>
      <c r="H43" s="133">
        <f>'実質公債費比率（分子）の構造'!M$51</f>
        <v>0</v>
      </c>
      <c r="I43" s="133"/>
      <c r="J43" s="133"/>
      <c r="K43" s="133" t="str">
        <f>'実質公債費比率（分子）の構造'!N$51</f>
        <v>-</v>
      </c>
      <c r="L43" s="133"/>
      <c r="M43" s="133"/>
      <c r="N43" s="133">
        <f>'実質公債費比率（分子）の構造'!O$51</f>
        <v>0</v>
      </c>
      <c r="O43" s="133"/>
      <c r="P43" s="133"/>
    </row>
    <row r="44" spans="1:16">
      <c r="A44" s="133" t="s">
        <v>125</v>
      </c>
      <c r="B44" s="133">
        <f>'実質公債費比率（分子）の構造'!K$50</f>
        <v>40</v>
      </c>
      <c r="C44" s="133"/>
      <c r="D44" s="133"/>
      <c r="E44" s="133">
        <f>'実質公債費比率（分子）の構造'!L$50</f>
        <v>79</v>
      </c>
      <c r="F44" s="133"/>
      <c r="G44" s="133"/>
      <c r="H44" s="133">
        <f>'実質公債費比率（分子）の構造'!M$50</f>
        <v>24</v>
      </c>
      <c r="I44" s="133"/>
      <c r="J44" s="133"/>
      <c r="K44" s="133">
        <f>'実質公債費比率（分子）の構造'!N$50</f>
        <v>18</v>
      </c>
      <c r="L44" s="133"/>
      <c r="M44" s="133"/>
      <c r="N44" s="133">
        <f>'実質公債費比率（分子）の構造'!O$50</f>
        <v>11</v>
      </c>
      <c r="O44" s="133"/>
      <c r="P44" s="133"/>
    </row>
    <row r="45" spans="1:16">
      <c r="A45" s="133" t="s">
        <v>126</v>
      </c>
      <c r="B45" s="133">
        <f>'実質公債費比率（分子）の構造'!K$49</f>
        <v>136</v>
      </c>
      <c r="C45" s="133"/>
      <c r="D45" s="133"/>
      <c r="E45" s="133">
        <f>'実質公債費比率（分子）の構造'!L$49</f>
        <v>148</v>
      </c>
      <c r="F45" s="133"/>
      <c r="G45" s="133"/>
      <c r="H45" s="133">
        <f>'実質公債費比率（分子）の構造'!M$49</f>
        <v>101</v>
      </c>
      <c r="I45" s="133"/>
      <c r="J45" s="133"/>
      <c r="K45" s="133">
        <f>'実質公債費比率（分子）の構造'!N$49</f>
        <v>99</v>
      </c>
      <c r="L45" s="133"/>
      <c r="M45" s="133"/>
      <c r="N45" s="133">
        <f>'実質公債費比率（分子）の構造'!O$49</f>
        <v>83</v>
      </c>
      <c r="O45" s="133"/>
      <c r="P45" s="133"/>
    </row>
    <row r="46" spans="1:16">
      <c r="A46" s="133" t="s">
        <v>127</v>
      </c>
      <c r="B46" s="133">
        <f>'実質公債費比率（分子）の構造'!K$48</f>
        <v>972</v>
      </c>
      <c r="C46" s="133"/>
      <c r="D46" s="133"/>
      <c r="E46" s="133">
        <f>'実質公債費比率（分子）の構造'!L$48</f>
        <v>873</v>
      </c>
      <c r="F46" s="133"/>
      <c r="G46" s="133"/>
      <c r="H46" s="133">
        <f>'実質公債費比率（分子）の構造'!M$48</f>
        <v>902</v>
      </c>
      <c r="I46" s="133"/>
      <c r="J46" s="133"/>
      <c r="K46" s="133">
        <f>'実質公債費比率（分子）の構造'!N$48</f>
        <v>902</v>
      </c>
      <c r="L46" s="133"/>
      <c r="M46" s="133"/>
      <c r="N46" s="133">
        <f>'実質公債費比率（分子）の構造'!O$48</f>
        <v>907</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1927</v>
      </c>
      <c r="C49" s="133"/>
      <c r="D49" s="133"/>
      <c r="E49" s="133">
        <f>'実質公債費比率（分子）の構造'!L$45</f>
        <v>2265</v>
      </c>
      <c r="F49" s="133"/>
      <c r="G49" s="133"/>
      <c r="H49" s="133">
        <f>'実質公債費比率（分子）の構造'!M$45</f>
        <v>2197</v>
      </c>
      <c r="I49" s="133"/>
      <c r="J49" s="133"/>
      <c r="K49" s="133">
        <f>'実質公債費比率（分子）の構造'!N$45</f>
        <v>2161</v>
      </c>
      <c r="L49" s="133"/>
      <c r="M49" s="133"/>
      <c r="N49" s="133">
        <f>'実質公債費比率（分子）の構造'!O$45</f>
        <v>2110</v>
      </c>
      <c r="O49" s="133"/>
      <c r="P49" s="133"/>
    </row>
    <row r="50" spans="1:16">
      <c r="A50" s="133" t="s">
        <v>88</v>
      </c>
      <c r="B50" s="133" t="e">
        <f>NA()</f>
        <v>#N/A</v>
      </c>
      <c r="C50" s="133">
        <f>IF(ISNUMBER('実質公債費比率（分子）の構造'!K$53),'実質公債費比率（分子）の構造'!K$53,NA())</f>
        <v>1426</v>
      </c>
      <c r="D50" s="133" t="e">
        <f>NA()</f>
        <v>#N/A</v>
      </c>
      <c r="E50" s="133" t="e">
        <f>NA()</f>
        <v>#N/A</v>
      </c>
      <c r="F50" s="133">
        <f>IF(ISNUMBER('実質公債費比率（分子）の構造'!L$53),'実質公債費比率（分子）の構造'!L$53,NA())</f>
        <v>1261</v>
      </c>
      <c r="G50" s="133" t="e">
        <f>NA()</f>
        <v>#N/A</v>
      </c>
      <c r="H50" s="133" t="e">
        <f>NA()</f>
        <v>#N/A</v>
      </c>
      <c r="I50" s="133">
        <f>IF(ISNUMBER('実質公債費比率（分子）の構造'!M$53),'実質公債費比率（分子）の構造'!M$53,NA())</f>
        <v>1110</v>
      </c>
      <c r="J50" s="133" t="e">
        <f>NA()</f>
        <v>#N/A</v>
      </c>
      <c r="K50" s="133" t="e">
        <f>NA()</f>
        <v>#N/A</v>
      </c>
      <c r="L50" s="133">
        <f>IF(ISNUMBER('実質公債費比率（分子）の構造'!N$53),'実質公債費比率（分子）の構造'!N$53,NA())</f>
        <v>1039</v>
      </c>
      <c r="M50" s="133" t="e">
        <f>NA()</f>
        <v>#N/A</v>
      </c>
      <c r="N50" s="133" t="e">
        <f>NA()</f>
        <v>#N/A</v>
      </c>
      <c r="O50" s="133">
        <f>IF(ISNUMBER('実質公債費比率（分子）の構造'!O$53),'実質公債費比率（分子）の構造'!O$53,NA())</f>
        <v>963</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18960</v>
      </c>
      <c r="E56" s="132"/>
      <c r="F56" s="132"/>
      <c r="G56" s="132">
        <f>'将来負担比率（分子）の構造'!J$51</f>
        <v>18520</v>
      </c>
      <c r="H56" s="132"/>
      <c r="I56" s="132"/>
      <c r="J56" s="132">
        <f>'将来負担比率（分子）の構造'!K$51</f>
        <v>18463</v>
      </c>
      <c r="K56" s="132"/>
      <c r="L56" s="132"/>
      <c r="M56" s="132">
        <f>'将来負担比率（分子）の構造'!L$51</f>
        <v>18402</v>
      </c>
      <c r="N56" s="132"/>
      <c r="O56" s="132"/>
      <c r="P56" s="132">
        <f>'将来負担比率（分子）の構造'!M$51</f>
        <v>18673</v>
      </c>
    </row>
    <row r="57" spans="1:16">
      <c r="A57" s="132" t="s">
        <v>81</v>
      </c>
      <c r="B57" s="132"/>
      <c r="C57" s="132"/>
      <c r="D57" s="132">
        <f>'将来負担比率（分子）の構造'!I$50</f>
        <v>4695</v>
      </c>
      <c r="E57" s="132"/>
      <c r="F57" s="132"/>
      <c r="G57" s="132">
        <f>'将来負担比率（分子）の構造'!J$50</f>
        <v>4448</v>
      </c>
      <c r="H57" s="132"/>
      <c r="I57" s="132"/>
      <c r="J57" s="132">
        <f>'将来負担比率（分子）の構造'!K$50</f>
        <v>4364</v>
      </c>
      <c r="K57" s="132"/>
      <c r="L57" s="132"/>
      <c r="M57" s="132">
        <f>'将来負担比率（分子）の構造'!L$50</f>
        <v>4271</v>
      </c>
      <c r="N57" s="132"/>
      <c r="O57" s="132"/>
      <c r="P57" s="132">
        <f>'将来負担比率（分子）の構造'!M$50</f>
        <v>4090</v>
      </c>
    </row>
    <row r="58" spans="1:16">
      <c r="A58" s="132" t="s">
        <v>80</v>
      </c>
      <c r="B58" s="132"/>
      <c r="C58" s="132"/>
      <c r="D58" s="132">
        <f>'将来負担比率（分子）の構造'!I$49</f>
        <v>2578</v>
      </c>
      <c r="E58" s="132"/>
      <c r="F58" s="132"/>
      <c r="G58" s="132">
        <f>'将来負担比率（分子）の構造'!J$49</f>
        <v>2879</v>
      </c>
      <c r="H58" s="132"/>
      <c r="I58" s="132"/>
      <c r="J58" s="132">
        <f>'将来負担比率（分子）の構造'!K$49</f>
        <v>3538</v>
      </c>
      <c r="K58" s="132"/>
      <c r="L58" s="132"/>
      <c r="M58" s="132">
        <f>'将来負担比率（分子）の構造'!L$49</f>
        <v>3588</v>
      </c>
      <c r="N58" s="132"/>
      <c r="O58" s="132"/>
      <c r="P58" s="132">
        <f>'将来負担比率（分子）の構造'!M$49</f>
        <v>3777</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f>'将来負担比率（分子）の構造'!I$46</f>
        <v>218</v>
      </c>
      <c r="C61" s="132"/>
      <c r="D61" s="132"/>
      <c r="E61" s="132">
        <f>'将来負担比率（分子）の構造'!J$46</f>
        <v>205</v>
      </c>
      <c r="F61" s="132"/>
      <c r="G61" s="132"/>
      <c r="H61" s="132">
        <f>'将来負担比率（分子）の構造'!K$46</f>
        <v>198</v>
      </c>
      <c r="I61" s="132"/>
      <c r="J61" s="132"/>
      <c r="K61" s="132">
        <f>'将来負担比率（分子）の構造'!L$46</f>
        <v>173</v>
      </c>
      <c r="L61" s="132"/>
      <c r="M61" s="132"/>
      <c r="N61" s="132">
        <f>'将来負担比率（分子）の構造'!M$46</f>
        <v>175</v>
      </c>
      <c r="O61" s="132"/>
      <c r="P61" s="132"/>
    </row>
    <row r="62" spans="1:16">
      <c r="A62" s="132" t="s">
        <v>76</v>
      </c>
      <c r="B62" s="132">
        <f>'将来負担比率（分子）の構造'!I$45</f>
        <v>3299</v>
      </c>
      <c r="C62" s="132"/>
      <c r="D62" s="132"/>
      <c r="E62" s="132">
        <f>'将来負担比率（分子）の構造'!J$45</f>
        <v>3408</v>
      </c>
      <c r="F62" s="132"/>
      <c r="G62" s="132"/>
      <c r="H62" s="132">
        <f>'将来負担比率（分子）の構造'!K$45</f>
        <v>3205</v>
      </c>
      <c r="I62" s="132"/>
      <c r="J62" s="132"/>
      <c r="K62" s="132">
        <f>'将来負担比率（分子）の構造'!L$45</f>
        <v>3283</v>
      </c>
      <c r="L62" s="132"/>
      <c r="M62" s="132"/>
      <c r="N62" s="132">
        <f>'将来負担比率（分子）の構造'!M$45</f>
        <v>3327</v>
      </c>
      <c r="O62" s="132"/>
      <c r="P62" s="132"/>
    </row>
    <row r="63" spans="1:16">
      <c r="A63" s="132" t="s">
        <v>75</v>
      </c>
      <c r="B63" s="132">
        <f>'将来負担比率（分子）の構造'!I$44</f>
        <v>476</v>
      </c>
      <c r="C63" s="132"/>
      <c r="D63" s="132"/>
      <c r="E63" s="132">
        <f>'将来負担比率（分子）の構造'!J$44</f>
        <v>359</v>
      </c>
      <c r="F63" s="132"/>
      <c r="G63" s="132"/>
      <c r="H63" s="132">
        <f>'将来負担比率（分子）の構造'!K$44</f>
        <v>355</v>
      </c>
      <c r="I63" s="132"/>
      <c r="J63" s="132"/>
      <c r="K63" s="132">
        <f>'将来負担比率（分子）の構造'!L$44</f>
        <v>397</v>
      </c>
      <c r="L63" s="132"/>
      <c r="M63" s="132"/>
      <c r="N63" s="132">
        <f>'将来負担比率（分子）の構造'!M$44</f>
        <v>547</v>
      </c>
      <c r="O63" s="132"/>
      <c r="P63" s="132"/>
    </row>
    <row r="64" spans="1:16">
      <c r="A64" s="132" t="s">
        <v>74</v>
      </c>
      <c r="B64" s="132">
        <f>'将来負担比率（分子）の構造'!I$43</f>
        <v>12296</v>
      </c>
      <c r="C64" s="132"/>
      <c r="D64" s="132"/>
      <c r="E64" s="132">
        <f>'将来負担比率（分子）の構造'!J$43</f>
        <v>11905</v>
      </c>
      <c r="F64" s="132"/>
      <c r="G64" s="132"/>
      <c r="H64" s="132">
        <f>'将来負担比率（分子）の構造'!K$43</f>
        <v>11472</v>
      </c>
      <c r="I64" s="132"/>
      <c r="J64" s="132"/>
      <c r="K64" s="132">
        <f>'将来負担比率（分子）の構造'!L$43</f>
        <v>10580</v>
      </c>
      <c r="L64" s="132"/>
      <c r="M64" s="132"/>
      <c r="N64" s="132">
        <f>'将来負担比率（分子）の構造'!M$43</f>
        <v>10101</v>
      </c>
      <c r="O64" s="132"/>
      <c r="P64" s="132"/>
    </row>
    <row r="65" spans="1:16">
      <c r="A65" s="132" t="s">
        <v>73</v>
      </c>
      <c r="B65" s="132">
        <f>'将来負担比率（分子）の構造'!I$42</f>
        <v>165</v>
      </c>
      <c r="C65" s="132"/>
      <c r="D65" s="132"/>
      <c r="E65" s="132">
        <f>'将来負担比率（分子）の構造'!J$42</f>
        <v>70</v>
      </c>
      <c r="F65" s="132"/>
      <c r="G65" s="132"/>
      <c r="H65" s="132">
        <f>'将来負担比率（分子）の構造'!K$42</f>
        <v>51</v>
      </c>
      <c r="I65" s="132"/>
      <c r="J65" s="132"/>
      <c r="K65" s="132">
        <f>'将来負担比率（分子）の構造'!L$42</f>
        <v>36</v>
      </c>
      <c r="L65" s="132"/>
      <c r="M65" s="132"/>
      <c r="N65" s="132">
        <f>'将来負担比率（分子）の構造'!M$42</f>
        <v>29</v>
      </c>
      <c r="O65" s="132"/>
      <c r="P65" s="132"/>
    </row>
    <row r="66" spans="1:16">
      <c r="A66" s="132" t="s">
        <v>72</v>
      </c>
      <c r="B66" s="132">
        <f>'将来負担比率（分子）の構造'!I$41</f>
        <v>20903</v>
      </c>
      <c r="C66" s="132"/>
      <c r="D66" s="132"/>
      <c r="E66" s="132">
        <f>'将来負担比率（分子）の構造'!J$41</f>
        <v>19583</v>
      </c>
      <c r="F66" s="132"/>
      <c r="G66" s="132"/>
      <c r="H66" s="132">
        <f>'将来負担比率（分子）の構造'!K$41</f>
        <v>19146</v>
      </c>
      <c r="I66" s="132"/>
      <c r="J66" s="132"/>
      <c r="K66" s="132">
        <f>'将来負担比率（分子）の構造'!L$41</f>
        <v>18641</v>
      </c>
      <c r="L66" s="132"/>
      <c r="M66" s="132"/>
      <c r="N66" s="132">
        <f>'将来負担比率（分子）の構造'!M$41</f>
        <v>18579</v>
      </c>
      <c r="O66" s="132"/>
      <c r="P66" s="132"/>
    </row>
    <row r="67" spans="1:16">
      <c r="A67" s="132" t="s">
        <v>133</v>
      </c>
      <c r="B67" s="132" t="e">
        <f>NA()</f>
        <v>#N/A</v>
      </c>
      <c r="C67" s="132">
        <f>IF(ISNUMBER('将来負担比率（分子）の構造'!I$52), IF('将来負担比率（分子）の構造'!I$52 &lt; 0, 0, '将来負担比率（分子）の構造'!I$52), NA())</f>
        <v>11125</v>
      </c>
      <c r="D67" s="132" t="e">
        <f>NA()</f>
        <v>#N/A</v>
      </c>
      <c r="E67" s="132" t="e">
        <f>NA()</f>
        <v>#N/A</v>
      </c>
      <c r="F67" s="132">
        <f>IF(ISNUMBER('将来負担比率（分子）の構造'!J$52), IF('将来負担比率（分子）の構造'!J$52 &lt; 0, 0, '将来負担比率（分子）の構造'!J$52), NA())</f>
        <v>9682</v>
      </c>
      <c r="G67" s="132" t="e">
        <f>NA()</f>
        <v>#N/A</v>
      </c>
      <c r="H67" s="132" t="e">
        <f>NA()</f>
        <v>#N/A</v>
      </c>
      <c r="I67" s="132">
        <f>IF(ISNUMBER('将来負担比率（分子）の構造'!K$52), IF('将来負担比率（分子）の構造'!K$52 &lt; 0, 0, '将来負担比率（分子）の構造'!K$52), NA())</f>
        <v>8062</v>
      </c>
      <c r="J67" s="132" t="e">
        <f>NA()</f>
        <v>#N/A</v>
      </c>
      <c r="K67" s="132" t="e">
        <f>NA()</f>
        <v>#N/A</v>
      </c>
      <c r="L67" s="132">
        <f>IF(ISNUMBER('将来負担比率（分子）の構造'!L$52), IF('将来負担比率（分子）の構造'!L$52 &lt; 0, 0, '将来負担比率（分子）の構造'!L$52), NA())</f>
        <v>6848</v>
      </c>
      <c r="M67" s="132" t="e">
        <f>NA()</f>
        <v>#N/A</v>
      </c>
      <c r="N67" s="132" t="e">
        <f>NA()</f>
        <v>#N/A</v>
      </c>
      <c r="O67" s="132">
        <f>IF(ISNUMBER('将来負担比率（分子）の構造'!M$52), IF('将来負担比率（分子）の構造'!M$52 &lt; 0, 0, '将来負担比率（分子）の構造'!M$52), NA())</f>
        <v>6218</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河原　憲治</cp:lastModifiedBy>
  <dcterms:created xsi:type="dcterms:W3CDTF">2014-03-27T02:48:07Z</dcterms:created>
  <dcterms:modified xsi:type="dcterms:W3CDTF">2014-05-01T07:31:19Z</dcterms:modified>
</cp:coreProperties>
</file>