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D:\財政課\財政課\07_財政状況資料集\令和５年度（R04分）\2回目（R04分・R06年度9月頃）\"/>
    </mc:Choice>
  </mc:AlternateContent>
  <bookViews>
    <workbookView xWindow="0" yWindow="0" windowWidth="14400" windowHeight="12210"/>
  </bookViews>
  <sheets>
    <sheet name="総括表" sheetId="10" r:id="rId1"/>
    <sheet name="普通会計の状況" sheetId="11" r:id="rId2"/>
    <sheet name="各会計、関係団体の財政状況及び健全化判断比率" sheetId="12" r:id="rId3"/>
    <sheet name="財政比較分析表 " sheetId="18"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9" r:id="rId14"/>
    <sheet name="施設類型別ストック情報分析表①" sheetId="20" r:id="rId15"/>
    <sheet name="施設類型別ストック情報分析表②" sheetId="21" r:id="rId16"/>
    <sheet name="データシート" sheetId="9" state="hidden" r:id="rId17"/>
  </sheets>
  <externalReferences>
    <externalReference r:id="rId18"/>
  </externalReferenc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O35" i="10" l="1"/>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E43" i="10"/>
  <c r="AM43" i="10"/>
  <c r="U43" i="10"/>
  <c r="C43" i="10"/>
  <c r="CO42" i="10"/>
  <c r="BE42" i="10"/>
  <c r="AM42" i="10"/>
  <c r="U42" i="10"/>
  <c r="C42" i="10"/>
  <c r="CO41" i="10"/>
  <c r="BE41" i="10"/>
  <c r="AM41" i="10"/>
  <c r="U41" i="10"/>
  <c r="C41" i="10"/>
  <c r="CO40" i="10"/>
  <c r="BE40" i="10"/>
  <c r="AM40" i="10"/>
  <c r="U40" i="10"/>
  <c r="C40" i="10"/>
  <c r="CO39" i="10"/>
  <c r="BE39" i="10"/>
  <c r="AM39" i="10"/>
  <c r="U39" i="10"/>
  <c r="C39" i="10"/>
  <c r="CO38" i="10"/>
  <c r="BE38" i="10"/>
  <c r="AM38" i="10"/>
  <c r="U38" i="10"/>
  <c r="C38" i="10"/>
  <c r="CO37" i="10"/>
  <c r="BE37" i="10"/>
  <c r="AM37" i="10"/>
  <c r="U37" i="10"/>
  <c r="C37" i="10"/>
  <c r="BE36" i="10"/>
  <c r="AM36" i="10"/>
  <c r="C36" i="10"/>
  <c r="BE35" i="10"/>
  <c r="BE34" i="10"/>
  <c r="C34" i="10"/>
  <c r="C35" i="10" l="1"/>
  <c r="U34" i="10" s="1"/>
  <c r="U35" i="10" s="1"/>
  <c r="U36"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AM34" i="10" l="1"/>
  <c r="AM35" i="10" s="1"/>
  <c r="BW34" i="10" l="1"/>
  <c r="BW35" i="10" s="1"/>
  <c r="BW36" i="10" s="1"/>
  <c r="BW37" i="10" s="1"/>
  <c r="BW38" i="10" s="1"/>
  <c r="BW39" i="10" s="1"/>
  <c r="BW40" i="10" s="1"/>
  <c r="BW41" i="10" s="1"/>
  <c r="BW42" i="10" s="1"/>
  <c r="BW43" i="10" s="1"/>
  <c r="CO34" i="10" l="1"/>
  <c r="CO35" i="10" s="1"/>
  <c r="CO36" i="10" s="1"/>
</calcChain>
</file>

<file path=xl/sharedStrings.xml><?xml version="1.0" encoding="utf-8"?>
<sst xmlns="http://schemas.openxmlformats.org/spreadsheetml/2006/main" count="1109" uniqueCount="604">
  <si>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</si>
  <si>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</si>
  <si>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</si>
  <si>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</si>
  <si>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</si>
  <si>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</si>
  <si>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</si>
  <si>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</si>
  <si>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※令和5年度中に市町村合併した団体で、合併前の団体ごとの決算に基づく連結実質赤字比率を算出していない団体については、グラフを表記しない。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</si>
  <si>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</si>
  <si>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</si>
  <si>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</si>
  <si>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</si>
  <si>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</si>
  <si>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</si>
  <si>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</si>
  <si>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</si>
  <si>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</si>
  <si>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</si>
  <si>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</si>
  <si>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</si>
  <si>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</si>
  <si>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</si>
  <si>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令和5年度中に市町村合併した団体で、合併前の団体ごとの決算に基づく実質公債費比率を算出していない団体については、グラフを表記しない。</t>
    <rPh sb="3" eb="5">
      <t>レイワ</t>
    </rPh>
    <phoneticPr fontId="5"/>
  </si>
  <si>
    <t>※2 減債基金積立不足算定額=(C)×(１－(D)/(E))</t>
    <phoneticPr fontId="5"/>
  </si>
  <si>
    <t>（参考）</t>
    <rPh sb="1" eb="3">
      <t>サンコウ</t>
    </rPh>
    <phoneticPr fontId="5"/>
  </si>
  <si>
    <t>減債基金
積立状況等（注）</t>
    <rPh sb="0" eb="2">
      <t>ゲンサイ</t>
    </rPh>
    <rPh sb="2" eb="4">
      <t>キキン</t>
    </rPh>
    <rPh sb="5" eb="7">
      <t>ツミタテ</t>
    </rPh>
    <rPh sb="7" eb="9">
      <t>ジョウキョウ</t>
    </rPh>
    <rPh sb="9" eb="10">
      <t>トウ</t>
    </rPh>
    <rPh sb="10" eb="13">
      <t>チュウ</t>
    </rPh>
    <phoneticPr fontId="2"/>
  </si>
  <si>
    <t>満期一括償還地方債に係る実質償還額又は理論償還額のいずれか少ない額(C)</t>
    <phoneticPr fontId="1"/>
  </si>
  <si>
    <t>前年度末減債基金残高(D)</t>
    <phoneticPr fontId="5"/>
  </si>
  <si>
    <t>前年度末減債基金積立相当額(E)</t>
    <rPh sb="0" eb="3">
      <t>ゼンネンド</t>
    </rPh>
    <rPh sb="3" eb="4">
      <t>マツ</t>
    </rPh>
    <rPh sb="4" eb="6">
      <t>ゲンサイ</t>
    </rPh>
    <rPh sb="6" eb="8">
      <t>キキン</t>
    </rPh>
    <rPh sb="8" eb="10">
      <t>ツミタテ</t>
    </rPh>
    <rPh sb="10" eb="12">
      <t>ソウトウ</t>
    </rPh>
    <rPh sb="12" eb="13">
      <t>ガク</t>
    </rPh>
    <phoneticPr fontId="1"/>
  </si>
  <si>
    <t>（注）減債基金のうち、実質公債費比率の算定に用いる満期一括償還地方債の償還の財源に係るもののみを記入。</t>
    <rPh sb="0" eb="3">
      <t>チュウ</t>
    </rPh>
    <rPh sb="3" eb="5">
      <t>ゲンサイ</t>
    </rPh>
    <rPh sb="5" eb="7">
      <t>キキン</t>
    </rPh>
    <rPh sb="11" eb="13">
      <t>ジッシツ</t>
    </rPh>
    <rPh sb="13" eb="16">
      <t>コウサイヒ</t>
    </rPh>
    <rPh sb="16" eb="18">
      <t>ヒリツ</t>
    </rPh>
    <rPh sb="19" eb="21">
      <t>サンテイ</t>
    </rPh>
    <rPh sb="22" eb="23">
      <t>モチ</t>
    </rPh>
    <rPh sb="25" eb="27">
      <t>マンキ</t>
    </rPh>
    <rPh sb="27" eb="29">
      <t>イッカツ</t>
    </rPh>
    <rPh sb="29" eb="31">
      <t>ショウカン</t>
    </rPh>
    <rPh sb="31" eb="34">
      <t>チホウサイ</t>
    </rPh>
    <rPh sb="35" eb="37">
      <t>ショウカン</t>
    </rPh>
    <rPh sb="38" eb="40">
      <t>ザイゲン</t>
    </rPh>
    <rPh sb="41" eb="42">
      <t>カカ</t>
    </rPh>
    <rPh sb="48" eb="50">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</si>
  <si>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</si>
  <si>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</si>
  <si>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</si>
  <si>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</si>
  <si>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</si>
  <si>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</si>
  <si>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</si>
  <si>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</si>
  <si>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</si>
  <si>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</si>
  <si>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</si>
  <si>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</si>
  <si>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</si>
  <si>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</si>
  <si>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</si>
  <si>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</si>
  <si>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</si>
  <si>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※令和5年度中に市町村合併した団体で、合併前の団体ごとの決算に基づく将来負担比率を算出していない団体については、グラフを表記しない。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</si>
  <si>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</si>
  <si>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</si>
  <si>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</si>
  <si>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</si>
  <si>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</si>
  <si>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</si>
  <si>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</si>
  <si>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</si>
  <si>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</si>
  <si>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</si>
  <si>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</si>
  <si>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</si>
  <si>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</si>
  <si>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</si>
  <si>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</si>
  <si>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</si>
  <si>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</si>
  <si>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</si>
  <si>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</si>
  <si>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</si>
  <si>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</si>
  <si>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</si>
  <si>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</si>
  <si>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</si>
  <si>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</si>
  <si>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</si>
  <si>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</si>
  <si>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</si>
  <si>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</si>
  <si>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</si>
  <si>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</si>
  <si>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</si>
  <si>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</si>
  <si>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令和4年度　財政状況資料集</t>
    <phoneticPr fontId="5"/>
  </si>
  <si>
    <t>総括表（市町村）</t>
    <rPh sb="0" eb="2">
      <t>ソウカツ</t>
    </rPh>
    <rPh sb="2" eb="3">
      <t>ヒョウ</t>
    </rPh>
    <rPh sb="4" eb="7">
      <t>シチョウソン</t>
    </rPh>
    <phoneticPr fontId="5"/>
  </si>
  <si>
    <t>都道府県名</t>
    <phoneticPr fontId="5"/>
  </si>
  <si>
    <t>山口県</t>
    <phoneticPr fontId="5"/>
  </si>
  <si>
    <t>市町村類型</t>
    <phoneticPr fontId="5"/>
  </si>
  <si>
    <t>Ⅰ－３</t>
    <phoneticPr fontId="5"/>
  </si>
  <si>
    <t>指定団体等の指定状況</t>
    <phoneticPr fontId="5"/>
  </si>
  <si>
    <t>令和4年度(千円)</t>
    <rPh sb="0" eb="2">
      <t>レイワ</t>
    </rPh>
    <rPh sb="3" eb="5">
      <t>ネンド</t>
    </rPh>
    <rPh sb="6" eb="8">
      <t>センエン</t>
    </rPh>
    <phoneticPr fontId="5"/>
  </si>
  <si>
    <t>令和3年度(千円)</t>
    <rPh sb="0" eb="2">
      <t>レイワ</t>
    </rPh>
    <rPh sb="3" eb="5">
      <t>ネンド</t>
    </rPh>
    <rPh sb="4" eb="5">
      <t>ド</t>
    </rPh>
    <rPh sb="6" eb="8">
      <t>センエン</t>
    </rPh>
    <phoneticPr fontId="5"/>
  </si>
  <si>
    <t>令和4年度(千円･％)</t>
    <rPh sb="0" eb="2">
      <t>レイワ</t>
    </rPh>
    <rPh sb="3" eb="5">
      <t>ネンド</t>
    </rPh>
    <rPh sb="6" eb="8">
      <t>センエン</t>
    </rPh>
    <phoneticPr fontId="5"/>
  </si>
  <si>
    <t>令和3年度(千円･％)</t>
    <rPh sb="0" eb="2">
      <t>レイワ</t>
    </rPh>
    <rPh sb="3" eb="5">
      <t>ネンド</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</si>
  <si>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</si>
  <si>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</si>
  <si>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</si>
  <si>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</si>
  <si>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</si>
  <si>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</si>
  <si>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</si>
  <si>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柳井市</t>
    <phoneticPr fontId="5"/>
  </si>
  <si>
    <t>地方交付税種地</t>
    <rPh sb="0" eb="2">
      <t>チホウ</t>
    </rPh>
    <rPh sb="2" eb="5">
      <t>コウフゼイ</t>
    </rPh>
    <rPh sb="5" eb="6">
      <t>シュ</t>
    </rPh>
    <rPh sb="6" eb="7">
      <t>チ</t>
    </rPh>
    <phoneticPr fontId="5"/>
  </si>
  <si>
    <t>1-2</t>
    <phoneticPr fontId="5"/>
  </si>
  <si>
    <t>財源超過</t>
    <rPh sb="0" eb="2">
      <t>ザイゲン</t>
    </rPh>
    <rPh sb="2" eb="4">
      <t>チョウカ</t>
    </rPh>
    <phoneticPr fontId="5"/>
  </si>
  <si>
    <t>歳入歳出差引</t>
    <phoneticPr fontId="25"/>
  </si>
  <si>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</si>
  <si>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</si>
  <si>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</si>
  <si>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</si>
  <si>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</si>
  <si>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</si>
  <si>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</si>
  <si>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</si>
  <si>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</si>
  <si>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</si>
  <si>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</si>
  <si>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</si>
  <si>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</si>
  <si>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</si>
  <si>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</si>
  <si>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</si>
  <si>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</si>
  <si>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</si>
  <si>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</si>
  <si>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-6.5</t>
    <phoneticPr fontId="5"/>
  </si>
  <si>
    <t>山振</t>
    <rPh sb="0" eb="1">
      <t>ヤマ</t>
    </rPh>
    <rPh sb="1" eb="2">
      <t>フ</t>
    </rPh>
    <phoneticPr fontId="5"/>
  </si>
  <si>
    <t>×</t>
    <phoneticPr fontId="5"/>
  </si>
  <si>
    <t>繰上償還金</t>
    <phoneticPr fontId="25"/>
  </si>
  <si>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</si>
  <si>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</si>
  <si>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</si>
  <si>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</si>
  <si>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令05.01.01(人)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</si>
  <si>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</si>
  <si>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</si>
  <si>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</si>
  <si>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t>
    <phoneticPr fontId="5"/>
  </si>
  <si>
    <t>積立金取崩し額</t>
    <phoneticPr fontId="25"/>
  </si>
  <si>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</si>
  <si>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</si>
  <si>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</si>
  <si>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</si>
  <si>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</si>
  <si>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</si>
  <si>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5"/>
  </si>
  <si>
    <t>　実質公債費比率</t>
    <rPh sb="1" eb="3">
      <t>ジッシツ</t>
    </rPh>
    <rPh sb="3" eb="6">
      <t>コウサイヒ</t>
    </rPh>
    <rPh sb="6" eb="8">
      <t>ヒリツ</t>
    </rPh>
    <phoneticPr fontId="5"/>
  </si>
  <si>
    <t>令04.01.01(人)</t>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</si>
  <si>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</si>
  <si>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</si>
  <si>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</si>
  <si>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</si>
  <si>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</si>
  <si>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</si>
  <si>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-1.1</t>
    <phoneticPr fontId="5"/>
  </si>
  <si>
    <t>基準財政需要額</t>
    <phoneticPr fontId="25"/>
  </si>
  <si>
    <t>うち日本人(％)</t>
    <phoneticPr fontId="5"/>
  </si>
  <si>
    <t>-1.2</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</si>
  <si>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</si>
  <si>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</si>
  <si>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</si>
  <si>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</si>
  <si>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</si>
  <si>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</si>
  <si>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</si>
  <si>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</si>
  <si>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</si>
  <si>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</si>
  <si>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</si>
  <si>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</si>
  <si>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</si>
  <si>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</si>
  <si>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</si>
  <si>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</si>
  <si>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</si>
  <si>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</si>
  <si>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</si>
  <si>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</si>
  <si>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</si>
  <si>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</si>
  <si>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</si>
  <si>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</si>
  <si>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</si>
  <si>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</si>
  <si>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</si>
  <si>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</si>
  <si>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</si>
  <si>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</si>
  <si>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</si>
  <si>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</si>
  <si>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</si>
  <si>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</si>
  <si>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</si>
  <si>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</si>
  <si>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</si>
  <si>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</si>
  <si>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</si>
  <si>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</si>
  <si>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</si>
  <si>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</si>
  <si>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</si>
  <si>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</si>
  <si>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</si>
  <si>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</si>
  <si>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</si>
  <si>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</si>
  <si>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</si>
  <si>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</si>
  <si>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</si>
  <si>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</si>
  <si>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</si>
  <si>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</si>
  <si>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</si>
  <si>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</si>
  <si>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※8：職員の状況については、令和4年度地方公務員給与実態調査に基づいている。</t>
    <phoneticPr fontId="29"/>
  </si>
  <si>
    <t>令和4年度</t>
    <phoneticPr fontId="25"/>
  </si>
  <si>
    <t>山口県柳井市</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</si>
  <si>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</si>
  <si>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</si>
  <si>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</si>
  <si>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</si>
  <si>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</si>
  <si>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</si>
  <si>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</si>
  <si>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</si>
  <si>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</si>
  <si>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</si>
  <si>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</si>
  <si>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</si>
  <si>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</si>
  <si>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</si>
  <si>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</si>
  <si>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</si>
  <si>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</si>
  <si>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</si>
  <si>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</si>
  <si>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</si>
  <si>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</si>
  <si>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</si>
  <si>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</si>
  <si>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</si>
  <si>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</si>
  <si>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</si>
  <si>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</si>
  <si>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</si>
  <si>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</si>
  <si>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</si>
  <si>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</si>
  <si>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</si>
  <si>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</si>
  <si>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</si>
  <si>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</si>
  <si>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</si>
  <si>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</si>
  <si>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</si>
  <si>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</si>
  <si>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</si>
  <si>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</si>
  <si>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</si>
  <si>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</si>
  <si>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</si>
  <si>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</si>
  <si>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</si>
  <si>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</si>
  <si>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</si>
  <si>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</si>
  <si>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</si>
  <si>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</si>
  <si>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</si>
  <si>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地方特例交付金等</t>
    <rPh sb="7" eb="8">
      <t>トウ</t>
    </rPh>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</si>
  <si>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</si>
  <si>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</si>
  <si>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</si>
  <si>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</si>
  <si>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</si>
  <si>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新型コロナウイルス感染症対策地方税減収補塡特別交付金</t>
    <phoneticPr fontId="5"/>
  </si>
  <si>
    <t>　法定目的税</t>
    <phoneticPr fontId="5"/>
  </si>
  <si>
    <t>歳出合計</t>
  </si>
  <si>
    <t>地方交付税</t>
  </si>
  <si>
    <t>　　入湯税</t>
    <phoneticPr fontId="5"/>
  </si>
  <si>
    <t>　普通交付税</t>
    <phoneticPr fontId="5"/>
  </si>
  <si>
    <t>　　事業所税</t>
    <phoneticPr fontId="5"/>
  </si>
  <si>
    <t>性質別歳出の状況（単位 千円・％）</t>
    <rPh sb="0" eb="2">
      <t>セイシツ</t>
    </rPh>
    <phoneticPr fontId="5"/>
  </si>
  <si>
    <t>　特別交付税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</si>
  <si>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</si>
  <si>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</si>
  <si>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</si>
  <si>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</si>
  <si>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</si>
  <si>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</si>
  <si>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震災復興特別交付税</t>
    <phoneticPr fontId="25"/>
  </si>
  <si>
    <t>　　水利地益税等</t>
    <phoneticPr fontId="5"/>
  </si>
  <si>
    <t>義務的経費計</t>
    <rPh sb="0" eb="3">
      <t>ギムテキ</t>
    </rPh>
    <rPh sb="3" eb="5">
      <t>ケイヒ</t>
    </rPh>
    <rPh sb="5" eb="6">
      <t>ケイ</t>
    </rPh>
    <phoneticPr fontId="5"/>
  </si>
  <si>
    <t>(一般財源計)</t>
    <phoneticPr fontId="5"/>
  </si>
  <si>
    <t>　法定外目的税</t>
    <phoneticPr fontId="5"/>
  </si>
  <si>
    <t>　人件費</t>
    <phoneticPr fontId="5"/>
  </si>
  <si>
    <t>交通安全対策特別交付金</t>
    <phoneticPr fontId="5"/>
  </si>
  <si>
    <t>旧法による税</t>
  </si>
  <si>
    <t>　　うち職員給</t>
    <rPh sb="4" eb="6">
      <t>ショクイン</t>
    </rPh>
    <rPh sb="6" eb="7">
      <t>キュウ</t>
    </rPh>
    <phoneticPr fontId="5"/>
  </si>
  <si>
    <t>分担金・負担金</t>
  </si>
  <si>
    <t>合計</t>
  </si>
  <si>
    <t>　扶助費</t>
    <phoneticPr fontId="5"/>
  </si>
  <si>
    <t>使用料</t>
  </si>
  <si>
    <t>　公債費</t>
    <phoneticPr fontId="5"/>
  </si>
  <si>
    <t>手数料</t>
  </si>
  <si>
    <t>内訳</t>
    <rPh sb="0" eb="2">
      <t>ウチワケ</t>
    </rPh>
    <phoneticPr fontId="5"/>
  </si>
  <si>
    <t>国庫支出金</t>
  </si>
  <si>
    <t>令和4年度</t>
    <rPh sb="0" eb="2">
      <t>レイワ</t>
    </rPh>
    <rPh sb="3" eb="5">
      <t>ネンド</t>
    </rPh>
    <phoneticPr fontId="5"/>
  </si>
  <si>
    <t>令和3年度</t>
    <rPh sb="0" eb="2">
      <t>レイワ</t>
    </rPh>
    <rPh sb="3" eb="5">
      <t>ネンド</t>
    </rPh>
    <rPh sb="4" eb="5">
      <t>ド</t>
    </rPh>
    <phoneticPr fontId="5"/>
  </si>
  <si>
    <t>　うち元金</t>
    <phoneticPr fontId="25"/>
  </si>
  <si>
    <t>国有提供交付金(特別区財調交付金)</t>
  </si>
  <si>
    <t>徴収率
(％)</t>
    <rPh sb="0" eb="2">
      <t>チョウシュウ</t>
    </rPh>
    <rPh sb="2" eb="3">
      <t>リツ</t>
    </rPh>
    <phoneticPr fontId="5"/>
  </si>
  <si>
    <t>現年</t>
    <rPh sb="0" eb="1">
      <t>ゲン</t>
    </rPh>
    <rPh sb="1" eb="2">
      <t>ネン</t>
    </rPh>
    <phoneticPr fontId="5"/>
  </si>
  <si>
    <t>　うち利子</t>
    <phoneticPr fontId="25"/>
  </si>
  <si>
    <t>都道府県支出金</t>
  </si>
  <si>
    <t>・計</t>
    <phoneticPr fontId="5"/>
  </si>
  <si>
    <t>市町村民税</t>
    <rPh sb="0" eb="3">
      <t>シチョウソン</t>
    </rPh>
    <rPh sb="3" eb="4">
      <t>ミン</t>
    </rPh>
    <rPh sb="4" eb="5">
      <t>ゼイ</t>
    </rPh>
    <phoneticPr fontId="5"/>
  </si>
  <si>
    <t>一時借入金利子</t>
    <phoneticPr fontId="5"/>
  </si>
  <si>
    <t>財産収入</t>
  </si>
  <si>
    <t>純固定資産税</t>
    <rPh sb="0" eb="1">
      <t>ジュン</t>
    </rPh>
    <rPh sb="1" eb="3">
      <t>コテイ</t>
    </rPh>
    <rPh sb="3" eb="6">
      <t>シサンゼイ</t>
    </rPh>
    <phoneticPr fontId="5"/>
  </si>
  <si>
    <t>その他の経費</t>
    <rPh sb="2" eb="3">
      <t>タ</t>
    </rPh>
    <rPh sb="4" eb="6">
      <t>ケイヒ</t>
    </rPh>
    <phoneticPr fontId="5"/>
  </si>
  <si>
    <t>寄附金</t>
  </si>
  <si>
    <t>　物件費</t>
    <phoneticPr fontId="5"/>
  </si>
  <si>
    <t>繰入金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</si>
  <si>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</si>
  <si>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</si>
  <si>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</si>
  <si>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繰越金</t>
  </si>
  <si>
    <t>合計</t>
    <phoneticPr fontId="5"/>
  </si>
  <si>
    <t>実質収支</t>
    <rPh sb="0" eb="2">
      <t>ジッシツ</t>
    </rPh>
    <rPh sb="2" eb="4">
      <t>シュウシ</t>
    </rPh>
    <phoneticPr fontId="5"/>
  </si>
  <si>
    <t>　補助費等</t>
    <rPh sb="1" eb="3">
      <t>ホジョ</t>
    </rPh>
    <rPh sb="3" eb="4">
      <t>ヒ</t>
    </rPh>
    <rPh sb="4" eb="5">
      <t>トウ</t>
    </rPh>
    <phoneticPr fontId="5"/>
  </si>
  <si>
    <t>諸収入</t>
  </si>
  <si>
    <t>下水道</t>
    <phoneticPr fontId="5"/>
  </si>
  <si>
    <t>再差引収支</t>
    <rPh sb="0" eb="1">
      <t>サイ</t>
    </rPh>
    <rPh sb="1" eb="3">
      <t>サシヒキ</t>
    </rPh>
    <rPh sb="3" eb="5">
      <t>シュウシ</t>
    </rPh>
    <phoneticPr fontId="5"/>
  </si>
  <si>
    <t>　　うち一部事務組合負担金</t>
    <phoneticPr fontId="5"/>
  </si>
  <si>
    <t>地方債</t>
  </si>
  <si>
    <t>上水道</t>
    <phoneticPr fontId="5"/>
  </si>
  <si>
    <t>加入世帯数(世帯)</t>
  </si>
  <si>
    <t>　繰出金</t>
    <phoneticPr fontId="5"/>
  </si>
  <si>
    <t>　うち減収補塡債(特例分)</t>
    <rPh sb="4" eb="5">
      <t>シュウ</t>
    </rPh>
    <rPh sb="9" eb="10">
      <t>トク</t>
    </rPh>
    <rPh sb="10" eb="11">
      <t>レイ</t>
    </rPh>
    <rPh sb="11" eb="12">
      <t>ブン</t>
    </rPh>
    <phoneticPr fontId="16"/>
  </si>
  <si>
    <t>工業用水道</t>
    <phoneticPr fontId="5"/>
  </si>
  <si>
    <t>被保険者数(人)</t>
  </si>
  <si>
    <t>　積立金</t>
    <phoneticPr fontId="5"/>
  </si>
  <si>
    <t>　うち臨時財政対策債</t>
    <phoneticPr fontId="5"/>
  </si>
  <si>
    <t>交通</t>
    <phoneticPr fontId="5"/>
  </si>
  <si>
    <t>被保険者
1人当り</t>
    <phoneticPr fontId="5"/>
  </si>
  <si>
    <t>保険税(料)収入額</t>
    <phoneticPr fontId="5"/>
  </si>
  <si>
    <t>　投資・出資金・貸付金</t>
    <phoneticPr fontId="5"/>
  </si>
  <si>
    <t>歳入合計</t>
    <phoneticPr fontId="5"/>
  </si>
  <si>
    <t>国民健康保険</t>
    <phoneticPr fontId="5"/>
  </si>
  <si>
    <t>国庫支出金</t>
    <phoneticPr fontId="5"/>
  </si>
  <si>
    <t>-</t>
    <phoneticPr fontId="5"/>
  </si>
  <si>
    <t>　前年度繰上充用金</t>
    <phoneticPr fontId="5"/>
  </si>
  <si>
    <t>その他</t>
    <phoneticPr fontId="5"/>
  </si>
  <si>
    <t>保険給付費</t>
    <phoneticPr fontId="5"/>
  </si>
  <si>
    <t>投資的経費計</t>
    <rPh sb="5" eb="6">
      <t>ケイ</t>
    </rPh>
    <phoneticPr fontId="5"/>
  </si>
  <si>
    <t>(注釈)</t>
    <rPh sb="1" eb="2">
      <t>チュウ</t>
    </rPh>
    <rPh sb="2" eb="3">
      <t>シャク</t>
    </rPh>
    <phoneticPr fontId="5"/>
  </si>
  <si>
    <t>　　うち人件費</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</si>
  <si>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</si>
  <si>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普通建設事業費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</si>
  <si>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</si>
  <si>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</si>
  <si>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</si>
  <si>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</si>
  <si>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</si>
  <si>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</si>
  <si>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</si>
  <si>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令和4年度</t>
  </si>
  <si>
    <t>山口県柳井市</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</si>
  <si>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</si>
  <si>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</si>
  <si>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</si>
  <si>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</si>
  <si>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</si>
  <si>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</si>
  <si>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</si>
  <si>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</si>
  <si>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</si>
  <si>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</si>
  <si>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</si>
  <si>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</si>
  <si>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</si>
  <si>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</si>
  <si>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</si>
  <si>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</si>
  <si>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</si>
  <si>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</si>
  <si>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</si>
  <si>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</si>
  <si>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市有林野区事業特別会計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</si>
  <si>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</si>
  <si>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</si>
  <si>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</si>
  <si>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</si>
  <si>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</si>
  <si>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</si>
  <si>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</si>
  <si>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</si>
  <si>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</si>
  <si>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</si>
  <si>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</si>
  <si>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</si>
  <si>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</si>
  <si>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</si>
  <si>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国民健康保険事業特別会計</t>
    <phoneticPr fontId="5"/>
  </si>
  <si>
    <t>介護保険事業特別会計</t>
    <phoneticPr fontId="5"/>
  </si>
  <si>
    <t>後期高齢者医療事業特別会計</t>
    <phoneticPr fontId="5"/>
  </si>
  <si>
    <t>水道事業会計</t>
    <phoneticPr fontId="5"/>
  </si>
  <si>
    <t>下水道事業会計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</si>
  <si>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</si>
  <si>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</si>
  <si>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</si>
  <si>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</si>
  <si>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</si>
  <si>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</si>
  <si>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</si>
  <si>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</si>
  <si>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</si>
  <si>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</si>
  <si>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</si>
  <si>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</si>
  <si>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</si>
  <si>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</si>
  <si>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</si>
  <si>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</si>
  <si>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</si>
  <si>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</si>
  <si>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</si>
  <si>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令和2年度</t>
    <rPh sb="0" eb="2">
      <t>レイワ</t>
    </rPh>
    <rPh sb="3" eb="5">
      <t>ネンド</t>
    </rPh>
    <phoneticPr fontId="5"/>
  </si>
  <si>
    <t>令和3年度</t>
    <rPh sb="0" eb="2">
      <t>レイワ</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</si>
  <si>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</si>
  <si>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</si>
  <si>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</si>
  <si>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</si>
  <si>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</si>
  <si>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</si>
  <si>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</si>
  <si>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</si>
  <si>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</si>
  <si>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</si>
  <si>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</si>
  <si>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</si>
  <si>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</si>
  <si>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</si>
  <si>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</si>
  <si>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</si>
  <si>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</si>
  <si>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</si>
  <si>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</si>
  <si>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</si>
  <si>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</si>
  <si>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</si>
  <si>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</si>
  <si>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</si>
  <si>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</si>
  <si>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</si>
  <si>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</si>
  <si>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</si>
  <si>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</si>
  <si>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</si>
  <si>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</si>
  <si>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</si>
  <si>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</si>
  <si>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</si>
  <si>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</si>
  <si>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</si>
  <si>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下水道事業会計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</si>
  <si>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</si>
  <si>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</si>
  <si>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水道事業会計</t>
    <phoneticPr fontId="5"/>
  </si>
  <si>
    <t xml:space="preserve">基準財政需要額算入見込額 </t>
    <rPh sb="0" eb="2">
      <t>キジュン</t>
    </rPh>
    <rPh sb="2" eb="4">
      <t>ザイセイ</t>
    </rPh>
    <rPh sb="4" eb="7">
      <t>ジュヨウガク</t>
    </rPh>
    <rPh sb="7" eb="9">
      <t>サンニュウ</t>
    </rPh>
    <rPh sb="9" eb="12">
      <t>ミコミガク</t>
    </rPh>
    <phoneticPr fontId="31"/>
  </si>
  <si>
    <t>(Ｆ)</t>
    <phoneticPr fontId="5"/>
  </si>
  <si>
    <t>後期高齢者医療事業特別会計</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</si>
  <si>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</si>
  <si>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</si>
  <si>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</si>
  <si>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</si>
  <si>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</si>
  <si>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</si>
  <si>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</si>
  <si>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令和4年度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</si>
  <si>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</si>
  <si>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</si>
  <si>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</si>
  <si>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</si>
  <si>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</si>
  <si>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</si>
  <si>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</si>
  <si>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</si>
  <si>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</si>
  <si>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</si>
  <si>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</si>
  <si>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</si>
  <si>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</si>
  <si>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</si>
  <si>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</si>
  <si>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</si>
  <si>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</si>
  <si>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</si>
  <si>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</si>
  <si>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</si>
  <si>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</si>
  <si>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</si>
  <si>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</si>
  <si>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</si>
  <si>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</si>
  <si>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</si>
  <si>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</si>
  <si>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</si>
  <si>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</si>
  <si>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</si>
  <si>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</si>
  <si>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</si>
  <si>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</si>
  <si>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</si>
  <si>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</si>
  <si>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</si>
  <si>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</si>
  <si>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</si>
  <si>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</si>
  <si>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</si>
  <si>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</si>
  <si>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</si>
  <si>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</si>
  <si>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</si>
  <si>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</si>
  <si>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</si>
  <si>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</si>
  <si>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</si>
  <si>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</si>
  <si>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</si>
  <si>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</si>
  <si>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※令和5年度中に市町村合併した団体で、合併前の団体ごとの決算に基づく実質公債費比率を算出していない団体については、グラフを表記しない。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</si>
  <si>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</si>
  <si>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</si>
  <si>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</si>
  <si>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</si>
  <si>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</si>
  <si>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</si>
  <si>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</si>
  <si>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</si>
  <si>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H30</t>
  </si>
  <si>
    <t>うち単独分</t>
    <rPh sb="2" eb="4">
      <t>タンドク</t>
    </rPh>
    <rPh sb="4" eb="5">
      <t>ブン</t>
    </rPh>
    <phoneticPr fontId="5"/>
  </si>
  <si>
    <t xml:space="preserve"> R01</t>
  </si>
  <si>
    <t xml:space="preserve"> R02</t>
  </si>
  <si>
    <t xml:space="preserve"> R03</t>
  </si>
  <si>
    <t xml:space="preserve"> R04</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</si>
  <si>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</si>
  <si>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</si>
  <si>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</si>
  <si>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</si>
  <si>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H30</t>
  </si>
  <si>
    <t>R01</t>
  </si>
  <si>
    <t>R02</t>
  </si>
  <si>
    <t>R03</t>
  </si>
  <si>
    <t>R04</t>
  </si>
  <si>
    <t>▲ 0.10</t>
  </si>
  <si>
    <t>水道事業会計</t>
  </si>
  <si>
    <t>一般会計</t>
  </si>
  <si>
    <t>下水道事業会計</t>
  </si>
  <si>
    <t>国民健康保険事業特別会計</t>
  </si>
  <si>
    <t>介護保険事業特別会計</t>
  </si>
  <si>
    <t>市有林野区事業特別会計</t>
  </si>
  <si>
    <t>後期高齢者医療事業特別会計</t>
  </si>
  <si>
    <t>その他会計（赤字）</t>
  </si>
  <si>
    <t>その他会計（黒字）</t>
  </si>
  <si>
    <t>（百万円）</t>
    <phoneticPr fontId="5"/>
  </si>
  <si>
    <t>H30</t>
    <phoneticPr fontId="5"/>
  </si>
  <si>
    <t>R01</t>
    <phoneticPr fontId="5"/>
  </si>
  <si>
    <t>R02</t>
    <phoneticPr fontId="5"/>
  </si>
  <si>
    <t>R03</t>
    <phoneticPr fontId="5"/>
  </si>
  <si>
    <t>R04</t>
    <phoneticPr fontId="5"/>
  </si>
  <si>
    <t>法適用企業</t>
  </si>
  <si>
    <t>柳井地区広域消防組合</t>
    <phoneticPr fontId="2"/>
  </si>
  <si>
    <t>周東環境衛生組合</t>
    <phoneticPr fontId="2"/>
  </si>
  <si>
    <t>柳井地域広域水道企業団</t>
    <phoneticPr fontId="2"/>
  </si>
  <si>
    <t>山口県市町総合事務組合
（一般会計）</t>
    <phoneticPr fontId="2"/>
  </si>
  <si>
    <t>山口県市町総合事務組合
（消防団員補償等特別会計）</t>
    <phoneticPr fontId="2"/>
  </si>
  <si>
    <t>山口県市町総合事務組合
（非常勤職員公務災害補償特別会計）</t>
    <phoneticPr fontId="2"/>
  </si>
  <si>
    <t>山口県市町総合事務組合
（山口県市町公平委員会特別会計）</t>
    <phoneticPr fontId="2"/>
  </si>
  <si>
    <t>山口県市町総合事務組合
（交通災害共済特別会計）</t>
    <phoneticPr fontId="2"/>
  </si>
  <si>
    <t>山口県市町総合事務組合
（山口県自治会館管理特別会計）</t>
    <phoneticPr fontId="2"/>
  </si>
  <si>
    <t>山口県後期高齢者医療広域連合
（一般会計）</t>
    <phoneticPr fontId="2"/>
  </si>
  <si>
    <t>山口県後期高齢者医療広域連合
（後期高齢者医療事業特別会計）</t>
    <phoneticPr fontId="2"/>
  </si>
  <si>
    <t>平郡航路</t>
  </si>
  <si>
    <t>柳井市土地開発公社</t>
  </si>
  <si>
    <t>やない花のまちづくり振興財団</t>
  </si>
  <si>
    <t>〇</t>
    <phoneticPr fontId="2"/>
  </si>
  <si>
    <t>-</t>
    <phoneticPr fontId="2"/>
  </si>
  <si>
    <t>合併地域振興基金</t>
    <rPh sb="0" eb="8">
      <t>ガッペイチイキシンコウキキン</t>
    </rPh>
    <phoneticPr fontId="5"/>
  </si>
  <si>
    <t>公共施設整備基金</t>
    <rPh sb="0" eb="8">
      <t>コウキョウシセツセイビキキン</t>
    </rPh>
    <phoneticPr fontId="2"/>
  </si>
  <si>
    <t>ふるさと振興基金</t>
    <rPh sb="4" eb="8">
      <t>シンコウキキン</t>
    </rPh>
    <phoneticPr fontId="2"/>
  </si>
  <si>
    <t>地域福祉基金</t>
    <rPh sb="0" eb="2">
      <t>チイキ</t>
    </rPh>
    <rPh sb="2" eb="4">
      <t>フクシ</t>
    </rPh>
    <rPh sb="4" eb="6">
      <t>キキン</t>
    </rPh>
    <phoneticPr fontId="2"/>
  </si>
  <si>
    <t>教育基金</t>
    <rPh sb="0" eb="2">
      <t>キョウイク</t>
    </rPh>
    <rPh sb="2" eb="4">
      <t>キキン</t>
    </rPh>
    <phoneticPr fontId="2"/>
  </si>
  <si>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</si>
  <si>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</si>
  <si>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将来負担比率は、地方債償還の進展等により減少傾向にあるものの、広域水道企業団への出資債残高、下水道事業への繰出金等の負担により類似団体平均より高い水準にある。一方、有形固定資産全体の減価償却率は、類似団体平均より低い水準にある。この主な要因は、山口県から新設された広域農道施設の移譲を受けたことによるものであるが、今後、老朽化した施設の集約化・複合化にあたっては、公共施設等適正管理推進事業債を活用するなど、将来負担比率に配慮しつつ公共施設等総合権利計画に基づき適切に対応していく必要がある。</t>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</si>
  <si>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</si>
  <si>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</si>
  <si>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</si>
  <si>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</si>
  <si>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</si>
  <si>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</si>
  <si>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　実質公債費比率、将来負担比率ともに類似団体と比較して高い水準にあるものの、市債の新規発行額を元金償還額以内に抑えるなど市債残高の削減に努めるとともに、交付税算入率の有利な起債を活用するなどの取組により、いずれも減少傾向(平成28年度:分流下水道に係る一般会計からの繰出金の算出基準が変更による影響あり。)にある。
　今後、大型建設事業実施の影響から地方債残高は増加する見込みであり、両指標ともに上昇することが考えられる。</t>
    <phoneticPr fontId="5"/>
  </si>
  <si>
    <t>実質公債費比率</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</si>
</sst>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251">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Border="1" applyAlignment="1">
      <alignment horizontal="center" vertical="center" wrapText="1"/>
    </xf>
    <xf numFmtId="176" fontId="6" fillId="0" borderId="4" xfId="1" applyNumberFormat="1" applyFont="1" applyBorder="1" applyAlignment="1">
      <alignment horizontal="right" vertical="center" shrinkToFit="1"/>
    </xf>
    <xf numFmtId="176" fontId="6" fillId="0" borderId="5" xfId="1" applyNumberFormat="1" applyFont="1" applyBorder="1" applyAlignment="1">
      <alignment horizontal="right" vertical="center" shrinkToFit="1"/>
    </xf>
    <xf numFmtId="176" fontId="6" fillId="0" borderId="10" xfId="1" applyNumberFormat="1" applyFont="1" applyBorder="1" applyAlignment="1">
      <alignment horizontal="right" vertical="center" shrinkToFit="1"/>
    </xf>
    <xf numFmtId="0" fontId="6" fillId="0" borderId="11" xfId="1" applyFont="1" applyBorder="1" applyAlignment="1">
      <alignment horizontal="center" vertical="center" wrapText="1"/>
    </xf>
    <xf numFmtId="176" fontId="6" fillId="0" borderId="14" xfId="1" applyNumberFormat="1" applyFont="1" applyBorder="1" applyAlignment="1">
      <alignment horizontal="right" vertical="center" shrinkToFit="1"/>
    </xf>
    <xf numFmtId="176" fontId="6" fillId="0" borderId="15" xfId="1" applyNumberFormat="1" applyFont="1" applyBorder="1" applyAlignment="1">
      <alignment horizontal="right" vertical="center" shrinkToFit="1"/>
    </xf>
    <xf numFmtId="176" fontId="6" fillId="0" borderId="16" xfId="1" applyNumberFormat="1" applyFont="1" applyBorder="1" applyAlignment="1">
      <alignment horizontal="right" vertical="center" shrinkToFit="1"/>
    </xf>
    <xf numFmtId="0" fontId="6" fillId="0" borderId="17" xfId="1" applyFont="1" applyBorder="1" applyAlignment="1">
      <alignment horizontal="center" vertical="center"/>
    </xf>
    <xf numFmtId="176" fontId="6" fillId="0" borderId="20" xfId="1" applyNumberFormat="1" applyFont="1" applyBorder="1" applyAlignment="1">
      <alignment horizontal="right" vertical="center" shrinkToFit="1"/>
    </xf>
    <xf numFmtId="176" fontId="6" fillId="0" borderId="21" xfId="1" applyNumberFormat="1" applyFont="1" applyBorder="1" applyAlignment="1">
      <alignment horizontal="right" vertical="center" shrinkToFit="1"/>
    </xf>
    <xf numFmtId="176" fontId="6" fillId="0" borderId="22" xfId="1" applyNumberFormat="1" applyFont="1" applyBorder="1" applyAlignment="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Border="1" applyAlignment="1">
      <alignment vertical="center" wrapText="1"/>
    </xf>
    <xf numFmtId="176" fontId="6" fillId="0" borderId="27" xfId="2" applyNumberFormat="1" applyFont="1" applyBorder="1" applyAlignment="1">
      <alignment horizontal="right" vertical="center" shrinkToFit="1"/>
    </xf>
    <xf numFmtId="176" fontId="6" fillId="0" borderId="28" xfId="2" applyNumberFormat="1" applyFont="1" applyBorder="1" applyAlignment="1">
      <alignment horizontal="right" vertical="center" shrinkToFit="1"/>
    </xf>
    <xf numFmtId="176" fontId="6" fillId="0" borderId="29" xfId="2" applyNumberFormat="1" applyFont="1" applyBorder="1" applyAlignment="1">
      <alignment horizontal="right" vertical="center" shrinkToFit="1"/>
    </xf>
    <xf numFmtId="0" fontId="6" fillId="0" borderId="30" xfId="2" applyFont="1" applyBorder="1">
      <alignment vertical="center"/>
    </xf>
    <xf numFmtId="176" fontId="6" fillId="0" borderId="33" xfId="2" applyNumberFormat="1" applyFont="1" applyBorder="1" applyAlignment="1">
      <alignment horizontal="right" vertical="center" shrinkToFit="1"/>
    </xf>
    <xf numFmtId="176" fontId="6" fillId="0" borderId="34" xfId="2" applyNumberFormat="1" applyFont="1" applyBorder="1" applyAlignment="1">
      <alignment horizontal="right" vertical="center" shrinkToFit="1"/>
    </xf>
    <xf numFmtId="176" fontId="6" fillId="0" borderId="35" xfId="2" applyNumberFormat="1" applyFont="1" applyBorder="1" applyAlignment="1">
      <alignment horizontal="right" vertical="center" shrinkToFit="1"/>
    </xf>
    <xf numFmtId="0" fontId="6" fillId="0" borderId="11" xfId="2" applyFont="1" applyBorder="1">
      <alignment vertical="center"/>
    </xf>
    <xf numFmtId="0" fontId="6" fillId="0" borderId="17" xfId="2" applyFont="1" applyBorder="1">
      <alignment vertical="center"/>
    </xf>
    <xf numFmtId="176" fontId="6" fillId="0" borderId="20" xfId="2" applyNumberFormat="1" applyFont="1" applyBorder="1" applyAlignment="1">
      <alignment horizontal="right" vertical="center" shrinkToFit="1"/>
    </xf>
    <xf numFmtId="176" fontId="6" fillId="0" borderId="21" xfId="2" applyNumberFormat="1" applyFont="1" applyBorder="1" applyAlignment="1">
      <alignment horizontal="right" vertical="center" shrinkToFit="1"/>
    </xf>
    <xf numFmtId="176" fontId="6" fillId="0" borderId="22" xfId="2" applyNumberFormat="1" applyFont="1" applyBorder="1" applyAlignment="1">
      <alignment horizontal="right" vertical="center" shrinkToFit="1"/>
    </xf>
    <xf numFmtId="0" fontId="7" fillId="0" borderId="0" xfId="2" applyFont="1">
      <alignment vertical="center"/>
    </xf>
    <xf numFmtId="0" fontId="7" fillId="0" borderId="0" xfId="2" applyFont="1" applyAlignment="1">
      <alignment vertical="center" wrapText="1"/>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Border="1" applyAlignment="1">
      <alignment vertical="center" wrapText="1"/>
    </xf>
    <xf numFmtId="177" fontId="7" fillId="0" borderId="27" xfId="3" applyNumberFormat="1" applyFont="1" applyBorder="1" applyAlignment="1">
      <alignment horizontal="right" vertical="center" shrinkToFit="1"/>
    </xf>
    <xf numFmtId="177" fontId="7" fillId="0" borderId="28" xfId="3" applyNumberFormat="1" applyFont="1" applyBorder="1" applyAlignment="1">
      <alignment horizontal="right" vertical="center" shrinkToFit="1"/>
    </xf>
    <xf numFmtId="177" fontId="7" fillId="0" borderId="29" xfId="3" applyNumberFormat="1" applyFont="1" applyBorder="1" applyAlignment="1">
      <alignment horizontal="right" vertical="center" shrinkToFit="1"/>
    </xf>
    <xf numFmtId="0" fontId="7" fillId="0" borderId="39" xfId="3" applyFont="1" applyBorder="1">
      <alignment vertical="center"/>
    </xf>
    <xf numFmtId="177" fontId="7" fillId="0" borderId="33" xfId="3" applyNumberFormat="1" applyFont="1" applyBorder="1" applyAlignment="1">
      <alignment horizontal="right" vertical="center" shrinkToFit="1"/>
    </xf>
    <xf numFmtId="177" fontId="7" fillId="0" borderId="34" xfId="3" applyNumberFormat="1" applyFont="1" applyBorder="1" applyAlignment="1">
      <alignment horizontal="right" vertical="center" shrinkToFit="1"/>
    </xf>
    <xf numFmtId="177" fontId="7" fillId="0" borderId="35" xfId="3" applyNumberFormat="1" applyFont="1" applyBorder="1" applyAlignment="1">
      <alignment horizontal="right" vertical="center" shrinkToFit="1"/>
    </xf>
    <xf numFmtId="0" fontId="7" fillId="0" borderId="41" xfId="3" applyFont="1" applyBorder="1">
      <alignment vertical="center"/>
    </xf>
    <xf numFmtId="0" fontId="7" fillId="0" borderId="44" xfId="3" applyFont="1" applyBorder="1">
      <alignment vertical="center"/>
    </xf>
    <xf numFmtId="177" fontId="7" fillId="0" borderId="20" xfId="3" applyNumberFormat="1" applyFont="1" applyBorder="1" applyAlignment="1">
      <alignment horizontal="right" vertical="center" shrinkToFit="1"/>
    </xf>
    <xf numFmtId="177" fontId="7" fillId="0" borderId="21" xfId="3" applyNumberFormat="1" applyFont="1" applyBorder="1" applyAlignment="1">
      <alignment horizontal="right" vertical="center" shrinkToFit="1"/>
    </xf>
    <xf numFmtId="177" fontId="7" fillId="0" borderId="22" xfId="3" applyNumberFormat="1" applyFont="1" applyBorder="1" applyAlignment="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47" xfId="3" applyNumberFormat="1" applyFont="1" applyBorder="1" applyAlignment="1" applyProtection="1">
      <alignment horizontal="right" vertical="center" shrinkToFit="1"/>
      <protection locked="0"/>
    </xf>
    <xf numFmtId="177" fontId="8" fillId="0" borderId="48" xfId="3" applyNumberFormat="1" applyFont="1" applyBorder="1" applyAlignment="1" applyProtection="1">
      <alignment horizontal="right" vertical="center" shrinkToFit="1"/>
      <protection locked="0"/>
    </xf>
    <xf numFmtId="177" fontId="8" fillId="0" borderId="4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Border="1" applyAlignment="1">
      <alignment vertical="center" wrapText="1"/>
    </xf>
    <xf numFmtId="0" fontId="7" fillId="0" borderId="39" xfId="4" applyFont="1" applyBorder="1">
      <alignment vertical="center"/>
    </xf>
    <xf numFmtId="0" fontId="7" fillId="0" borderId="41" xfId="4" applyFont="1" applyBorder="1">
      <alignment vertical="center"/>
    </xf>
    <xf numFmtId="0" fontId="7" fillId="0" borderId="50" xfId="4" applyFont="1" applyBorder="1">
      <alignment vertical="center"/>
    </xf>
    <xf numFmtId="0" fontId="7" fillId="0" borderId="39" xfId="4" applyFont="1" applyBorder="1" applyAlignment="1">
      <alignment vertical="center" wrapText="1"/>
    </xf>
    <xf numFmtId="0" fontId="7" fillId="0" borderId="44" xfId="4" applyFont="1" applyBorder="1">
      <alignment vertical="center"/>
    </xf>
    <xf numFmtId="0" fontId="7" fillId="0" borderId="0" xfId="4" applyFont="1" applyAlignment="1"/>
    <xf numFmtId="0" fontId="7" fillId="0" borderId="0" xfId="4" applyFont="1">
      <alignment vertical="center"/>
    </xf>
    <xf numFmtId="0" fontId="7" fillId="0" borderId="0" xfId="4" applyFont="1" applyAlignment="1">
      <alignment horizontal="left" vertical="center"/>
    </xf>
    <xf numFmtId="177" fontId="7" fillId="0" borderId="0" xfId="4" applyNumberFormat="1" applyFont="1" applyAlignment="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Border="1" applyAlignment="1">
      <alignment horizontal="center" vertical="center" wrapText="1"/>
    </xf>
    <xf numFmtId="177" fontId="13" fillId="0" borderId="5" xfId="5" applyNumberFormat="1" applyFont="1" applyBorder="1" applyAlignment="1">
      <alignment horizontal="right" vertical="center" shrinkToFit="1"/>
    </xf>
    <xf numFmtId="177" fontId="13" fillId="0" borderId="10" xfId="5" applyNumberFormat="1" applyFont="1" applyBorder="1" applyAlignment="1">
      <alignment horizontal="right" vertical="center" shrinkToFit="1"/>
    </xf>
    <xf numFmtId="0" fontId="13" fillId="0" borderId="11" xfId="1" applyFont="1" applyBorder="1" applyAlignment="1">
      <alignment horizontal="center" vertical="center" wrapText="1"/>
    </xf>
    <xf numFmtId="177" fontId="13" fillId="0" borderId="15" xfId="5" applyNumberFormat="1" applyFont="1" applyBorder="1" applyAlignment="1">
      <alignment horizontal="right" vertical="center" shrinkToFit="1"/>
    </xf>
    <xf numFmtId="177" fontId="13" fillId="0" borderId="16" xfId="5" applyNumberFormat="1" applyFont="1" applyBorder="1" applyAlignment="1">
      <alignment horizontal="right" vertical="center" shrinkToFit="1"/>
    </xf>
    <xf numFmtId="177" fontId="13" fillId="0" borderId="34" xfId="5" applyNumberFormat="1" applyFont="1" applyBorder="1" applyAlignment="1">
      <alignment horizontal="right" vertical="center" shrinkToFit="1"/>
    </xf>
    <xf numFmtId="177" fontId="13" fillId="0" borderId="35" xfId="5" applyNumberFormat="1" applyFont="1" applyBorder="1" applyAlignment="1">
      <alignment horizontal="right" vertical="center" shrinkToFit="1"/>
    </xf>
    <xf numFmtId="0" fontId="13" fillId="0" borderId="47" xfId="1" applyFont="1" applyBorder="1" applyAlignment="1">
      <alignment horizontal="center" vertical="center"/>
    </xf>
    <xf numFmtId="0" fontId="13" fillId="0" borderId="52" xfId="1" applyFont="1" applyBorder="1" applyAlignment="1">
      <alignment horizontal="center" vertical="center"/>
    </xf>
    <xf numFmtId="0" fontId="13" fillId="0" borderId="1" xfId="1" applyFont="1" applyBorder="1" applyAlignment="1">
      <alignment horizontal="center" vertical="center"/>
    </xf>
    <xf numFmtId="177" fontId="13" fillId="0" borderId="53" xfId="5" applyNumberFormat="1" applyFont="1" applyBorder="1" applyAlignment="1">
      <alignment horizontal="right" vertical="center" shrinkToFit="1"/>
    </xf>
    <xf numFmtId="177" fontId="13" fillId="0" borderId="6" xfId="5" applyNumberFormat="1" applyFont="1" applyBorder="1" applyAlignment="1">
      <alignment horizontal="right" vertical="center" shrinkToFit="1"/>
    </xf>
    <xf numFmtId="178" fontId="17" fillId="0" borderId="41" xfId="6" applyNumberFormat="1" applyFont="1" applyBorder="1" applyAlignment="1">
      <alignment vertical="center"/>
    </xf>
    <xf numFmtId="178" fontId="17" fillId="0" borderId="51"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50" xfId="6" applyBorder="1" applyAlignment="1">
      <alignment vertical="center"/>
    </xf>
    <xf numFmtId="178" fontId="17" fillId="0" borderId="41"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55" xfId="6" applyNumberFormat="1" applyFont="1" applyBorder="1" applyAlignment="1">
      <alignment horizontal="center" vertical="center"/>
    </xf>
    <xf numFmtId="178" fontId="17" fillId="0" borderId="56"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51" xfId="6" applyNumberFormat="1" applyFont="1" applyBorder="1" applyAlignment="1">
      <alignment horizontal="center" vertical="center"/>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7" xfId="6" applyNumberFormat="1" applyFont="1" applyBorder="1" applyAlignment="1">
      <alignment vertical="center"/>
    </xf>
    <xf numFmtId="179" fontId="17" fillId="0" borderId="55" xfId="6" applyNumberFormat="1" applyFont="1" applyBorder="1" applyAlignment="1">
      <alignment vertical="center"/>
    </xf>
    <xf numFmtId="180" fontId="17" fillId="0" borderId="58" xfId="6" applyNumberFormat="1" applyFont="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9" xfId="6" applyNumberFormat="1" applyFont="1" applyBorder="1" applyAlignment="1">
      <alignment horizontal="center" vertical="center"/>
    </xf>
    <xf numFmtId="179" fontId="17" fillId="0" borderId="60" xfId="6" applyNumberFormat="1" applyFont="1" applyBorder="1" applyAlignment="1">
      <alignment vertical="center"/>
    </xf>
    <xf numFmtId="179" fontId="17" fillId="0" borderId="61" xfId="6" applyNumberFormat="1" applyFont="1" applyBorder="1" applyAlignment="1">
      <alignment vertical="center"/>
    </xf>
    <xf numFmtId="180" fontId="17" fillId="0" borderId="59" xfId="6" applyNumberFormat="1" applyFont="1" applyBorder="1" applyAlignment="1">
      <alignment vertical="center"/>
    </xf>
    <xf numFmtId="179" fontId="17" fillId="0" borderId="62" xfId="6" applyNumberFormat="1" applyFont="1" applyBorder="1" applyAlignment="1">
      <alignment vertical="center"/>
    </xf>
    <xf numFmtId="180" fontId="17" fillId="0" borderId="63" xfId="6" applyNumberFormat="1" applyFont="1" applyBorder="1" applyAlignment="1">
      <alignment vertical="center"/>
    </xf>
    <xf numFmtId="180" fontId="17" fillId="0" borderId="60" xfId="6" applyNumberFormat="1" applyFont="1" applyBorder="1" applyAlignment="1">
      <alignment vertical="center"/>
    </xf>
    <xf numFmtId="179" fontId="17" fillId="0" borderId="60" xfId="6" applyNumberFormat="1" applyFont="1" applyBorder="1" applyAlignment="1">
      <alignment vertical="center" wrapText="1"/>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lignment vertical="center"/>
    </xf>
    <xf numFmtId="49" fontId="20" fillId="0" borderId="0" xfId="8" applyNumberFormat="1" applyFont="1">
      <alignment vertical="center"/>
    </xf>
    <xf numFmtId="0" fontId="22" fillId="0" borderId="0" xfId="8" applyFont="1">
      <alignment vertical="center"/>
    </xf>
    <xf numFmtId="0" fontId="23" fillId="0" borderId="0" xfId="8" applyFont="1">
      <alignment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4" fontId="20" fillId="0" borderId="36" xfId="8" applyNumberFormat="1" applyFont="1" applyBorder="1" applyAlignment="1">
      <alignment horizontal="right" vertical="center" shrinkToFit="1"/>
    </xf>
    <xf numFmtId="184" fontId="20" fillId="0" borderId="8" xfId="8" applyNumberFormat="1" applyFont="1" applyBorder="1" applyAlignment="1">
      <alignment horizontal="right" vertical="center" shrinkToFit="1"/>
    </xf>
    <xf numFmtId="184" fontId="20" fillId="0" borderId="9" xfId="8" applyNumberFormat="1" applyFont="1" applyBorder="1" applyAlignment="1">
      <alignment horizontal="right" vertical="center" shrinkToFit="1"/>
    </xf>
    <xf numFmtId="0" fontId="24" fillId="0" borderId="50" xfId="9" applyFont="1" applyBorder="1">
      <alignment vertical="center"/>
    </xf>
    <xf numFmtId="184" fontId="20" fillId="0" borderId="36" xfId="8" applyNumberFormat="1" applyFont="1" applyBorder="1" applyAlignment="1">
      <alignment vertical="center" shrinkToFit="1"/>
    </xf>
    <xf numFmtId="184" fontId="20" fillId="0" borderId="8" xfId="8" applyNumberFormat="1" applyFont="1" applyBorder="1" applyAlignment="1">
      <alignment vertical="center" shrinkToFit="1"/>
    </xf>
    <xf numFmtId="184" fontId="20" fillId="0" borderId="9" xfId="8" applyNumberFormat="1" applyFont="1" applyBorder="1" applyAlignment="1">
      <alignment vertical="center" shrinkToFit="1"/>
    </xf>
    <xf numFmtId="0" fontId="20" fillId="0" borderId="7" xfId="8" applyFont="1" applyBorder="1" applyAlignment="1">
      <alignment horizontal="left" vertical="center"/>
    </xf>
    <xf numFmtId="0" fontId="24" fillId="0" borderId="71" xfId="9" applyFont="1" applyBorder="1" applyAlignment="1">
      <alignment horizontal="center" vertical="center"/>
    </xf>
    <xf numFmtId="0" fontId="20" fillId="0" borderId="7" xfId="8" applyFont="1" applyBorder="1" applyAlignment="1">
      <alignment horizontal="center" vertical="center"/>
    </xf>
    <xf numFmtId="0" fontId="20" fillId="0" borderId="74" xfId="8" applyFont="1" applyBorder="1" applyAlignment="1">
      <alignment horizontal="center" vertical="center"/>
    </xf>
    <xf numFmtId="0" fontId="26" fillId="0" borderId="75" xfId="8" applyFont="1" applyBorder="1" applyAlignment="1">
      <alignment vertical="center" wrapText="1"/>
    </xf>
    <xf numFmtId="0" fontId="26" fillId="0" borderId="76" xfId="8" applyFont="1" applyBorder="1" applyAlignment="1">
      <alignment vertical="center" wrapText="1"/>
    </xf>
    <xf numFmtId="181" fontId="20" fillId="0" borderId="74" xfId="8" applyNumberFormat="1" applyFont="1" applyBorder="1">
      <alignment vertical="center"/>
    </xf>
    <xf numFmtId="181" fontId="20" fillId="0" borderId="75" xfId="8" applyNumberFormat="1" applyFont="1" applyBorder="1">
      <alignment vertical="center"/>
    </xf>
    <xf numFmtId="181" fontId="20" fillId="0" borderId="76" xfId="8" applyNumberFormat="1" applyFont="1" applyBorder="1">
      <alignment vertical="center"/>
    </xf>
    <xf numFmtId="0" fontId="20" fillId="0" borderId="7" xfId="8" applyFont="1" applyBorder="1">
      <alignment vertical="center"/>
    </xf>
    <xf numFmtId="0" fontId="20" fillId="0" borderId="66" xfId="8" applyFont="1" applyBorder="1">
      <alignment vertical="center"/>
    </xf>
    <xf numFmtId="49" fontId="20" fillId="0" borderId="7" xfId="8" applyNumberFormat="1" applyFont="1" applyBorder="1">
      <alignment vertical="center"/>
    </xf>
    <xf numFmtId="0" fontId="20" fillId="0" borderId="0" xfId="8" applyFont="1" applyAlignment="1">
      <alignment horizontal="center" vertical="center"/>
    </xf>
    <xf numFmtId="49" fontId="20" fillId="0" borderId="0" xfId="8" applyNumberFormat="1" applyFont="1" applyAlignment="1">
      <alignment horizontal="center" vertical="center"/>
    </xf>
    <xf numFmtId="0" fontId="20" fillId="0" borderId="66" xfId="8" applyFont="1" applyBorder="1" applyAlignment="1">
      <alignment horizontal="center" vertical="center"/>
    </xf>
    <xf numFmtId="0" fontId="20" fillId="0" borderId="74" xfId="8" applyFont="1" applyBorder="1">
      <alignment vertical="center"/>
    </xf>
    <xf numFmtId="0" fontId="20" fillId="0" borderId="75" xfId="8" applyFont="1" applyBorder="1">
      <alignment vertical="center"/>
    </xf>
    <xf numFmtId="0" fontId="20" fillId="0" borderId="76" xfId="8" applyFont="1" applyBorder="1">
      <alignment vertical="center"/>
    </xf>
    <xf numFmtId="49" fontId="30" fillId="0" borderId="0" xfId="11" applyNumberFormat="1" applyFont="1">
      <alignment vertical="center"/>
    </xf>
    <xf numFmtId="49" fontId="20" fillId="0" borderId="0" xfId="11" applyNumberFormat="1" applyFont="1">
      <alignment vertical="center"/>
    </xf>
    <xf numFmtId="0" fontId="20" fillId="0" borderId="0" xfId="11" applyFont="1">
      <alignment vertical="center"/>
    </xf>
    <xf numFmtId="0" fontId="31" fillId="0" borderId="0" xfId="11" applyFont="1">
      <alignment vertical="center"/>
    </xf>
    <xf numFmtId="0" fontId="3" fillId="0" borderId="56" xfId="11" applyFont="1" applyBorder="1" applyAlignment="1">
      <alignment horizontal="center" vertical="center"/>
    </xf>
    <xf numFmtId="0" fontId="3" fillId="0" borderId="56" xfId="11" applyFont="1" applyBorder="1">
      <alignment vertical="center"/>
    </xf>
    <xf numFmtId="0" fontId="20" fillId="0" borderId="12" xfId="11" applyFont="1" applyBorder="1">
      <alignment vertical="center"/>
    </xf>
    <xf numFmtId="0" fontId="20" fillId="0" borderId="56"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5" xfId="11" applyFont="1" applyBorder="1" applyAlignment="1">
      <alignment horizontal="center" vertical="center"/>
    </xf>
    <xf numFmtId="0" fontId="20" fillId="0" borderId="0" xfId="11" applyFont="1" applyAlignment="1">
      <alignment horizontal="center" vertical="center" wrapText="1"/>
    </xf>
    <xf numFmtId="0" fontId="20" fillId="0" borderId="56" xfId="11" applyFont="1" applyBorder="1" applyAlignment="1">
      <alignment horizontal="center" vertical="center" wrapText="1"/>
    </xf>
    <xf numFmtId="0" fontId="24" fillId="0" borderId="0" xfId="11" applyFont="1">
      <alignment vertical="center"/>
    </xf>
    <xf numFmtId="0" fontId="20" fillId="0" borderId="0" xfId="11" applyFont="1" applyAlignment="1">
      <alignment vertical="center" shrinkToFit="1"/>
    </xf>
    <xf numFmtId="49" fontId="20" fillId="6" borderId="0" xfId="12" applyNumberFormat="1" applyFont="1" applyFill="1">
      <alignment vertical="center"/>
    </xf>
    <xf numFmtId="0" fontId="20" fillId="6" borderId="0" xfId="12" applyFont="1" applyFill="1">
      <alignment vertical="center"/>
    </xf>
    <xf numFmtId="0" fontId="20" fillId="6" borderId="75" xfId="12" applyFont="1" applyFill="1" applyBorder="1">
      <alignment vertical="center"/>
    </xf>
    <xf numFmtId="0" fontId="1" fillId="6" borderId="0" xfId="13" applyFill="1">
      <alignment vertical="center"/>
    </xf>
    <xf numFmtId="0" fontId="1" fillId="0" borderId="0" xfId="13">
      <alignment vertical="center"/>
    </xf>
    <xf numFmtId="0" fontId="34" fillId="6" borderId="0" xfId="12" applyFont="1" applyFill="1">
      <alignment vertical="center"/>
    </xf>
    <xf numFmtId="0" fontId="35" fillId="6" borderId="0" xfId="12" applyFont="1" applyFill="1">
      <alignment vertical="center"/>
    </xf>
    <xf numFmtId="0" fontId="35" fillId="6" borderId="0" xfId="13" applyFont="1" applyFill="1">
      <alignment vertical="center"/>
    </xf>
    <xf numFmtId="0" fontId="35" fillId="0" borderId="0" xfId="13" applyFont="1">
      <alignment vertical="center"/>
    </xf>
    <xf numFmtId="0" fontId="34" fillId="0" borderId="97" xfId="12" applyFont="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34" fillId="0" borderId="144" xfId="12" applyFont="1" applyBorder="1" applyAlignment="1" applyProtection="1">
      <alignment horizontal="center" vertical="center" shrinkToFit="1"/>
      <protection locked="0"/>
    </xf>
    <xf numFmtId="0" fontId="34" fillId="6" borderId="0" xfId="12" applyFont="1" applyFill="1" applyAlignment="1">
      <alignment horizontal="center" vertical="center" shrinkToFit="1"/>
    </xf>
    <xf numFmtId="0" fontId="34" fillId="6" borderId="0" xfId="12" applyFont="1" applyFill="1" applyAlignment="1">
      <alignment horizontal="left" vertical="center" shrinkToFit="1"/>
    </xf>
    <xf numFmtId="177" fontId="34" fillId="6" borderId="0" xfId="12" applyNumberFormat="1" applyFont="1" applyFill="1" applyAlignment="1">
      <alignment horizontal="right" vertical="center" shrinkToFit="1"/>
    </xf>
    <xf numFmtId="177" fontId="34" fillId="6" borderId="0" xfId="12" applyNumberFormat="1" applyFont="1" applyFill="1" applyAlignment="1">
      <alignment horizontal="left" vertical="center" shrinkToFit="1"/>
    </xf>
    <xf numFmtId="0" fontId="34" fillId="6" borderId="75" xfId="12" applyFont="1" applyFill="1" applyBorder="1">
      <alignment vertical="center"/>
    </xf>
    <xf numFmtId="0" fontId="34" fillId="6" borderId="75" xfId="12" applyFont="1" applyFill="1" applyBorder="1" applyAlignment="1">
      <alignment horizontal="center" vertical="center"/>
    </xf>
    <xf numFmtId="0" fontId="34" fillId="6" borderId="31" xfId="12" applyFont="1" applyFill="1" applyBorder="1">
      <alignment vertical="center"/>
    </xf>
    <xf numFmtId="0" fontId="34" fillId="6" borderId="11" xfId="12" applyFont="1" applyFill="1" applyBorder="1">
      <alignment vertical="center"/>
    </xf>
    <xf numFmtId="0" fontId="34" fillId="6" borderId="12" xfId="12" applyFont="1" applyFill="1" applyBorder="1">
      <alignment vertical="center"/>
    </xf>
    <xf numFmtId="0" fontId="34" fillId="6" borderId="66" xfId="12" applyFont="1" applyFill="1" applyBorder="1">
      <alignment vertical="center"/>
    </xf>
    <xf numFmtId="0" fontId="34" fillId="6" borderId="0" xfId="12" applyFont="1" applyFill="1" applyAlignment="1">
      <alignment horizontal="center" vertical="center"/>
    </xf>
    <xf numFmtId="0" fontId="35" fillId="6" borderId="0" xfId="12" applyFont="1" applyFill="1" applyAlignment="1">
      <alignment horizontal="center" vertical="center"/>
    </xf>
    <xf numFmtId="0" fontId="35" fillId="6" borderId="7" xfId="12" applyFont="1" applyFill="1" applyBorder="1">
      <alignment vertical="center"/>
    </xf>
    <xf numFmtId="0" fontId="37" fillId="6" borderId="0" xfId="13" applyFont="1" applyFill="1">
      <alignment vertical="center"/>
    </xf>
    <xf numFmtId="0" fontId="16" fillId="6" borderId="0" xfId="6" applyFill="1" applyProtection="1">
      <protection hidden="1"/>
    </xf>
    <xf numFmtId="0" fontId="16" fillId="6" borderId="0" xfId="6" applyFill="1"/>
    <xf numFmtId="0" fontId="1" fillId="0" borderId="0" xfId="16" applyFont="1">
      <alignment vertical="center"/>
    </xf>
    <xf numFmtId="0" fontId="34" fillId="0" borderId="41" xfId="16" applyFont="1" applyBorder="1">
      <alignment vertical="center"/>
    </xf>
    <xf numFmtId="0" fontId="1" fillId="0" borderId="12" xfId="16" applyFont="1" applyBorder="1">
      <alignment vertical="center"/>
    </xf>
    <xf numFmtId="0" fontId="1" fillId="0" borderId="51" xfId="16" applyFont="1" applyBorder="1">
      <alignment vertical="center"/>
    </xf>
    <xf numFmtId="0" fontId="1" fillId="0" borderId="65" xfId="16" applyFont="1" applyBorder="1">
      <alignment vertical="center"/>
    </xf>
    <xf numFmtId="178" fontId="3" fillId="0" borderId="0" xfId="16" applyNumberFormat="1" applyFont="1">
      <alignment vertical="center"/>
    </xf>
    <xf numFmtId="0" fontId="1" fillId="0" borderId="38" xfId="16" applyFont="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51"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6"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4" xfId="16" applyNumberFormat="1" applyFont="1" applyFill="1" applyBorder="1" applyAlignment="1">
      <alignment horizontal="center" vertical="center"/>
    </xf>
    <xf numFmtId="177" fontId="3" fillId="6" borderId="50"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4" xfId="17" applyNumberFormat="1" applyFont="1" applyFill="1" applyBorder="1" applyAlignment="1">
      <alignment horizontal="right" vertical="center" shrinkToFit="1"/>
    </xf>
    <xf numFmtId="189" fontId="3" fillId="0" borderId="0" xfId="16" applyNumberFormat="1" applyFont="1">
      <alignment vertical="center"/>
    </xf>
    <xf numFmtId="178" fontId="3" fillId="0" borderId="39" xfId="16" applyNumberFormat="1" applyFont="1" applyBorder="1">
      <alignment vertical="center"/>
    </xf>
    <xf numFmtId="178" fontId="3" fillId="0" borderId="31" xfId="16" applyNumberFormat="1" applyFont="1" applyBorder="1">
      <alignment vertical="center"/>
    </xf>
    <xf numFmtId="178" fontId="3" fillId="0" borderId="42" xfId="16" applyNumberFormat="1" applyFont="1" applyBorder="1">
      <alignment vertical="center"/>
    </xf>
    <xf numFmtId="178" fontId="3" fillId="0" borderId="34" xfId="16" applyNumberFormat="1" applyFont="1" applyBorder="1" applyAlignment="1">
      <alignment horizontal="center" vertical="center"/>
    </xf>
    <xf numFmtId="178" fontId="3" fillId="0" borderId="186" xfId="16" applyNumberFormat="1" applyFont="1" applyBorder="1" applyAlignment="1">
      <alignment horizontal="center" vertical="center"/>
    </xf>
    <xf numFmtId="178" fontId="3" fillId="0" borderId="54" xfId="16" applyNumberFormat="1" applyFont="1" applyBorder="1" applyAlignment="1">
      <alignment horizontal="center" vertical="center"/>
    </xf>
    <xf numFmtId="178" fontId="3" fillId="0" borderId="0" xfId="16" applyNumberFormat="1" applyFont="1" applyAlignment="1">
      <alignment horizontal="center" vertical="center"/>
    </xf>
    <xf numFmtId="178" fontId="3" fillId="0" borderId="65" xfId="16" applyNumberFormat="1" applyFont="1" applyBorder="1">
      <alignment vertical="center"/>
    </xf>
    <xf numFmtId="190" fontId="17" fillId="0" borderId="34" xfId="16" applyNumberFormat="1" applyFont="1" applyBorder="1" applyAlignment="1">
      <alignment horizontal="right" vertical="center" shrinkToFit="1"/>
    </xf>
    <xf numFmtId="190" fontId="17" fillId="0" borderId="186" xfId="16" applyNumberFormat="1" applyFont="1" applyBorder="1" applyAlignment="1">
      <alignment horizontal="right" vertical="center" shrinkToFit="1"/>
    </xf>
    <xf numFmtId="190" fontId="3" fillId="0" borderId="54" xfId="16" applyNumberFormat="1" applyFont="1" applyBorder="1" applyAlignment="1">
      <alignment horizontal="right" vertical="center" shrinkToFit="1"/>
    </xf>
    <xf numFmtId="178" fontId="3" fillId="0" borderId="38" xfId="16" applyNumberFormat="1" applyFont="1" applyBorder="1">
      <alignment vertical="center"/>
    </xf>
    <xf numFmtId="187" fontId="17" fillId="0" borderId="34" xfId="16" applyNumberFormat="1" applyFont="1" applyBorder="1" applyAlignment="1">
      <alignment horizontal="right" vertical="center" shrinkToFit="1"/>
    </xf>
    <xf numFmtId="187" fontId="17" fillId="0" borderId="186" xfId="16" applyNumberFormat="1" applyFont="1" applyBorder="1" applyAlignment="1">
      <alignment horizontal="right" vertical="center" shrinkToFit="1"/>
    </xf>
    <xf numFmtId="187" fontId="3" fillId="0" borderId="54" xfId="16" applyNumberFormat="1" applyFont="1" applyBorder="1" applyAlignment="1">
      <alignment horizontal="right" vertical="center" shrinkToFit="1"/>
    </xf>
    <xf numFmtId="178" fontId="3" fillId="0" borderId="37" xfId="16" applyNumberFormat="1" applyFont="1" applyBorder="1">
      <alignment vertical="center"/>
    </xf>
    <xf numFmtId="178" fontId="3" fillId="0" borderId="56" xfId="16" applyNumberFormat="1" applyFont="1" applyBorder="1">
      <alignment vertical="center"/>
    </xf>
    <xf numFmtId="189" fontId="3" fillId="0" borderId="56" xfId="16" applyNumberFormat="1" applyFont="1" applyBorder="1">
      <alignment vertical="center"/>
    </xf>
    <xf numFmtId="178" fontId="3" fillId="0" borderId="40" xfId="16" applyNumberFormat="1" applyFont="1" applyBorder="1">
      <alignment vertical="center"/>
    </xf>
    <xf numFmtId="0" fontId="3" fillId="0" borderId="0" xfId="16" applyFont="1">
      <alignment vertical="center"/>
    </xf>
    <xf numFmtId="0" fontId="1" fillId="0" borderId="51" xfId="16" applyFont="1" applyBorder="1" applyAlignment="1"/>
    <xf numFmtId="0" fontId="1" fillId="0" borderId="38" xfId="16" applyFont="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4" xfId="16" applyNumberFormat="1" applyFont="1" applyFill="1" applyBorder="1" applyAlignment="1">
      <alignment horizontal="right" vertical="center" shrinkToFit="1"/>
    </xf>
    <xf numFmtId="177" fontId="3" fillId="0" borderId="34" xfId="16" applyNumberFormat="1" applyFont="1" applyBorder="1" applyAlignment="1">
      <alignment horizontal="right" vertical="center" shrinkToFit="1"/>
    </xf>
    <xf numFmtId="177" fontId="3" fillId="0" borderId="186" xfId="16" applyNumberFormat="1" applyFont="1" applyBorder="1" applyAlignment="1">
      <alignment horizontal="right" vertical="center" shrinkToFit="1"/>
    </xf>
    <xf numFmtId="0" fontId="3" fillId="0" borderId="0" xfId="16" applyFont="1" applyAlignment="1"/>
    <xf numFmtId="0" fontId="1" fillId="0" borderId="0" xfId="16" applyFont="1" applyAlignment="1"/>
    <xf numFmtId="189" fontId="3" fillId="0" borderId="12" xfId="16" applyNumberFormat="1" applyFont="1" applyBorder="1">
      <alignment vertical="center"/>
    </xf>
    <xf numFmtId="0" fontId="1" fillId="0" borderId="56" xfId="16" applyFont="1" applyBorder="1">
      <alignment vertical="center"/>
    </xf>
    <xf numFmtId="0" fontId="34" fillId="0" borderId="65" xfId="16" applyFont="1" applyBorder="1">
      <alignment vertical="center"/>
    </xf>
    <xf numFmtId="0" fontId="1" fillId="0" borderId="56" xfId="17" applyFont="1" applyBorder="1">
      <alignment vertical="center"/>
    </xf>
    <xf numFmtId="189" fontId="3" fillId="0" borderId="56" xfId="17" applyNumberFormat="1" applyFont="1" applyBorder="1">
      <alignment vertical="center"/>
    </xf>
    <xf numFmtId="178" fontId="17" fillId="0" borderId="41" xfId="18" applyNumberFormat="1" applyFont="1" applyBorder="1" applyAlignment="1">
      <alignment vertical="center"/>
    </xf>
    <xf numFmtId="178" fontId="17" fillId="0" borderId="51"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24" fillId="0" borderId="55" xfId="18" applyNumberFormat="1" applyFont="1" applyBorder="1" applyAlignment="1">
      <alignment horizontal="center" vertical="center"/>
    </xf>
    <xf numFmtId="178" fontId="17" fillId="0" borderId="56"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7" xfId="19" applyNumberFormat="1" applyFont="1" applyBorder="1" applyAlignment="1">
      <alignment horizontal="right" vertical="center" shrinkToFit="1"/>
    </xf>
    <xf numFmtId="177" fontId="17" fillId="0" borderId="55" xfId="19" applyNumberFormat="1" applyFont="1" applyBorder="1" applyAlignment="1">
      <alignment horizontal="right" vertical="center" shrinkToFit="1"/>
    </xf>
    <xf numFmtId="187" fontId="17" fillId="0" borderId="58" xfId="19" applyNumberFormat="1" applyFont="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9" xfId="18" applyNumberFormat="1" applyFont="1" applyBorder="1" applyAlignment="1">
      <alignment horizontal="center" vertical="center"/>
    </xf>
    <xf numFmtId="177" fontId="17" fillId="0" borderId="60" xfId="19" applyNumberFormat="1" applyFont="1" applyBorder="1" applyAlignment="1">
      <alignment horizontal="right" vertical="center" shrinkToFit="1"/>
    </xf>
    <xf numFmtId="177" fontId="17" fillId="0" borderId="61" xfId="19" applyNumberFormat="1" applyFont="1" applyBorder="1" applyAlignment="1">
      <alignment horizontal="right" vertical="center" shrinkToFit="1"/>
    </xf>
    <xf numFmtId="187" fontId="17" fillId="0" borderId="59" xfId="19" applyNumberFormat="1" applyFont="1" applyBorder="1" applyAlignment="1">
      <alignment horizontal="right" vertical="center" shrinkToFit="1"/>
    </xf>
    <xf numFmtId="177" fontId="17" fillId="0" borderId="62" xfId="19" applyNumberFormat="1" applyFont="1" applyBorder="1" applyAlignment="1">
      <alignment horizontal="right" vertical="center" shrinkToFit="1"/>
    </xf>
    <xf numFmtId="187" fontId="17" fillId="0" borderId="63" xfId="19" applyNumberFormat="1" applyFont="1" applyBorder="1" applyAlignment="1">
      <alignment horizontal="right" vertical="center" shrinkToFit="1"/>
    </xf>
    <xf numFmtId="187" fontId="17" fillId="0" borderId="60" xfId="19" applyNumberFormat="1" applyFont="1" applyBorder="1" applyAlignment="1">
      <alignment horizontal="right" vertical="center" shrinkToFit="1"/>
    </xf>
    <xf numFmtId="178" fontId="17" fillId="0" borderId="51" xfId="18" applyNumberFormat="1" applyFont="1" applyBorder="1" applyAlignment="1">
      <alignment horizontal="center" vertical="center"/>
    </xf>
    <xf numFmtId="187" fontId="17" fillId="0" borderId="12" xfId="19" applyNumberFormat="1" applyFont="1" applyBorder="1" applyAlignment="1">
      <alignment horizontal="right" vertical="center" shrinkToFit="1"/>
    </xf>
    <xf numFmtId="0" fontId="1" fillId="0" borderId="37" xfId="16" applyFont="1" applyBorder="1">
      <alignment vertical="center"/>
    </xf>
    <xf numFmtId="0" fontId="1" fillId="0" borderId="40" xfId="16" applyFont="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177" fontId="13" fillId="0" borderId="34" xfId="5" applyNumberFormat="1" applyFont="1" applyBorder="1" applyAlignment="1" applyProtection="1">
      <alignment horizontal="right" vertical="center" shrinkToFit="1"/>
      <protection locked="0"/>
    </xf>
    <xf numFmtId="177" fontId="13" fillId="0" borderId="35" xfId="5" applyNumberFormat="1" applyFont="1" applyBorder="1" applyAlignment="1" applyProtection="1">
      <alignment horizontal="right" vertical="center" shrinkToFit="1"/>
      <protection locked="0"/>
    </xf>
    <xf numFmtId="177" fontId="13" fillId="0" borderId="21" xfId="5" applyNumberFormat="1" applyFont="1" applyBorder="1" applyAlignment="1" applyProtection="1">
      <alignment horizontal="right" vertical="center" shrinkToFit="1"/>
      <protection locked="0"/>
    </xf>
    <xf numFmtId="177" fontId="13" fillId="0" borderId="22" xfId="5" applyNumberFormat="1" applyFont="1" applyBorder="1" applyAlignment="1" applyProtection="1">
      <alignment horizontal="right" vertical="center" shrinkToFit="1"/>
      <protection locked="0"/>
    </xf>
    <xf numFmtId="0" fontId="20" fillId="0" borderId="36" xfId="8" applyFont="1" applyBorder="1" applyAlignment="1">
      <alignment horizontal="center" vertical="center"/>
    </xf>
    <xf numFmtId="0" fontId="20" fillId="0" borderId="8" xfId="8" applyFont="1" applyBorder="1" applyAlignment="1">
      <alignment horizontal="center" vertical="center"/>
    </xf>
    <xf numFmtId="0" fontId="20" fillId="0" borderId="9" xfId="8" applyFont="1" applyBorder="1" applyAlignment="1">
      <alignment horizontal="center" vertical="center"/>
    </xf>
    <xf numFmtId="0" fontId="24" fillId="0" borderId="36" xfId="7" applyFont="1" applyBorder="1" applyAlignment="1">
      <alignment horizontal="left" vertical="center"/>
    </xf>
    <xf numFmtId="0" fontId="24" fillId="0" borderId="8" xfId="7" applyFont="1" applyBorder="1" applyAlignment="1">
      <alignment horizontal="left" vertical="center"/>
    </xf>
    <xf numFmtId="0" fontId="24" fillId="0" borderId="9" xfId="7" applyFont="1" applyBorder="1" applyAlignment="1">
      <alignment horizontal="left" vertical="center"/>
    </xf>
    <xf numFmtId="178" fontId="20" fillId="0" borderId="36" xfId="8" applyNumberFormat="1" applyFont="1" applyBorder="1" applyAlignment="1">
      <alignment horizontal="right" vertical="center" shrinkToFit="1"/>
    </xf>
    <xf numFmtId="178" fontId="20" fillId="0" borderId="8" xfId="8" applyNumberFormat="1" applyFont="1" applyBorder="1" applyAlignment="1">
      <alignment horizontal="right" vertical="center" shrinkToFit="1"/>
    </xf>
    <xf numFmtId="178" fontId="20" fillId="0" borderId="9" xfId="8" applyNumberFormat="1" applyFont="1" applyBorder="1" applyAlignment="1">
      <alignment horizontal="right" vertical="center" shrinkToFit="1"/>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1" fontId="20" fillId="0" borderId="36" xfId="8" applyNumberFormat="1" applyFont="1" applyBorder="1" applyAlignment="1">
      <alignment horizontal="right" vertical="center" shrinkToFit="1"/>
    </xf>
    <xf numFmtId="181" fontId="20" fillId="0" borderId="8" xfId="8" applyNumberFormat="1" applyFont="1" applyBorder="1" applyAlignment="1">
      <alignment horizontal="right" vertical="center" shrinkToFit="1"/>
    </xf>
    <xf numFmtId="181" fontId="20" fillId="0" borderId="9" xfId="8" applyNumberFormat="1" applyFont="1" applyBorder="1" applyAlignment="1">
      <alignment horizontal="right" vertical="center" shrinkToFit="1"/>
    </xf>
    <xf numFmtId="49" fontId="21" fillId="0" borderId="0" xfId="8" applyNumberFormat="1" applyFont="1" applyAlignment="1">
      <alignment horizontal="center" vertical="center"/>
    </xf>
    <xf numFmtId="0" fontId="20" fillId="0" borderId="4" xfId="8" applyFont="1" applyBorder="1" applyAlignment="1">
      <alignment horizontal="center" vertical="center"/>
    </xf>
    <xf numFmtId="0" fontId="20" fillId="0" borderId="23" xfId="8" applyFont="1" applyBorder="1" applyAlignment="1">
      <alignment horizontal="center" vertical="center"/>
    </xf>
    <xf numFmtId="0" fontId="20" fillId="0" borderId="5" xfId="8" applyFont="1" applyBorder="1" applyAlignment="1">
      <alignment horizontal="center" vertical="center"/>
    </xf>
    <xf numFmtId="0" fontId="20" fillId="0" borderId="47" xfId="8" applyFont="1" applyBorder="1" applyAlignment="1">
      <alignment horizontal="center" vertical="center"/>
    </xf>
    <xf numFmtId="0" fontId="20" fillId="0" borderId="38" xfId="8" applyFont="1" applyBorder="1" applyAlignment="1">
      <alignment horizontal="center" vertical="center"/>
    </xf>
    <xf numFmtId="0" fontId="20" fillId="0" borderId="48" xfId="8" applyFont="1" applyBorder="1" applyAlignment="1">
      <alignment horizontal="center" vertical="center"/>
    </xf>
    <xf numFmtId="0" fontId="20" fillId="0" borderId="68" xfId="8" applyFont="1" applyBorder="1" applyAlignment="1">
      <alignment horizontal="center" vertical="center"/>
    </xf>
    <xf numFmtId="0" fontId="20" fillId="0" borderId="40" xfId="8" applyFont="1" applyBorder="1" applyAlignment="1">
      <alignment horizontal="center" vertical="center"/>
    </xf>
    <xf numFmtId="0" fontId="20" fillId="0" borderId="50" xfId="8" applyFont="1" applyBorder="1" applyAlignment="1">
      <alignment horizontal="center" vertical="center"/>
    </xf>
    <xf numFmtId="0" fontId="20" fillId="0" borderId="64" xfId="8" applyFont="1" applyBorder="1" applyAlignment="1">
      <alignment horizontal="center" vertical="center"/>
    </xf>
    <xf numFmtId="0" fontId="20" fillId="0" borderId="10" xfId="8" applyFont="1" applyBorder="1" applyAlignment="1">
      <alignment horizontal="center" vertical="center"/>
    </xf>
    <xf numFmtId="0" fontId="20" fillId="0" borderId="65" xfId="8" applyFont="1" applyBorder="1" applyAlignment="1">
      <alignment horizontal="center" vertical="center"/>
    </xf>
    <xf numFmtId="0" fontId="20" fillId="0" borderId="49" xfId="8" applyFont="1" applyBorder="1" applyAlignment="1">
      <alignment horizontal="center" vertical="center"/>
    </xf>
    <xf numFmtId="0" fontId="20" fillId="0" borderId="37" xfId="8" applyFont="1" applyBorder="1" applyAlignment="1">
      <alignment horizontal="center" vertical="center"/>
    </xf>
    <xf numFmtId="0" fontId="20" fillId="0" borderId="69" xfId="8" applyFont="1" applyBorder="1" applyAlignment="1">
      <alignment horizontal="center" vertical="center"/>
    </xf>
    <xf numFmtId="0" fontId="20" fillId="0" borderId="7" xfId="8" applyFont="1" applyBorder="1" applyAlignment="1">
      <alignment horizontal="center" vertical="center"/>
    </xf>
    <xf numFmtId="0" fontId="20" fillId="0" borderId="0" xfId="8" applyFont="1" applyAlignment="1">
      <alignment horizontal="center" vertical="center"/>
    </xf>
    <xf numFmtId="0" fontId="20" fillId="0" borderId="24" xfId="8" applyFont="1" applyBorder="1" applyAlignment="1">
      <alignment horizontal="center" vertical="center"/>
    </xf>
    <xf numFmtId="0" fontId="20" fillId="0" borderId="56" xfId="8" applyFont="1" applyBorder="1" applyAlignment="1">
      <alignment horizontal="center" vertical="center"/>
    </xf>
    <xf numFmtId="0" fontId="20" fillId="0" borderId="66" xfId="8" applyFont="1" applyBorder="1" applyAlignment="1">
      <alignment horizontal="center" vertical="center"/>
    </xf>
    <xf numFmtId="0" fontId="20" fillId="0" borderId="67" xfId="8" applyFont="1" applyBorder="1" applyAlignment="1">
      <alignment horizontal="center" vertical="center"/>
    </xf>
    <xf numFmtId="0" fontId="20" fillId="0" borderId="1" xfId="8" applyFont="1" applyBorder="1" applyAlignment="1">
      <alignment horizontal="center" vertical="center"/>
    </xf>
    <xf numFmtId="0" fontId="20" fillId="0" borderId="2" xfId="8" applyFont="1" applyBorder="1" applyAlignment="1">
      <alignment horizontal="center" vertical="center"/>
    </xf>
    <xf numFmtId="0" fontId="20" fillId="0" borderId="3" xfId="8" applyFont="1" applyBorder="1" applyAlignment="1">
      <alignment horizontal="center" vertical="center"/>
    </xf>
    <xf numFmtId="181" fontId="20" fillId="0" borderId="7" xfId="8" applyNumberFormat="1" applyFont="1" applyBorder="1" applyAlignment="1">
      <alignment horizontal="right" vertical="center" shrinkToFit="1"/>
    </xf>
    <xf numFmtId="181" fontId="20" fillId="0" borderId="0" xfId="8" applyNumberFormat="1" applyFont="1" applyAlignment="1">
      <alignment horizontal="right" vertical="center" shrinkToFit="1"/>
    </xf>
    <xf numFmtId="181" fontId="20" fillId="0" borderId="66" xfId="8" applyNumberFormat="1" applyFont="1" applyBorder="1" applyAlignment="1">
      <alignment horizontal="right" vertical="center" shrinkToFit="1"/>
    </xf>
    <xf numFmtId="178" fontId="20" fillId="0" borderId="7" xfId="8" applyNumberFormat="1" applyFont="1" applyBorder="1" applyAlignment="1">
      <alignment horizontal="right" vertical="center" shrinkToFit="1"/>
    </xf>
    <xf numFmtId="178" fontId="20" fillId="0" borderId="0" xfId="8" applyNumberFormat="1" applyFont="1" applyAlignment="1">
      <alignment horizontal="right" vertical="center" shrinkToFit="1"/>
    </xf>
    <xf numFmtId="178" fontId="20" fillId="0" borderId="66" xfId="8" applyNumberFormat="1" applyFont="1" applyBorder="1" applyAlignment="1">
      <alignment horizontal="right" vertical="center" shrinkToFit="1"/>
    </xf>
    <xf numFmtId="0" fontId="20" fillId="0" borderId="7" xfId="8" applyFont="1" applyBorder="1" applyAlignment="1">
      <alignment horizontal="left" vertical="center"/>
    </xf>
    <xf numFmtId="0" fontId="20" fillId="0" borderId="0" xfId="8" applyFont="1" applyAlignment="1">
      <alignment horizontal="left" vertical="center"/>
    </xf>
    <xf numFmtId="0" fontId="20" fillId="0" borderId="66" xfId="8" applyFont="1" applyBorder="1" applyAlignment="1">
      <alignment horizontal="left" vertical="center"/>
    </xf>
    <xf numFmtId="0" fontId="20" fillId="0" borderId="14" xfId="8" applyFont="1" applyBorder="1" applyAlignment="1">
      <alignment horizontal="center" vertical="center"/>
    </xf>
    <xf numFmtId="0" fontId="20" fillId="0" borderId="51" xfId="8" applyFont="1" applyBorder="1" applyAlignment="1">
      <alignment horizontal="center" vertical="center"/>
    </xf>
    <xf numFmtId="0" fontId="20" fillId="0" borderId="15" xfId="8" applyFont="1" applyBorder="1" applyAlignment="1">
      <alignment horizontal="center" vertical="center"/>
    </xf>
    <xf numFmtId="0" fontId="20" fillId="0" borderId="52" xfId="8" applyFont="1" applyBorder="1" applyAlignment="1">
      <alignment horizontal="center" vertical="center"/>
    </xf>
    <xf numFmtId="0" fontId="20" fillId="0" borderId="70" xfId="8" applyFont="1" applyBorder="1" applyAlignment="1">
      <alignment horizontal="center" vertical="center"/>
    </xf>
    <xf numFmtId="0" fontId="20" fillId="0" borderId="71" xfId="8" applyFont="1" applyBorder="1" applyAlignment="1">
      <alignment horizontal="center" vertical="center"/>
    </xf>
    <xf numFmtId="0" fontId="20" fillId="0" borderId="41" xfId="8" applyFont="1" applyBorder="1" applyAlignment="1">
      <alignment horizontal="center" vertical="center"/>
    </xf>
    <xf numFmtId="0" fontId="20" fillId="0" borderId="16" xfId="8" applyFont="1" applyBorder="1" applyAlignment="1">
      <alignment horizontal="center" vertical="center"/>
    </xf>
    <xf numFmtId="0" fontId="20" fillId="0" borderId="72" xfId="8" applyFont="1" applyBorder="1" applyAlignment="1">
      <alignment horizontal="center" vertical="center"/>
    </xf>
    <xf numFmtId="0" fontId="20" fillId="0" borderId="73" xfId="8" applyFont="1" applyBorder="1" applyAlignment="1">
      <alignment horizontal="center" vertical="center"/>
    </xf>
    <xf numFmtId="0" fontId="20" fillId="0" borderId="11" xfId="8" applyFont="1" applyBorder="1" applyAlignment="1">
      <alignment horizontal="center" vertical="center"/>
    </xf>
    <xf numFmtId="0" fontId="20" fillId="0" borderId="12" xfId="8" applyFont="1" applyBorder="1" applyAlignment="1">
      <alignment horizontal="center" vertical="center"/>
    </xf>
    <xf numFmtId="0" fontId="20" fillId="0" borderId="74" xfId="8" applyFont="1" applyBorder="1" applyAlignment="1">
      <alignment horizontal="center" vertical="center"/>
    </xf>
    <xf numFmtId="0" fontId="20" fillId="0" borderId="75" xfId="8" applyFont="1" applyBorder="1" applyAlignment="1">
      <alignment horizontal="center" vertical="center"/>
    </xf>
    <xf numFmtId="49" fontId="20" fillId="0" borderId="41" xfId="8" applyNumberFormat="1" applyFont="1" applyBorder="1" applyAlignment="1">
      <alignment horizontal="center" vertical="center"/>
    </xf>
    <xf numFmtId="49" fontId="20" fillId="0" borderId="12" xfId="8" applyNumberFormat="1" applyFont="1" applyBorder="1" applyAlignment="1">
      <alignment horizontal="center" vertical="center"/>
    </xf>
    <xf numFmtId="49" fontId="20" fillId="0" borderId="13" xfId="8" applyNumberFormat="1" applyFont="1" applyBorder="1" applyAlignment="1">
      <alignment horizontal="center" vertical="center"/>
    </xf>
    <xf numFmtId="49" fontId="20" fillId="0" borderId="65" xfId="8" applyNumberFormat="1" applyFont="1" applyBorder="1" applyAlignment="1">
      <alignment horizontal="center" vertical="center"/>
    </xf>
    <xf numFmtId="49" fontId="20" fillId="0" borderId="0" xfId="8" applyNumberFormat="1" applyFont="1" applyAlignment="1">
      <alignment horizontal="center" vertical="center"/>
    </xf>
    <xf numFmtId="49" fontId="20" fillId="0" borderId="66" xfId="8" applyNumberFormat="1" applyFont="1" applyBorder="1" applyAlignment="1">
      <alignment horizontal="center" vertical="center"/>
    </xf>
    <xf numFmtId="49" fontId="20" fillId="0" borderId="72" xfId="8" applyNumberFormat="1" applyFont="1" applyBorder="1" applyAlignment="1">
      <alignment horizontal="center" vertical="center"/>
    </xf>
    <xf numFmtId="49" fontId="20" fillId="0" borderId="75" xfId="8" applyNumberFormat="1" applyFont="1" applyBorder="1" applyAlignment="1">
      <alignment horizontal="center" vertical="center"/>
    </xf>
    <xf numFmtId="49" fontId="20" fillId="0" borderId="76" xfId="8" applyNumberFormat="1" applyFont="1" applyBorder="1" applyAlignment="1">
      <alignment horizontal="center" vertical="center"/>
    </xf>
    <xf numFmtId="0" fontId="20" fillId="0" borderId="30" xfId="8" applyFont="1" applyBorder="1">
      <alignment vertical="center"/>
    </xf>
    <xf numFmtId="0" fontId="20" fillId="0" borderId="31" xfId="8" applyFont="1" applyBorder="1">
      <alignment vertical="center"/>
    </xf>
    <xf numFmtId="0" fontId="20" fillId="0" borderId="42" xfId="8" applyFont="1" applyBorder="1">
      <alignment vertical="center"/>
    </xf>
    <xf numFmtId="0" fontId="20" fillId="0" borderId="39" xfId="8" applyFont="1" applyBorder="1" applyAlignment="1">
      <alignment horizontal="center" vertical="center"/>
    </xf>
    <xf numFmtId="0" fontId="20" fillId="0" borderId="31" xfId="8" applyFont="1" applyBorder="1" applyAlignment="1">
      <alignment horizontal="center" vertical="center"/>
    </xf>
    <xf numFmtId="0" fontId="24" fillId="0" borderId="7" xfId="7" applyFont="1" applyBorder="1" applyAlignment="1">
      <alignment horizontal="left" vertical="center"/>
    </xf>
    <xf numFmtId="0" fontId="24" fillId="0" borderId="0" xfId="7" applyFont="1" applyAlignment="1">
      <alignment horizontal="left" vertical="center"/>
    </xf>
    <xf numFmtId="0" fontId="24" fillId="0" borderId="66" xfId="7" applyFont="1" applyBorder="1" applyAlignment="1">
      <alignment horizontal="left" vertical="center"/>
    </xf>
    <xf numFmtId="182" fontId="20" fillId="0" borderId="7" xfId="8" applyNumberFormat="1" applyFont="1" applyBorder="1" applyAlignment="1">
      <alignment horizontal="right" vertical="center" shrinkToFit="1"/>
    </xf>
    <xf numFmtId="182" fontId="20" fillId="0" borderId="0" xfId="8" applyNumberFormat="1" applyFont="1" applyAlignment="1">
      <alignment horizontal="right" vertical="center" shrinkToFit="1"/>
    </xf>
    <xf numFmtId="182" fontId="20" fillId="0" borderId="66" xfId="8" applyNumberFormat="1" applyFont="1" applyBorder="1" applyAlignment="1">
      <alignment horizontal="right" vertical="center" shrinkToFit="1"/>
    </xf>
    <xf numFmtId="183" fontId="20" fillId="0" borderId="7" xfId="8" applyNumberFormat="1" applyFont="1" applyBorder="1" applyAlignment="1">
      <alignment horizontal="right" vertical="center" shrinkToFit="1"/>
    </xf>
    <xf numFmtId="183" fontId="20" fillId="0" borderId="0" xfId="8" applyNumberFormat="1" applyFont="1" applyAlignment="1">
      <alignment horizontal="right" vertical="center" shrinkToFit="1"/>
    </xf>
    <xf numFmtId="183" fontId="20" fillId="0" borderId="66" xfId="8" applyNumberFormat="1" applyFont="1" applyBorder="1" applyAlignment="1">
      <alignment horizontal="right" vertical="center" shrinkToFit="1"/>
    </xf>
    <xf numFmtId="0" fontId="20" fillId="0" borderId="77" xfId="8" applyFont="1" applyBorder="1" applyAlignment="1">
      <alignment horizontal="center" vertical="center"/>
    </xf>
    <xf numFmtId="0" fontId="20" fillId="0" borderId="45" xfId="8" applyFont="1" applyBorder="1">
      <alignment vertical="center"/>
    </xf>
    <xf numFmtId="0" fontId="20" fillId="0" borderId="25" xfId="8" applyFont="1" applyBorder="1">
      <alignment vertical="center"/>
    </xf>
    <xf numFmtId="0" fontId="20" fillId="0" borderId="46" xfId="8" applyFont="1" applyBorder="1">
      <alignment vertical="center"/>
    </xf>
    <xf numFmtId="178" fontId="20" fillId="0" borderId="45" xfId="8" applyNumberFormat="1" applyFont="1" applyBorder="1" applyAlignment="1">
      <alignment horizontal="right" vertical="center" shrinkToFit="1"/>
    </xf>
    <xf numFmtId="178" fontId="20" fillId="0" borderId="25" xfId="8" applyNumberFormat="1" applyFont="1" applyBorder="1" applyAlignment="1">
      <alignment horizontal="right" vertical="center" shrinkToFit="1"/>
    </xf>
    <xf numFmtId="178" fontId="20" fillId="0" borderId="26" xfId="8" applyNumberFormat="1" applyFont="1" applyBorder="1" applyAlignment="1">
      <alignment horizontal="right" vertical="center" shrinkToFit="1"/>
    </xf>
    <xf numFmtId="0" fontId="20" fillId="0" borderId="39" xfId="8" applyFont="1" applyBorder="1">
      <alignment vertical="center"/>
    </xf>
    <xf numFmtId="178" fontId="20" fillId="0" borderId="39" xfId="8" applyNumberFormat="1" applyFont="1" applyBorder="1" applyAlignment="1">
      <alignment horizontal="right" vertical="center" shrinkToFit="1"/>
    </xf>
    <xf numFmtId="178" fontId="20" fillId="0" borderId="31" xfId="8" applyNumberFormat="1" applyFont="1" applyBorder="1" applyAlignment="1">
      <alignment horizontal="right" vertical="center" shrinkToFit="1"/>
    </xf>
    <xf numFmtId="178" fontId="20" fillId="0" borderId="32" xfId="8" applyNumberFormat="1" applyFont="1" applyBorder="1" applyAlignment="1">
      <alignment horizontal="right" vertical="center" shrinkToFit="1"/>
    </xf>
    <xf numFmtId="0" fontId="20" fillId="0" borderId="44" xfId="8" applyFont="1" applyBorder="1">
      <alignment vertical="center"/>
    </xf>
    <xf numFmtId="0" fontId="20" fillId="0" borderId="18" xfId="8" applyFont="1" applyBorder="1">
      <alignment vertical="center"/>
    </xf>
    <xf numFmtId="0" fontId="20" fillId="0" borderId="43" xfId="8" applyFont="1" applyBorder="1">
      <alignment vertical="center"/>
    </xf>
    <xf numFmtId="185" fontId="20" fillId="0" borderId="44" xfId="8" applyNumberFormat="1" applyFont="1" applyBorder="1" applyAlignment="1">
      <alignment horizontal="right" vertical="center" shrinkToFit="1"/>
    </xf>
    <xf numFmtId="185" fontId="20" fillId="0" borderId="18" xfId="8" applyNumberFormat="1" applyFont="1" applyBorder="1" applyAlignment="1">
      <alignment horizontal="right" vertical="center" shrinkToFit="1"/>
    </xf>
    <xf numFmtId="185" fontId="20" fillId="0" borderId="19" xfId="8" applyNumberFormat="1" applyFont="1" applyBorder="1" applyAlignment="1">
      <alignment horizontal="right" vertical="center" shrinkToFit="1"/>
    </xf>
    <xf numFmtId="0" fontId="20" fillId="0" borderId="36" xfId="8" applyFont="1" applyBorder="1" applyAlignment="1">
      <alignment horizontal="center" vertical="center" wrapText="1"/>
    </xf>
    <xf numFmtId="0" fontId="20" fillId="0" borderId="8" xfId="8" applyFont="1" applyBorder="1" applyAlignment="1">
      <alignment horizontal="center" vertical="center" wrapText="1"/>
    </xf>
    <xf numFmtId="0" fontId="20" fillId="0" borderId="23" xfId="8" applyFont="1" applyBorder="1" applyAlignment="1">
      <alignment horizontal="center" vertical="center" wrapText="1"/>
    </xf>
    <xf numFmtId="0" fontId="20" fillId="0" borderId="7" xfId="8" applyFont="1" applyBorder="1" applyAlignment="1">
      <alignment horizontal="center" vertical="center" wrapText="1"/>
    </xf>
    <xf numFmtId="0" fontId="20" fillId="0" borderId="0" xfId="8" applyFont="1" applyAlignment="1">
      <alignment horizontal="center" vertical="center" wrapText="1"/>
    </xf>
    <xf numFmtId="0" fontId="20" fillId="0" borderId="38" xfId="8" applyFont="1" applyBorder="1" applyAlignment="1">
      <alignment horizontal="center" vertical="center" wrapText="1"/>
    </xf>
    <xf numFmtId="0" fontId="20" fillId="0" borderId="74" xfId="8" applyFont="1" applyBorder="1" applyAlignment="1">
      <alignment horizontal="center" vertical="center" wrapText="1"/>
    </xf>
    <xf numFmtId="0" fontId="20" fillId="0" borderId="75" xfId="8" applyFont="1" applyBorder="1" applyAlignment="1">
      <alignment horizontal="center" vertical="center" wrapText="1"/>
    </xf>
    <xf numFmtId="0" fontId="20" fillId="0" borderId="70" xfId="8" applyFont="1" applyBorder="1" applyAlignment="1">
      <alignment horizontal="center" vertical="center" wrapText="1"/>
    </xf>
    <xf numFmtId="0" fontId="24" fillId="0" borderId="64" xfId="8" applyFont="1" applyBorder="1">
      <alignment vertical="center"/>
    </xf>
    <xf numFmtId="0" fontId="24" fillId="0" borderId="25" xfId="8" applyFont="1" applyBorder="1">
      <alignment vertical="center"/>
    </xf>
    <xf numFmtId="0" fontId="24" fillId="0" borderId="46" xfId="8" applyFont="1" applyBorder="1">
      <alignment vertical="center"/>
    </xf>
    <xf numFmtId="178" fontId="24" fillId="0" borderId="64" xfId="8" applyNumberFormat="1" applyFont="1" applyBorder="1" applyAlignment="1">
      <alignment horizontal="right" vertical="center" shrinkToFit="1"/>
    </xf>
    <xf numFmtId="178" fontId="24" fillId="0" borderId="8" xfId="8" applyNumberFormat="1" applyFont="1" applyBorder="1" applyAlignment="1">
      <alignment horizontal="right" vertical="center" shrinkToFit="1"/>
    </xf>
    <xf numFmtId="178" fontId="24" fillId="0" borderId="9" xfId="8" applyNumberFormat="1" applyFont="1" applyBorder="1" applyAlignment="1">
      <alignment horizontal="right" vertical="center" shrinkToFit="1"/>
    </xf>
    <xf numFmtId="0" fontId="20" fillId="0" borderId="30" xfId="8" applyFont="1" applyBorder="1" applyAlignment="1">
      <alignment horizontal="center" vertical="center"/>
    </xf>
    <xf numFmtId="0" fontId="20" fillId="0" borderId="42" xfId="8" applyFont="1" applyBorder="1" applyAlignment="1">
      <alignment horizontal="center" vertical="center"/>
    </xf>
    <xf numFmtId="0" fontId="20" fillId="0" borderId="39" xfId="8" applyFont="1" applyBorder="1" applyAlignment="1">
      <alignment horizontal="center" vertical="center" shrinkToFit="1"/>
    </xf>
    <xf numFmtId="0" fontId="20" fillId="0" borderId="31" xfId="8" applyFont="1" applyBorder="1" applyAlignment="1">
      <alignment horizontal="center" vertical="center" shrinkToFit="1"/>
    </xf>
    <xf numFmtId="0" fontId="20" fillId="0" borderId="42" xfId="8" applyFont="1" applyBorder="1" applyAlignment="1">
      <alignment horizontal="center" vertical="center" shrinkToFit="1"/>
    </xf>
    <xf numFmtId="0" fontId="20" fillId="0" borderId="32" xfId="8" applyFont="1" applyBorder="1" applyAlignment="1">
      <alignment horizontal="center" vertical="center" shrinkToFit="1"/>
    </xf>
    <xf numFmtId="0" fontId="24" fillId="0" borderId="41" xfId="8" applyFont="1" applyBorder="1">
      <alignment vertical="center"/>
    </xf>
    <xf numFmtId="0" fontId="24" fillId="0" borderId="31" xfId="8" applyFont="1" applyBorder="1">
      <alignment vertical="center"/>
    </xf>
    <xf numFmtId="0" fontId="24" fillId="0" borderId="42" xfId="8" applyFont="1" applyBorder="1">
      <alignment vertical="center"/>
    </xf>
    <xf numFmtId="178" fontId="24" fillId="0" borderId="39" xfId="8" applyNumberFormat="1" applyFont="1" applyBorder="1" applyAlignment="1">
      <alignment horizontal="right" vertical="center" shrinkToFit="1"/>
    </xf>
    <xf numFmtId="178" fontId="24" fillId="0" borderId="31" xfId="8" applyNumberFormat="1" applyFont="1" applyBorder="1" applyAlignment="1">
      <alignment horizontal="right" vertical="center" shrinkToFit="1"/>
    </xf>
    <xf numFmtId="178" fontId="24" fillId="0" borderId="32" xfId="8" applyNumberFormat="1" applyFont="1" applyBorder="1" applyAlignment="1">
      <alignment horizontal="right" vertical="center" shrinkToFit="1"/>
    </xf>
    <xf numFmtId="181" fontId="20" fillId="0" borderId="39" xfId="8" applyNumberFormat="1" applyFont="1" applyBorder="1" applyAlignment="1">
      <alignment horizontal="right" vertical="center" shrinkToFit="1"/>
    </xf>
    <xf numFmtId="181" fontId="20" fillId="0" borderId="31" xfId="8" applyNumberFormat="1" applyFont="1" applyBorder="1" applyAlignment="1">
      <alignment horizontal="right" vertical="center" shrinkToFit="1"/>
    </xf>
    <xf numFmtId="181" fontId="20" fillId="0" borderId="42" xfId="8" applyNumberFormat="1" applyFont="1" applyBorder="1" applyAlignment="1">
      <alignment horizontal="right" vertical="center" shrinkToFit="1"/>
    </xf>
    <xf numFmtId="181" fontId="20" fillId="0" borderId="32" xfId="8" applyNumberFormat="1" applyFont="1" applyBorder="1" applyAlignment="1">
      <alignment horizontal="right" vertical="center" shrinkToFit="1"/>
    </xf>
    <xf numFmtId="0" fontId="24" fillId="0" borderId="41" xfId="9" applyFont="1" applyBorder="1" applyAlignment="1">
      <alignment horizontal="center" vertical="center" shrinkToFit="1"/>
    </xf>
    <xf numFmtId="0" fontId="24" fillId="0" borderId="12" xfId="9" applyFont="1" applyBorder="1" applyAlignment="1">
      <alignment horizontal="center" vertical="center" shrinkToFit="1"/>
    </xf>
    <xf numFmtId="0" fontId="24" fillId="0" borderId="51" xfId="9" applyFont="1" applyBorder="1" applyAlignment="1">
      <alignment horizontal="center" vertical="center" shrinkToFit="1"/>
    </xf>
    <xf numFmtId="178" fontId="20" fillId="0" borderId="42" xfId="8" applyNumberFormat="1" applyFont="1" applyBorder="1" applyAlignment="1">
      <alignment horizontal="right" vertical="center" shrinkToFit="1"/>
    </xf>
    <xf numFmtId="0" fontId="20" fillId="0" borderId="74" xfId="8" applyFont="1" applyBorder="1" applyAlignment="1">
      <alignment horizontal="left" vertical="center"/>
    </xf>
    <xf numFmtId="0" fontId="20" fillId="0" borderId="75" xfId="8" applyFont="1" applyBorder="1" applyAlignment="1">
      <alignment horizontal="left" vertical="center"/>
    </xf>
    <xf numFmtId="0" fontId="20" fillId="0" borderId="76" xfId="8" applyFont="1" applyBorder="1" applyAlignment="1">
      <alignment horizontal="left" vertical="center"/>
    </xf>
    <xf numFmtId="181" fontId="20" fillId="0" borderId="74" xfId="8" applyNumberFormat="1" applyFont="1" applyBorder="1" applyAlignment="1">
      <alignment horizontal="right" vertical="center" shrinkToFit="1"/>
    </xf>
    <xf numFmtId="181" fontId="20" fillId="0" borderId="75" xfId="8" applyNumberFormat="1" applyFont="1" applyBorder="1" applyAlignment="1">
      <alignment horizontal="right" vertical="center" shrinkToFit="1"/>
    </xf>
    <xf numFmtId="181" fontId="20" fillId="0" borderId="76" xfId="8" applyNumberFormat="1" applyFont="1" applyBorder="1" applyAlignment="1">
      <alignment horizontal="right" vertical="center" shrinkToFit="1"/>
    </xf>
    <xf numFmtId="0" fontId="20" fillId="0" borderId="36" xfId="10" applyBorder="1" applyAlignment="1">
      <alignment horizontal="left" vertical="center"/>
    </xf>
    <xf numFmtId="0" fontId="20" fillId="0" borderId="8" xfId="10" applyBorder="1" applyAlignment="1">
      <alignment horizontal="left" vertical="center"/>
    </xf>
    <xf numFmtId="0" fontId="20" fillId="0" borderId="9" xfId="10" applyBorder="1" applyAlignment="1">
      <alignment horizontal="left" vertical="center"/>
    </xf>
    <xf numFmtId="0" fontId="24" fillId="0" borderId="12" xfId="8" applyFont="1" applyBorder="1">
      <alignment vertical="center"/>
    </xf>
    <xf numFmtId="0" fontId="24" fillId="0" borderId="51" xfId="8" applyFont="1" applyBorder="1">
      <alignment vertical="center"/>
    </xf>
    <xf numFmtId="185" fontId="24" fillId="0" borderId="41" xfId="8" applyNumberFormat="1" applyFont="1" applyBorder="1" applyAlignment="1">
      <alignment horizontal="right" vertical="center" shrinkToFit="1"/>
    </xf>
    <xf numFmtId="185" fontId="24" fillId="0" borderId="12" xfId="8" applyNumberFormat="1" applyFont="1" applyBorder="1" applyAlignment="1">
      <alignment horizontal="right" vertical="center" shrinkToFit="1"/>
    </xf>
    <xf numFmtId="185" fontId="24" fillId="0" borderId="13" xfId="8" applyNumberFormat="1" applyFont="1" applyBorder="1" applyAlignment="1">
      <alignment horizontal="right" vertical="center" shrinkToFit="1"/>
    </xf>
    <xf numFmtId="178" fontId="20" fillId="0" borderId="8" xfId="8" applyNumberFormat="1" applyFont="1" applyBorder="1" applyAlignment="1">
      <alignment horizontal="right" vertical="center"/>
    </xf>
    <xf numFmtId="178" fontId="20" fillId="0" borderId="9" xfId="8" applyNumberFormat="1" applyFont="1" applyBorder="1" applyAlignment="1">
      <alignment horizontal="right" vertical="center"/>
    </xf>
    <xf numFmtId="0" fontId="24" fillId="0" borderId="44" xfId="9" applyFont="1" applyBorder="1" applyAlignment="1">
      <alignment horizontal="center" vertical="center" shrinkToFit="1"/>
    </xf>
    <xf numFmtId="0" fontId="24" fillId="0" borderId="18" xfId="9" applyFont="1" applyBorder="1" applyAlignment="1">
      <alignment horizontal="center" vertical="center" shrinkToFit="1"/>
    </xf>
    <xf numFmtId="0" fontId="24" fillId="0" borderId="43" xfId="9" applyFont="1" applyBorder="1" applyAlignment="1">
      <alignment horizontal="center" vertical="center" shrinkToFit="1"/>
    </xf>
    <xf numFmtId="0" fontId="26" fillId="0" borderId="0" xfId="8" applyFont="1" applyAlignment="1">
      <alignment horizontal="left" vertical="center" wrapText="1"/>
    </xf>
    <xf numFmtId="0" fontId="26" fillId="0" borderId="66" xfId="8" applyFont="1" applyBorder="1" applyAlignment="1">
      <alignment horizontal="left" vertical="center" wrapText="1"/>
    </xf>
    <xf numFmtId="0" fontId="24" fillId="0" borderId="74" xfId="7" applyFont="1" applyBorder="1" applyAlignment="1">
      <alignment horizontal="left" vertical="center"/>
    </xf>
    <xf numFmtId="0" fontId="24" fillId="0" borderId="75" xfId="7" applyFont="1" applyBorder="1" applyAlignment="1">
      <alignment horizontal="left" vertical="center"/>
    </xf>
    <xf numFmtId="0" fontId="24" fillId="0" borderId="76" xfId="7" applyFont="1" applyBorder="1" applyAlignment="1">
      <alignment horizontal="left" vertical="center"/>
    </xf>
    <xf numFmtId="178" fontId="20" fillId="0" borderId="74" xfId="8" applyNumberFormat="1" applyFont="1" applyBorder="1" applyAlignment="1">
      <alignment horizontal="right" vertical="center" shrinkToFit="1"/>
    </xf>
    <xf numFmtId="178" fontId="20" fillId="0" borderId="75" xfId="8" applyNumberFormat="1" applyFont="1" applyBorder="1" applyAlignment="1">
      <alignment horizontal="right" vertical="center" shrinkToFit="1"/>
    </xf>
    <xf numFmtId="178" fontId="20" fillId="0" borderId="76" xfId="8" applyNumberFormat="1" applyFont="1" applyBorder="1" applyAlignment="1">
      <alignment horizontal="right" vertical="center" shrinkToFit="1"/>
    </xf>
    <xf numFmtId="0" fontId="20" fillId="0" borderId="78" xfId="8" applyFont="1" applyBorder="1" applyAlignment="1">
      <alignment horizontal="center" vertical="center"/>
    </xf>
    <xf numFmtId="0" fontId="20" fillId="0" borderId="53" xfId="8" applyFont="1" applyBorder="1" applyAlignment="1">
      <alignment horizontal="center" vertical="center"/>
    </xf>
    <xf numFmtId="183" fontId="20" fillId="0" borderId="53" xfId="8" applyNumberFormat="1" applyFont="1" applyBorder="1" applyAlignment="1">
      <alignment horizontal="right" vertical="center" shrinkToFit="1"/>
    </xf>
    <xf numFmtId="183" fontId="20" fillId="0" borderId="79" xfId="8" applyNumberFormat="1" applyFont="1" applyBorder="1" applyAlignment="1">
      <alignment horizontal="right" vertical="center" shrinkToFit="1"/>
    </xf>
    <xf numFmtId="183" fontId="20" fillId="0" borderId="6" xfId="8" applyNumberFormat="1" applyFont="1" applyBorder="1" applyAlignment="1">
      <alignment horizontal="right" vertical="center" shrinkToFit="1"/>
    </xf>
    <xf numFmtId="181" fontId="20" fillId="0" borderId="44" xfId="8" applyNumberFormat="1" applyFont="1" applyBorder="1" applyAlignment="1">
      <alignment horizontal="right" vertical="center" shrinkToFit="1"/>
    </xf>
    <xf numFmtId="181" fontId="20" fillId="0" borderId="18" xfId="8" applyNumberFormat="1" applyFont="1" applyBorder="1" applyAlignment="1">
      <alignment horizontal="right" vertical="center" shrinkToFit="1"/>
    </xf>
    <xf numFmtId="181" fontId="20" fillId="0" borderId="43" xfId="8" applyNumberFormat="1" applyFont="1" applyBorder="1" applyAlignment="1">
      <alignment horizontal="right" vertical="center" shrinkToFit="1"/>
    </xf>
    <xf numFmtId="181" fontId="20" fillId="0" borderId="19" xfId="8" applyNumberFormat="1" applyFont="1" applyBorder="1" applyAlignment="1">
      <alignment horizontal="right" vertical="center" shrinkToFit="1"/>
    </xf>
    <xf numFmtId="178" fontId="20" fillId="0" borderId="53" xfId="8" applyNumberFormat="1" applyFont="1" applyBorder="1" applyAlignment="1">
      <alignment horizontal="right" vertical="center" shrinkToFit="1"/>
    </xf>
    <xf numFmtId="178" fontId="20" fillId="0" borderId="79" xfId="8" applyNumberFormat="1" applyFont="1" applyBorder="1" applyAlignment="1">
      <alignment horizontal="right" vertical="center" shrinkToFit="1"/>
    </xf>
    <xf numFmtId="178" fontId="20" fillId="0" borderId="6" xfId="8" applyNumberFormat="1" applyFont="1" applyBorder="1" applyAlignment="1">
      <alignment horizontal="right" vertical="center" shrinkToFit="1"/>
    </xf>
    <xf numFmtId="181" fontId="20" fillId="0" borderId="75" xfId="8" applyNumberFormat="1" applyFont="1" applyBorder="1" applyAlignment="1">
      <alignment horizontal="right" vertical="center"/>
    </xf>
    <xf numFmtId="181" fontId="20" fillId="0" borderId="76" xfId="8" applyNumberFormat="1" applyFont="1" applyBorder="1" applyAlignment="1">
      <alignment horizontal="right" vertical="center"/>
    </xf>
    <xf numFmtId="0" fontId="20" fillId="0" borderId="17" xfId="8" applyFont="1" applyBorder="1">
      <alignment vertical="center"/>
    </xf>
    <xf numFmtId="0" fontId="20" fillId="0" borderId="22" xfId="8" applyFont="1" applyBorder="1" applyAlignment="1">
      <alignment horizontal="center" vertical="center"/>
    </xf>
    <xf numFmtId="0" fontId="20" fillId="0" borderId="19" xfId="8" applyFont="1" applyBorder="1" applyAlignment="1">
      <alignment horizontal="center" vertical="center"/>
    </xf>
    <xf numFmtId="0" fontId="20" fillId="0" borderId="80" xfId="8" applyFont="1" applyBorder="1" applyAlignment="1">
      <alignment horizontal="center" vertical="center"/>
    </xf>
    <xf numFmtId="0" fontId="20" fillId="0" borderId="81" xfId="8" applyFont="1" applyBorder="1" applyAlignment="1">
      <alignment horizontal="center" vertical="center"/>
    </xf>
    <xf numFmtId="0" fontId="20" fillId="0" borderId="25" xfId="8" applyFont="1" applyBorder="1" applyAlignment="1">
      <alignment horizontal="center" vertical="center"/>
    </xf>
    <xf numFmtId="0" fontId="20" fillId="0" borderId="26" xfId="8" applyFont="1" applyBorder="1" applyAlignment="1">
      <alignment horizontal="center" vertical="center"/>
    </xf>
    <xf numFmtId="0" fontId="20" fillId="0" borderId="41" xfId="8" applyFont="1" applyBorder="1" applyAlignment="1">
      <alignment horizontal="center" vertical="center" textRotation="255"/>
    </xf>
    <xf numFmtId="0" fontId="20" fillId="0" borderId="12" xfId="8" applyFont="1" applyBorder="1" applyAlignment="1">
      <alignment horizontal="center" vertical="center" textRotation="255"/>
    </xf>
    <xf numFmtId="0" fontId="20" fillId="0" borderId="51" xfId="8" applyFont="1" applyBorder="1" applyAlignment="1">
      <alignment horizontal="center" vertical="center" textRotation="255"/>
    </xf>
    <xf numFmtId="0" fontId="20" fillId="0" borderId="65" xfId="8" applyFont="1" applyBorder="1" applyAlignment="1">
      <alignment horizontal="center" vertical="center" textRotation="255"/>
    </xf>
    <xf numFmtId="0" fontId="20" fillId="0" borderId="0" xfId="8" applyFont="1" applyAlignment="1">
      <alignment horizontal="center" vertical="center" textRotation="255"/>
    </xf>
    <xf numFmtId="0" fontId="20" fillId="0" borderId="38" xfId="8" applyFont="1" applyBorder="1" applyAlignment="1">
      <alignment horizontal="center" vertical="center" textRotation="255"/>
    </xf>
    <xf numFmtId="0" fontId="20" fillId="0" borderId="37" xfId="8" applyFont="1" applyBorder="1" applyAlignment="1">
      <alignment horizontal="center" vertical="center" textRotation="255"/>
    </xf>
    <xf numFmtId="0" fontId="20" fillId="0" borderId="56" xfId="8" applyFont="1" applyBorder="1" applyAlignment="1">
      <alignment horizontal="center" vertical="center" textRotation="255"/>
    </xf>
    <xf numFmtId="0" fontId="20" fillId="0" borderId="40" xfId="8" applyFont="1" applyBorder="1" applyAlignment="1">
      <alignment horizontal="center" vertical="center" textRotation="255"/>
    </xf>
    <xf numFmtId="0" fontId="27" fillId="0" borderId="31" xfId="8" applyFont="1" applyBorder="1">
      <alignment vertical="center"/>
    </xf>
    <xf numFmtId="0" fontId="27" fillId="0" borderId="42" xfId="8" applyFont="1" applyBorder="1">
      <alignment vertical="center"/>
    </xf>
    <xf numFmtId="0" fontId="24" fillId="0" borderId="36" xfId="7" applyFont="1" applyBorder="1" applyAlignment="1">
      <alignment horizontal="center" vertical="center" wrapText="1"/>
    </xf>
    <xf numFmtId="0" fontId="24" fillId="0" borderId="8" xfId="7" applyFont="1" applyBorder="1" applyAlignment="1">
      <alignment horizontal="center" vertical="center" wrapText="1"/>
    </xf>
    <xf numFmtId="0" fontId="24" fillId="0" borderId="9" xfId="7" applyFont="1" applyBorder="1" applyAlignment="1">
      <alignment horizontal="center" vertical="center" wrapText="1"/>
    </xf>
    <xf numFmtId="0" fontId="24" fillId="0" borderId="7" xfId="7" applyFont="1" applyBorder="1" applyAlignment="1">
      <alignment horizontal="center" vertical="center" wrapText="1"/>
    </xf>
    <xf numFmtId="0" fontId="24" fillId="0" borderId="0" xfId="7" applyFont="1" applyAlignment="1">
      <alignment horizontal="center" vertical="center" wrapText="1"/>
    </xf>
    <xf numFmtId="0" fontId="24" fillId="0" borderId="66" xfId="7" applyFont="1" applyBorder="1" applyAlignment="1">
      <alignment horizontal="center" vertical="center" wrapText="1"/>
    </xf>
    <xf numFmtId="0" fontId="24" fillId="0" borderId="74" xfId="7" applyFont="1" applyBorder="1" applyAlignment="1">
      <alignment horizontal="center" vertical="center" wrapText="1"/>
    </xf>
    <xf numFmtId="0" fontId="24" fillId="0" borderId="75" xfId="7" applyFont="1" applyBorder="1" applyAlignment="1">
      <alignment horizontal="center" vertical="center" wrapText="1"/>
    </xf>
    <xf numFmtId="0" fontId="24" fillId="0" borderId="76" xfId="7" applyFont="1" applyBorder="1" applyAlignment="1">
      <alignment horizontal="center" vertical="center" wrapText="1"/>
    </xf>
    <xf numFmtId="49" fontId="20" fillId="0" borderId="0" xfId="8" applyNumberFormat="1" applyFont="1" applyAlignment="1">
      <alignment horizontal="left" vertical="center"/>
    </xf>
    <xf numFmtId="178" fontId="20" fillId="0" borderId="44" xfId="8" applyNumberFormat="1" applyFont="1" applyBorder="1" applyAlignment="1">
      <alignment horizontal="right" vertical="center"/>
    </xf>
    <xf numFmtId="178" fontId="20" fillId="0" borderId="18" xfId="8" applyNumberFormat="1" applyFont="1" applyBorder="1" applyAlignment="1">
      <alignment horizontal="right" vertical="center"/>
    </xf>
    <xf numFmtId="178" fontId="20" fillId="0" borderId="43" xfId="8" applyNumberFormat="1" applyFont="1" applyBorder="1" applyAlignment="1">
      <alignment horizontal="right" vertical="center"/>
    </xf>
    <xf numFmtId="0" fontId="20" fillId="0" borderId="72" xfId="8" applyFont="1" applyBorder="1" applyAlignment="1">
      <alignment horizontal="center" vertical="center" shrinkToFit="1"/>
    </xf>
    <xf numFmtId="0" fontId="20" fillId="0" borderId="75" xfId="8" applyFont="1" applyBorder="1" applyAlignment="1">
      <alignment horizontal="center" vertical="center" shrinkToFit="1"/>
    </xf>
    <xf numFmtId="0" fontId="20" fillId="0" borderId="70" xfId="8" applyFont="1" applyBorder="1" applyAlignment="1">
      <alignment horizontal="center" vertical="center" shrinkToFit="1"/>
    </xf>
    <xf numFmtId="0" fontId="20" fillId="0" borderId="11" xfId="8" applyFont="1" applyBorder="1" applyAlignment="1">
      <alignment horizontal="center" vertical="center" textRotation="255"/>
    </xf>
    <xf numFmtId="0" fontId="20" fillId="0" borderId="7" xfId="8" applyFont="1" applyBorder="1" applyAlignment="1">
      <alignment horizontal="center" vertical="center" textRotation="255"/>
    </xf>
    <xf numFmtId="0" fontId="20" fillId="0" borderId="74" xfId="8" applyFont="1" applyBorder="1" applyAlignment="1">
      <alignment horizontal="center" vertical="center" textRotation="255"/>
    </xf>
    <xf numFmtId="0" fontId="20" fillId="0" borderId="75" xfId="8" applyFont="1" applyBorder="1" applyAlignment="1">
      <alignment horizontal="center" vertical="center" textRotation="255"/>
    </xf>
    <xf numFmtId="0" fontId="20" fillId="0" borderId="70" xfId="8" applyFont="1" applyBorder="1" applyAlignment="1">
      <alignment horizontal="center" vertical="center" textRotation="255"/>
    </xf>
    <xf numFmtId="0" fontId="26" fillId="0" borderId="41" xfId="8" applyFont="1" applyBorder="1" applyAlignment="1">
      <alignment horizontal="center" vertical="center" wrapText="1"/>
    </xf>
    <xf numFmtId="0" fontId="26" fillId="0" borderId="12" xfId="8" applyFont="1" applyBorder="1" applyAlignment="1">
      <alignment horizontal="center" vertical="center" wrapText="1"/>
    </xf>
    <xf numFmtId="0" fontId="26" fillId="0" borderId="51" xfId="8" applyFont="1" applyBorder="1" applyAlignment="1">
      <alignment horizontal="center" vertical="center" wrapText="1"/>
    </xf>
    <xf numFmtId="0" fontId="26" fillId="0" borderId="37" xfId="8" applyFont="1" applyBorder="1" applyAlignment="1">
      <alignment horizontal="center" vertical="center" wrapText="1"/>
    </xf>
    <xf numFmtId="0" fontId="26" fillId="0" borderId="56" xfId="8" applyFont="1" applyBorder="1" applyAlignment="1">
      <alignment horizontal="center" vertical="center" wrapText="1"/>
    </xf>
    <xf numFmtId="0" fontId="26" fillId="0" borderId="40" xfId="8" applyFont="1" applyBorder="1" applyAlignment="1">
      <alignment horizontal="center" vertical="center" wrapText="1"/>
    </xf>
    <xf numFmtId="0" fontId="20" fillId="0" borderId="41" xfId="8" applyFont="1" applyBorder="1" applyAlignment="1">
      <alignment horizontal="center" vertical="center" wrapText="1"/>
    </xf>
    <xf numFmtId="0" fontId="20" fillId="0" borderId="12" xfId="8" applyFont="1" applyBorder="1" applyAlignment="1">
      <alignment horizontal="center" vertical="center" wrapText="1"/>
    </xf>
    <xf numFmtId="0" fontId="20" fillId="0" borderId="51" xfId="8" applyFont="1" applyBorder="1" applyAlignment="1">
      <alignment horizontal="center" vertical="center" wrapText="1"/>
    </xf>
    <xf numFmtId="0" fontId="20" fillId="0" borderId="37" xfId="8" applyFont="1" applyBorder="1" applyAlignment="1">
      <alignment horizontal="center" vertical="center" wrapText="1"/>
    </xf>
    <xf numFmtId="0" fontId="20" fillId="0" borderId="56" xfId="8" applyFont="1" applyBorder="1" applyAlignment="1">
      <alignment horizontal="center" vertical="center" wrapText="1"/>
    </xf>
    <xf numFmtId="0" fontId="20" fillId="0" borderId="40" xfId="8" applyFont="1" applyBorder="1" applyAlignment="1">
      <alignment horizontal="center" vertical="center" wrapText="1"/>
    </xf>
    <xf numFmtId="0" fontId="26" fillId="0" borderId="13" xfId="8" applyFont="1" applyBorder="1" applyAlignment="1">
      <alignment horizontal="center" vertical="center" wrapText="1"/>
    </xf>
    <xf numFmtId="0" fontId="26" fillId="0" borderId="67" xfId="8" applyFont="1" applyBorder="1" applyAlignment="1">
      <alignment horizontal="center" vertical="center" wrapText="1"/>
    </xf>
    <xf numFmtId="0" fontId="20" fillId="0" borderId="0" xfId="8" applyFont="1" applyAlignment="1">
      <alignment horizontal="center" vertical="center" shrinkToFit="1"/>
    </xf>
    <xf numFmtId="186" fontId="20" fillId="0" borderId="0" xfId="8" applyNumberFormat="1" applyFont="1" applyAlignment="1" applyProtection="1">
      <alignment horizontal="center" vertical="center" shrinkToFit="1"/>
      <protection hidden="1"/>
    </xf>
    <xf numFmtId="0" fontId="26" fillId="0" borderId="0" xfId="8" applyFont="1" applyAlignment="1" applyProtection="1">
      <alignment horizontal="left" vertical="center" wrapText="1"/>
      <protection hidden="1"/>
    </xf>
    <xf numFmtId="0" fontId="20" fillId="0" borderId="0" xfId="8" applyFont="1" applyAlignment="1" applyProtection="1">
      <alignment horizontal="center" vertical="center" shrinkToFit="1"/>
      <protection hidden="1"/>
    </xf>
    <xf numFmtId="0" fontId="20" fillId="0" borderId="0" xfId="8" applyFont="1">
      <alignment vertical="center"/>
    </xf>
    <xf numFmtId="0" fontId="20" fillId="0" borderId="0" xfId="10">
      <alignment vertical="center"/>
    </xf>
    <xf numFmtId="49" fontId="23" fillId="0" borderId="1" xfId="11" applyNumberFormat="1" applyFont="1" applyBorder="1" applyAlignment="1">
      <alignment horizontal="center" vertical="center"/>
    </xf>
    <xf numFmtId="49" fontId="23" fillId="0" borderId="2" xfId="11" applyNumberFormat="1" applyFont="1" applyBorder="1" applyAlignment="1">
      <alignment horizontal="center" vertical="center"/>
    </xf>
    <xf numFmtId="49" fontId="23" fillId="0" borderId="3" xfId="11" applyNumberFormat="1" applyFont="1" applyBorder="1" applyAlignment="1">
      <alignment horizontal="center"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0" fontId="20" fillId="0" borderId="34" xfId="11" applyFont="1" applyBorder="1" applyAlignment="1">
      <alignment horizontal="center" vertical="center"/>
    </xf>
    <xf numFmtId="0" fontId="20" fillId="0" borderId="41" xfId="11" applyFont="1" applyBorder="1">
      <alignment vertical="center"/>
    </xf>
    <xf numFmtId="0" fontId="20" fillId="0" borderId="12" xfId="11" applyFont="1" applyBorder="1">
      <alignment vertical="center"/>
    </xf>
    <xf numFmtId="0" fontId="20" fillId="0" borderId="51" xfId="11" applyFont="1" applyBorder="1">
      <alignment vertical="center"/>
    </xf>
    <xf numFmtId="178" fontId="20" fillId="0" borderId="41" xfId="11" applyNumberFormat="1" applyFont="1" applyBorder="1" applyAlignment="1">
      <alignment horizontal="right" vertical="center" shrinkToFit="1"/>
    </xf>
    <xf numFmtId="178" fontId="20" fillId="0" borderId="12" xfId="11" applyNumberFormat="1" applyFont="1" applyBorder="1" applyAlignment="1">
      <alignment horizontal="right" vertical="center" shrinkToFit="1"/>
    </xf>
    <xf numFmtId="178" fontId="20" fillId="0" borderId="82" xfId="11" applyNumberFormat="1" applyFont="1" applyBorder="1" applyAlignment="1">
      <alignment horizontal="right" vertical="center" shrinkToFit="1"/>
    </xf>
    <xf numFmtId="181" fontId="20" fillId="0" borderId="83" xfId="11" applyNumberFormat="1" applyFont="1" applyBorder="1" applyAlignment="1">
      <alignment horizontal="right" vertical="center" shrinkToFit="1"/>
    </xf>
    <xf numFmtId="178" fontId="20" fillId="0" borderId="83" xfId="11" applyNumberFormat="1" applyFont="1" applyBorder="1" applyAlignment="1">
      <alignment horizontal="right" vertical="center" shrinkToFit="1"/>
    </xf>
    <xf numFmtId="181" fontId="20" fillId="0" borderId="84" xfId="11" applyNumberFormat="1" applyFont="1" applyBorder="1" applyAlignment="1">
      <alignment horizontal="right" vertical="center" shrinkToFit="1"/>
    </xf>
    <xf numFmtId="181" fontId="20" fillId="0" borderId="12" xfId="11" applyNumberFormat="1" applyFont="1" applyBorder="1" applyAlignment="1">
      <alignment horizontal="right" vertical="center" shrinkToFit="1"/>
    </xf>
    <xf numFmtId="181" fontId="20" fillId="0" borderId="51" xfId="11" applyNumberFormat="1" applyFont="1" applyBorder="1" applyAlignment="1">
      <alignment horizontal="right" vertical="center" shrinkToFit="1"/>
    </xf>
    <xf numFmtId="0" fontId="20" fillId="0" borderId="65" xfId="11" applyFont="1" applyBorder="1">
      <alignment vertical="center"/>
    </xf>
    <xf numFmtId="0" fontId="20" fillId="0" borderId="0" xfId="11" applyFont="1">
      <alignment vertical="center"/>
    </xf>
    <xf numFmtId="0" fontId="20" fillId="0" borderId="38" xfId="11" applyFont="1" applyBorder="1">
      <alignment vertical="center"/>
    </xf>
    <xf numFmtId="178" fontId="20" fillId="0" borderId="65" xfId="11" applyNumberFormat="1" applyFont="1" applyBorder="1" applyAlignment="1">
      <alignment horizontal="right" vertical="center" shrinkToFit="1"/>
    </xf>
    <xf numFmtId="178" fontId="20" fillId="0" borderId="0" xfId="11" applyNumberFormat="1" applyFont="1" applyAlignment="1">
      <alignment horizontal="right" vertical="center" shrinkToFit="1"/>
    </xf>
    <xf numFmtId="178" fontId="20" fillId="0" borderId="85" xfId="11" applyNumberFormat="1" applyFont="1" applyBorder="1" applyAlignment="1">
      <alignment horizontal="right" vertical="center" shrinkToFit="1"/>
    </xf>
    <xf numFmtId="181" fontId="20" fillId="0" borderId="86" xfId="11" applyNumberFormat="1" applyFont="1" applyBorder="1" applyAlignment="1">
      <alignment horizontal="right" vertical="center" shrinkToFit="1"/>
    </xf>
    <xf numFmtId="178" fontId="20" fillId="0" borderId="86" xfId="11" applyNumberFormat="1" applyFont="1" applyBorder="1" applyAlignment="1">
      <alignment horizontal="right" vertical="center" shrinkToFit="1"/>
    </xf>
    <xf numFmtId="181" fontId="20" fillId="0" borderId="88" xfId="11" applyNumberFormat="1" applyFont="1" applyBorder="1" applyAlignment="1">
      <alignment horizontal="right" vertical="center" shrinkToFit="1"/>
    </xf>
    <xf numFmtId="181" fontId="20" fillId="0" borderId="0" xfId="11" applyNumberFormat="1" applyFont="1" applyAlignment="1">
      <alignment horizontal="right" vertical="center" shrinkToFit="1"/>
    </xf>
    <xf numFmtId="181" fontId="20" fillId="0" borderId="38" xfId="11" applyNumberFormat="1" applyFont="1" applyBorder="1" applyAlignment="1">
      <alignment horizontal="right" vertical="center" shrinkToFit="1"/>
    </xf>
    <xf numFmtId="178" fontId="20" fillId="0" borderId="87" xfId="11" applyNumberFormat="1" applyFont="1" applyBorder="1" applyAlignment="1">
      <alignment horizontal="right" vertical="center" shrinkToFit="1"/>
    </xf>
    <xf numFmtId="178" fontId="20" fillId="0" borderId="88" xfId="11" applyNumberFormat="1" applyFont="1" applyBorder="1" applyAlignment="1">
      <alignment horizontal="right" vertical="center" shrinkToFit="1"/>
    </xf>
    <xf numFmtId="178" fontId="20" fillId="0" borderId="38" xfId="11" applyNumberFormat="1" applyFont="1" applyBorder="1" applyAlignment="1">
      <alignment horizontal="right" vertical="center" shrinkToFit="1"/>
    </xf>
    <xf numFmtId="181" fontId="20" fillId="0" borderId="82" xfId="11" applyNumberFormat="1" applyFont="1" applyBorder="1" applyAlignment="1">
      <alignment horizontal="right" vertical="center" shrinkToFit="1"/>
    </xf>
    <xf numFmtId="181" fontId="20" fillId="0" borderId="85" xfId="11" applyNumberFormat="1" applyFont="1" applyBorder="1" applyAlignment="1">
      <alignment horizontal="right" vertical="center" shrinkToFit="1"/>
    </xf>
    <xf numFmtId="0" fontId="26" fillId="0" borderId="65" xfId="11" applyFont="1" applyBorder="1">
      <alignment vertical="center"/>
    </xf>
    <xf numFmtId="0" fontId="26" fillId="0" borderId="0" xfId="11" applyFont="1">
      <alignment vertical="center"/>
    </xf>
    <xf numFmtId="0" fontId="26" fillId="0" borderId="38" xfId="11" applyFont="1" applyBorder="1">
      <alignment vertical="center"/>
    </xf>
    <xf numFmtId="0" fontId="16" fillId="0" borderId="0" xfId="6" applyAlignment="1">
      <alignment vertical="center"/>
    </xf>
    <xf numFmtId="0" fontId="16" fillId="0" borderId="38" xfId="6" applyBorder="1" applyAlignment="1">
      <alignment vertical="center"/>
    </xf>
    <xf numFmtId="178" fontId="20" fillId="0" borderId="88" xfId="11" applyNumberFormat="1" applyFont="1" applyBorder="1" applyAlignment="1">
      <alignment horizontal="right" vertical="center"/>
    </xf>
    <xf numFmtId="178" fontId="20" fillId="0" borderId="0" xfId="11" applyNumberFormat="1" applyFont="1" applyAlignment="1">
      <alignment horizontal="right" vertical="center"/>
    </xf>
    <xf numFmtId="178" fontId="20" fillId="0" borderId="38" xfId="11" applyNumberFormat="1" applyFont="1" applyBorder="1" applyAlignment="1">
      <alignment horizontal="right" vertical="center"/>
    </xf>
    <xf numFmtId="0" fontId="20" fillId="0" borderId="37" xfId="11" applyFont="1" applyBorder="1">
      <alignment vertical="center"/>
    </xf>
    <xf numFmtId="0" fontId="20" fillId="0" borderId="56" xfId="11" applyFont="1" applyBorder="1">
      <alignment vertical="center"/>
    </xf>
    <xf numFmtId="0" fontId="20" fillId="0" borderId="40" xfId="11" applyFont="1" applyBorder="1">
      <alignment vertical="center"/>
    </xf>
    <xf numFmtId="178" fontId="20" fillId="0" borderId="65" xfId="11" applyNumberFormat="1" applyFont="1" applyBorder="1" applyAlignment="1">
      <alignment horizontal="right" vertical="center"/>
    </xf>
    <xf numFmtId="178" fontId="20" fillId="0" borderId="85" xfId="11" applyNumberFormat="1" applyFont="1" applyBorder="1" applyAlignment="1">
      <alignment horizontal="right" vertical="center"/>
    </xf>
    <xf numFmtId="181" fontId="20" fillId="0" borderId="86" xfId="11" applyNumberFormat="1" applyFont="1" applyBorder="1" applyAlignment="1">
      <alignment horizontal="right" vertical="center"/>
    </xf>
    <xf numFmtId="0" fontId="26" fillId="0" borderId="39" xfId="11" applyFont="1" applyBorder="1" applyAlignment="1">
      <alignment horizontal="center" vertical="center"/>
    </xf>
    <xf numFmtId="0" fontId="26" fillId="0" borderId="31" xfId="11" applyFont="1" applyBorder="1" applyAlignment="1">
      <alignment horizontal="center" vertical="center"/>
    </xf>
    <xf numFmtId="0" fontId="26" fillId="0" borderId="42" xfId="11" applyFont="1" applyBorder="1" applyAlignment="1">
      <alignment horizontal="center" vertical="center"/>
    </xf>
    <xf numFmtId="181" fontId="1" fillId="0" borderId="0" xfId="11" applyNumberFormat="1" applyAlignment="1">
      <alignment horizontal="right" vertical="center" shrinkToFit="1"/>
    </xf>
    <xf numFmtId="181" fontId="1" fillId="0" borderId="38" xfId="11" applyNumberFormat="1" applyBorder="1" applyAlignment="1">
      <alignment horizontal="right" vertical="center" shrinkToFit="1"/>
    </xf>
    <xf numFmtId="0" fontId="1" fillId="0" borderId="0" xfId="11" applyAlignment="1">
      <alignment horizontal="right" vertical="center" shrinkToFit="1"/>
    </xf>
    <xf numFmtId="0" fontId="1" fillId="0" borderId="85" xfId="11" applyBorder="1" applyAlignment="1">
      <alignment horizontal="right" vertical="center" shrinkToFit="1"/>
    </xf>
    <xf numFmtId="181" fontId="1" fillId="0" borderId="85" xfId="11" applyNumberFormat="1" applyBorder="1" applyAlignment="1">
      <alignment horizontal="right" vertical="center" shrinkToFit="1"/>
    </xf>
    <xf numFmtId="178" fontId="20" fillId="0" borderId="84" xfId="11" applyNumberFormat="1" applyFont="1" applyBorder="1" applyAlignment="1">
      <alignment horizontal="right" vertical="center" shrinkToFit="1"/>
    </xf>
    <xf numFmtId="0" fontId="20" fillId="0" borderId="41" xfId="11" applyFont="1" applyBorder="1" applyAlignment="1">
      <alignment horizontal="center" vertical="center" textRotation="255"/>
    </xf>
    <xf numFmtId="0" fontId="20" fillId="0" borderId="51" xfId="11" applyFont="1" applyBorder="1" applyAlignment="1">
      <alignment horizontal="center" vertical="center" textRotation="255"/>
    </xf>
    <xf numFmtId="0" fontId="20" fillId="0" borderId="65"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1" fillId="0" borderId="31" xfId="11" applyBorder="1" applyAlignment="1">
      <alignment horizontal="center" vertical="center"/>
    </xf>
    <xf numFmtId="0" fontId="1" fillId="0" borderId="42" xfId="11" applyBorder="1" applyAlignment="1">
      <alignment horizontal="center" vertical="center"/>
    </xf>
    <xf numFmtId="0" fontId="1" fillId="0" borderId="12" xfId="11" applyBorder="1" applyAlignment="1">
      <alignment horizontal="right" vertical="center" shrinkToFit="1"/>
    </xf>
    <xf numFmtId="0" fontId="1" fillId="0" borderId="51" xfId="1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5" xfId="11" applyFont="1" applyBorder="1" applyAlignment="1">
      <alignment horizontal="center" vertical="center" wrapText="1"/>
    </xf>
    <xf numFmtId="0" fontId="20" fillId="0" borderId="0" xfId="11" applyFont="1" applyAlignment="1">
      <alignment horizontal="center" vertical="center" wrapText="1"/>
    </xf>
    <xf numFmtId="0" fontId="20" fillId="0" borderId="37" xfId="11" applyFont="1" applyBorder="1" applyAlignment="1">
      <alignment horizontal="center" vertical="center" wrapText="1"/>
    </xf>
    <xf numFmtId="0" fontId="20" fillId="0" borderId="56"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Alignment="1">
      <alignment vertical="center" textRotation="255"/>
    </xf>
    <xf numFmtId="0" fontId="20" fillId="0" borderId="56" xfId="11" applyFont="1" applyBorder="1" applyAlignment="1">
      <alignment vertical="center" textRotation="255"/>
    </xf>
    <xf numFmtId="0" fontId="1" fillId="0" borderId="38" xfId="11" applyBorder="1" applyAlignment="1">
      <alignment horizontal="right" vertical="center" shrinkToFit="1"/>
    </xf>
    <xf numFmtId="181" fontId="20" fillId="0" borderId="41" xfId="11" applyNumberFormat="1" applyFont="1" applyBorder="1" applyAlignment="1">
      <alignment horizontal="right" vertical="center" shrinkToFit="1"/>
    </xf>
    <xf numFmtId="181" fontId="20" fillId="0" borderId="65" xfId="11" applyNumberFormat="1" applyFont="1" applyBorder="1" applyAlignment="1">
      <alignment horizontal="right" vertical="center" shrinkToFit="1"/>
    </xf>
    <xf numFmtId="181" fontId="20" fillId="0" borderId="37" xfId="11" applyNumberFormat="1" applyFont="1" applyBorder="1" applyAlignment="1">
      <alignment horizontal="right" vertical="center" shrinkToFit="1"/>
    </xf>
    <xf numFmtId="0" fontId="1" fillId="0" borderId="56" xfId="11" applyBorder="1" applyAlignment="1">
      <alignment horizontal="right" vertical="center" shrinkToFit="1"/>
    </xf>
    <xf numFmtId="181" fontId="20" fillId="0" borderId="56" xfId="11" applyNumberFormat="1" applyFont="1" applyBorder="1" applyAlignment="1">
      <alignment horizontal="right" vertical="center" shrinkToFit="1"/>
    </xf>
    <xf numFmtId="0" fontId="1" fillId="0" borderId="40" xfId="11" applyBorder="1" applyAlignment="1">
      <alignment horizontal="right" vertical="center" shrinkToFit="1"/>
    </xf>
    <xf numFmtId="178" fontId="20" fillId="0" borderId="51" xfId="11" applyNumberFormat="1" applyFont="1" applyBorder="1" applyAlignment="1">
      <alignment horizontal="right" vertical="center" shrinkToFit="1"/>
    </xf>
    <xf numFmtId="0" fontId="20" fillId="0" borderId="65" xfId="11" applyFont="1" applyBorder="1" applyAlignment="1">
      <alignment horizontal="left" vertical="center"/>
    </xf>
    <xf numFmtId="0" fontId="20" fillId="0" borderId="0" xfId="11" applyFont="1" applyAlignment="1">
      <alignment horizontal="left" vertical="center"/>
    </xf>
    <xf numFmtId="0" fontId="20" fillId="0" borderId="38" xfId="11" applyFont="1" applyBorder="1" applyAlignment="1">
      <alignment horizontal="left" vertical="center"/>
    </xf>
    <xf numFmtId="0" fontId="20" fillId="0" borderId="41" xfId="11" applyFont="1" applyBorder="1" applyAlignment="1">
      <alignment horizontal="left" vertical="center"/>
    </xf>
    <xf numFmtId="0" fontId="20" fillId="0" borderId="12" xfId="11" applyFont="1" applyBorder="1" applyAlignment="1">
      <alignment horizontal="left" vertical="center"/>
    </xf>
    <xf numFmtId="0" fontId="20" fillId="0" borderId="51" xfId="11" applyFont="1" applyBorder="1" applyAlignment="1">
      <alignment horizontal="left" vertical="center"/>
    </xf>
    <xf numFmtId="0" fontId="20" fillId="0" borderId="37" xfId="11" applyFont="1" applyBorder="1" applyAlignment="1">
      <alignment horizontal="left" vertical="center"/>
    </xf>
    <xf numFmtId="0" fontId="20" fillId="0" borderId="56" xfId="11" applyFont="1" applyBorder="1" applyAlignment="1">
      <alignment horizontal="left" vertical="center"/>
    </xf>
    <xf numFmtId="0" fontId="20" fillId="0" borderId="40" xfId="11" applyFont="1" applyBorder="1" applyAlignment="1">
      <alignment horizontal="left" vertical="center"/>
    </xf>
    <xf numFmtId="178" fontId="20" fillId="0" borderId="37" xfId="11" applyNumberFormat="1" applyFont="1" applyBorder="1" applyAlignment="1">
      <alignment horizontal="right" vertical="center" shrinkToFit="1"/>
    </xf>
    <xf numFmtId="178" fontId="20" fillId="0" borderId="56" xfId="11" applyNumberFormat="1" applyFont="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Alignment="1">
      <alignment horizontal="right" vertical="center" shrinkToFit="1"/>
    </xf>
    <xf numFmtId="0" fontId="20" fillId="5" borderId="38" xfId="11" applyFont="1" applyFill="1" applyBorder="1" applyAlignment="1">
      <alignment horizontal="right" vertical="center" shrinkToFit="1"/>
    </xf>
    <xf numFmtId="178" fontId="20" fillId="0" borderId="89" xfId="11" applyNumberFormat="1" applyFont="1" applyBorder="1" applyAlignment="1">
      <alignment horizontal="right" vertical="center" shrinkToFit="1"/>
    </xf>
    <xf numFmtId="181" fontId="20" fillId="0" borderId="90" xfId="11" applyNumberFormat="1" applyFont="1" applyBorder="1" applyAlignment="1">
      <alignment horizontal="right" vertical="center" shrinkToFit="1"/>
    </xf>
    <xf numFmtId="178" fontId="20" fillId="0" borderId="90" xfId="11" applyNumberFormat="1" applyFont="1" applyBorder="1" applyAlignment="1">
      <alignment horizontal="right" vertical="center" shrinkToFit="1"/>
    </xf>
    <xf numFmtId="181" fontId="20" fillId="0" borderId="91" xfId="11" applyNumberFormat="1" applyFont="1" applyBorder="1" applyAlignment="1">
      <alignment horizontal="right" vertical="center" shrinkToFit="1"/>
    </xf>
    <xf numFmtId="181" fontId="20" fillId="0" borderId="40" xfId="11" applyNumberFormat="1" applyFont="1" applyBorder="1" applyAlignment="1">
      <alignment horizontal="right" vertical="center" shrinkToFit="1"/>
    </xf>
    <xf numFmtId="178" fontId="20" fillId="0" borderId="40" xfId="11" applyNumberFormat="1" applyFont="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Alignment="1">
      <alignment horizontal="right" vertical="center" shrinkToFit="1"/>
    </xf>
    <xf numFmtId="178" fontId="20" fillId="5" borderId="85" xfId="11" applyNumberFormat="1" applyFont="1" applyFill="1" applyBorder="1" applyAlignment="1">
      <alignment horizontal="right" vertical="center" shrinkToFit="1"/>
    </xf>
    <xf numFmtId="0" fontId="24" fillId="0" borderId="0" xfId="11" applyFont="1">
      <alignment vertical="center"/>
    </xf>
    <xf numFmtId="0" fontId="24" fillId="0" borderId="38" xfId="11" applyFont="1" applyBorder="1">
      <alignment vertical="center"/>
    </xf>
    <xf numFmtId="0" fontId="1" fillId="0" borderId="89" xfId="11" applyBorder="1" applyAlignment="1">
      <alignment horizontal="right" vertical="center" shrinkToFit="1"/>
    </xf>
    <xf numFmtId="181" fontId="1" fillId="0" borderId="56" xfId="11" applyNumberFormat="1" applyBorder="1" applyAlignment="1">
      <alignment horizontal="right" vertical="center" shrinkToFit="1"/>
    </xf>
    <xf numFmtId="181" fontId="1" fillId="0" borderId="89" xfId="11" applyNumberFormat="1" applyBorder="1" applyAlignment="1">
      <alignment horizontal="right" vertical="center" shrinkToFit="1"/>
    </xf>
    <xf numFmtId="178" fontId="20" fillId="0" borderId="91" xfId="11" applyNumberFormat="1" applyFont="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6"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6"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32" fillId="6" borderId="0" xfId="12" applyFont="1" applyFill="1">
      <alignment vertical="center"/>
    </xf>
    <xf numFmtId="0" fontId="33" fillId="6" borderId="1" xfId="12" applyFont="1" applyFill="1" applyBorder="1" applyAlignment="1">
      <alignment horizontal="center" vertical="center"/>
    </xf>
    <xf numFmtId="0" fontId="33" fillId="6" borderId="2" xfId="12" applyFont="1" applyFill="1" applyBorder="1" applyAlignment="1">
      <alignment horizontal="center" vertical="center"/>
    </xf>
    <xf numFmtId="0" fontId="33" fillId="6" borderId="3" xfId="12" applyFont="1" applyFill="1" applyBorder="1" applyAlignment="1">
      <alignment horizontal="center" vertical="center"/>
    </xf>
    <xf numFmtId="0" fontId="34" fillId="6" borderId="75" xfId="12" applyFont="1" applyFill="1" applyBorder="1" applyAlignment="1">
      <alignment horizontal="left" vertical="center"/>
    </xf>
    <xf numFmtId="0" fontId="34" fillId="6" borderId="75" xfId="12" applyFont="1" applyFill="1" applyBorder="1">
      <alignment vertical="center"/>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4"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36" xfId="12" applyFont="1" applyFill="1" applyBorder="1" applyAlignment="1" applyProtection="1">
      <alignment horizontal="center" vertical="center" wrapText="1"/>
      <protection locked="0"/>
    </xf>
    <xf numFmtId="0" fontId="34" fillId="7" borderId="9"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10" xfId="15"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Font="1" applyBorder="1" applyAlignment="1" applyProtection="1">
      <alignment horizontal="left" vertical="center" shrinkToFit="1"/>
      <protection locked="0"/>
    </xf>
    <xf numFmtId="0" fontId="34" fillId="0" borderId="108"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0" fontId="1" fillId="7" borderId="64"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Font="1" applyBorder="1" applyAlignment="1" applyProtection="1">
      <alignment horizontal="left" vertical="center" shrinkToFit="1"/>
      <protection locked="0"/>
    </xf>
    <xf numFmtId="0" fontId="34" fillId="0" borderId="121" xfId="15" applyFont="1" applyBorder="1" applyAlignment="1" applyProtection="1">
      <alignment horizontal="lef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9" xfId="15" applyFont="1" applyBorder="1" applyAlignment="1" applyProtection="1">
      <alignment horizontal="left" vertical="center" shrinkToFit="1"/>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Font="1" applyBorder="1" applyAlignment="1" applyProtection="1">
      <alignment horizontal="left" vertical="center" shrinkToFit="1"/>
      <protection locked="0"/>
    </xf>
    <xf numFmtId="0" fontId="34" fillId="0" borderId="127" xfId="15" applyFont="1" applyBorder="1" applyAlignment="1" applyProtection="1">
      <alignment horizontal="left"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6" borderId="8" xfId="12" applyFont="1" applyFill="1" applyBorder="1" applyAlignment="1">
      <alignment horizontal="left" vertical="center"/>
    </xf>
    <xf numFmtId="0" fontId="34" fillId="8" borderId="129" xfId="15" applyFont="1" applyFill="1" applyBorder="1" applyAlignment="1" applyProtection="1">
      <alignment horizontal="left" vertical="center" shrinkToFit="1"/>
      <protection locked="0"/>
    </xf>
    <xf numFmtId="0" fontId="34" fillId="8" borderId="132" xfId="15" applyFont="1" applyFill="1" applyBorder="1" applyAlignment="1" applyProtection="1">
      <alignment horizontal="left" vertical="center" shrinkToFit="1"/>
      <protection locked="0"/>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177" fontId="34" fillId="0" borderId="116" xfId="12"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187" fontId="34" fillId="8" borderId="134" xfId="12" applyNumberFormat="1" applyFont="1" applyFill="1" applyBorder="1" applyAlignment="1" applyProtection="1">
      <alignment horizontal="right" vertical="center" shrinkToFit="1"/>
      <protection locked="0"/>
    </xf>
    <xf numFmtId="0" fontId="34" fillId="8" borderId="129" xfId="12" applyFont="1" applyFill="1" applyBorder="1" applyAlignment="1" applyProtection="1">
      <alignment horizontal="left" vertical="center" shrinkToFit="1"/>
      <protection locked="0"/>
    </xf>
    <xf numFmtId="0" fontId="34" fillId="8" borderId="132" xfId="12" applyFont="1" applyFill="1" applyBorder="1" applyAlignment="1" applyProtection="1">
      <alignment horizontal="lef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0" fontId="34" fillId="7" borderId="64" xfId="12" applyFont="1" applyFill="1" applyBorder="1" applyAlignment="1" applyProtection="1">
      <alignment horizontal="center" vertical="center" wrapText="1"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9"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0" fontId="34" fillId="6" borderId="114" xfId="12" applyFont="1" applyFill="1" applyBorder="1" applyAlignment="1" applyProtection="1">
      <alignment horizontal="lef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Font="1" applyBorder="1" applyAlignment="1" applyProtection="1">
      <alignment horizontal="left" vertical="center" shrinkToFit="1"/>
      <protection locked="0"/>
    </xf>
    <xf numFmtId="0" fontId="34" fillId="0" borderId="108" xfId="12"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0" fontId="34" fillId="0" borderId="112" xfId="12" applyFont="1" applyBorder="1" applyAlignment="1" applyProtection="1">
      <alignment horizontal="left" vertical="center" wrapText="1"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Font="1" applyFill="1" applyBorder="1" applyAlignment="1" applyProtection="1">
      <alignment horizontal="left" vertical="center" shrinkToFit="1"/>
      <protection locked="0"/>
    </xf>
    <xf numFmtId="0" fontId="34" fillId="6" borderId="127"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39" xfId="12" applyFont="1" applyFill="1" applyBorder="1" applyAlignment="1">
      <alignment horizontal="center" vertical="center"/>
    </xf>
    <xf numFmtId="0" fontId="34" fillId="6" borderId="31" xfId="12" applyFont="1" applyFill="1" applyBorder="1" applyAlignment="1">
      <alignment horizontal="center" vertical="center"/>
    </xf>
    <xf numFmtId="0" fontId="34" fillId="6" borderId="42" xfId="12" applyFont="1" applyFill="1" applyBorder="1" applyAlignment="1">
      <alignment horizontal="center" vertical="center"/>
    </xf>
    <xf numFmtId="0" fontId="34" fillId="6" borderId="32" xfId="12" applyFont="1" applyFill="1" applyBorder="1" applyAlignment="1">
      <alignment horizontal="center" vertical="center"/>
    </xf>
    <xf numFmtId="0" fontId="34" fillId="6" borderId="11" xfId="12" applyFont="1" applyFill="1" applyBorder="1">
      <alignment vertical="center"/>
    </xf>
    <xf numFmtId="0" fontId="34" fillId="6" borderId="12" xfId="12" applyFont="1" applyFill="1" applyBorder="1">
      <alignment vertical="center"/>
    </xf>
    <xf numFmtId="0" fontId="34" fillId="6" borderId="51" xfId="12" applyFont="1" applyFill="1" applyBorder="1">
      <alignment vertical="center"/>
    </xf>
    <xf numFmtId="177" fontId="34" fillId="6" borderId="41" xfId="14" applyNumberFormat="1" applyFont="1" applyFill="1" applyBorder="1" applyAlignment="1">
      <alignment horizontal="right" vertical="center" shrinkToFit="1"/>
    </xf>
    <xf numFmtId="177" fontId="34" fillId="6" borderId="12" xfId="14" applyNumberFormat="1" applyFont="1" applyFill="1" applyBorder="1" applyAlignment="1">
      <alignment horizontal="right" vertical="center" shrinkToFit="1"/>
    </xf>
    <xf numFmtId="177" fontId="34" fillId="6" borderId="82" xfId="14" applyNumberFormat="1" applyFont="1" applyFill="1" applyBorder="1" applyAlignment="1">
      <alignment horizontal="right" vertical="center" shrinkToFit="1"/>
    </xf>
    <xf numFmtId="177" fontId="34" fillId="6" borderId="84" xfId="14" applyNumberFormat="1" applyFont="1" applyFill="1" applyBorder="1" applyAlignment="1">
      <alignment horizontal="right" vertical="center" shrinkToFit="1"/>
    </xf>
    <xf numFmtId="187" fontId="34" fillId="6" borderId="84" xfId="14" applyNumberFormat="1" applyFont="1" applyFill="1" applyBorder="1" applyAlignment="1">
      <alignment horizontal="right" vertical="center" shrinkToFit="1"/>
    </xf>
    <xf numFmtId="187" fontId="34" fillId="6" borderId="12" xfId="14" applyNumberFormat="1" applyFont="1" applyFill="1" applyBorder="1" applyAlignment="1">
      <alignment horizontal="right" vertical="center" shrinkToFit="1"/>
    </xf>
    <xf numFmtId="187" fontId="34" fillId="6" borderId="13" xfId="14" applyNumberFormat="1" applyFont="1" applyFill="1" applyBorder="1" applyAlignment="1">
      <alignment horizontal="right" vertical="center" shrinkToFit="1"/>
    </xf>
    <xf numFmtId="0" fontId="34" fillId="6" borderId="11" xfId="12" applyFont="1" applyFill="1" applyBorder="1" applyAlignment="1">
      <alignment horizontal="center" vertical="top"/>
    </xf>
    <xf numFmtId="0" fontId="34" fillId="6" borderId="12" xfId="12" applyFont="1" applyFill="1" applyBorder="1" applyAlignment="1">
      <alignment horizontal="center" vertical="top"/>
    </xf>
    <xf numFmtId="0" fontId="34" fillId="6" borderId="7" xfId="12" applyFont="1" applyFill="1" applyBorder="1" applyAlignment="1">
      <alignment horizontal="center" vertical="top"/>
    </xf>
    <xf numFmtId="0" fontId="34" fillId="6" borderId="0" xfId="12" applyFont="1" applyFill="1" applyAlignment="1">
      <alignment horizontal="center" vertical="top"/>
    </xf>
    <xf numFmtId="0" fontId="34" fillId="6" borderId="24" xfId="12" applyFont="1" applyFill="1" applyBorder="1" applyAlignment="1">
      <alignment horizontal="center" vertical="top"/>
    </xf>
    <xf numFmtId="0" fontId="34" fillId="6" borderId="56" xfId="12" applyFont="1" applyFill="1" applyBorder="1" applyAlignment="1">
      <alignment horizontal="center" vertical="top"/>
    </xf>
    <xf numFmtId="0" fontId="34" fillId="6" borderId="30" xfId="12" applyFont="1" applyFill="1" applyBorder="1" applyAlignment="1">
      <alignment horizontal="center" vertical="center"/>
    </xf>
    <xf numFmtId="0" fontId="34" fillId="6" borderId="34" xfId="12" applyFont="1" applyFill="1" applyBorder="1" applyAlignment="1">
      <alignment horizontal="center" vertical="center"/>
    </xf>
    <xf numFmtId="0" fontId="34" fillId="8" borderId="19" xfId="12" applyFont="1" applyFill="1" applyBorder="1" applyAlignment="1" applyProtection="1">
      <alignment horizontal="left" vertical="center" shrinkToFit="1"/>
      <protection locked="0"/>
    </xf>
    <xf numFmtId="0" fontId="34" fillId="6" borderId="8" xfId="12" applyFont="1" applyFill="1" applyBorder="1" applyAlignment="1">
      <alignment horizontal="left" vertical="center" wrapText="1"/>
    </xf>
    <xf numFmtId="0" fontId="34" fillId="6" borderId="0" xfId="13" applyFont="1" applyFill="1" applyAlignment="1">
      <alignment horizontal="left" vertical="center"/>
    </xf>
    <xf numFmtId="0" fontId="34" fillId="6" borderId="24" xfId="12" applyFont="1" applyFill="1" applyBorder="1" applyAlignment="1">
      <alignment horizontal="center" vertical="center"/>
    </xf>
    <xf numFmtId="0" fontId="34" fillId="6" borderId="56" xfId="12" applyFont="1" applyFill="1" applyBorder="1" applyAlignment="1">
      <alignment horizontal="center" vertical="center"/>
    </xf>
    <xf numFmtId="0" fontId="34" fillId="6" borderId="67" xfId="12" applyFont="1" applyFill="1" applyBorder="1" applyAlignment="1">
      <alignment horizontal="center" vertical="center"/>
    </xf>
    <xf numFmtId="187" fontId="34" fillId="6" borderId="87" xfId="14" applyNumberFormat="1" applyFont="1" applyFill="1" applyBorder="1" applyAlignment="1">
      <alignment horizontal="right" vertical="center" shrinkToFit="1"/>
    </xf>
    <xf numFmtId="187" fontId="34" fillId="6" borderId="48" xfId="14" applyNumberFormat="1" applyFont="1" applyFill="1" applyBorder="1" applyAlignment="1">
      <alignment horizontal="right" vertical="center" shrinkToFit="1"/>
    </xf>
    <xf numFmtId="0" fontId="34" fillId="6" borderId="65" xfId="12" applyFont="1" applyFill="1" applyBorder="1">
      <alignment vertical="center"/>
    </xf>
    <xf numFmtId="0" fontId="34" fillId="6" borderId="0" xfId="12" applyFont="1" applyFill="1">
      <alignment vertical="center"/>
    </xf>
    <xf numFmtId="0" fontId="34" fillId="6" borderId="38" xfId="12" applyFont="1" applyFill="1" applyBorder="1">
      <alignment vertical="center"/>
    </xf>
    <xf numFmtId="177" fontId="34" fillId="6" borderId="154" xfId="14" applyNumberFormat="1" applyFont="1" applyFill="1" applyBorder="1" applyAlignment="1">
      <alignment horizontal="right" vertical="center" shrinkToFit="1"/>
    </xf>
    <xf numFmtId="177" fontId="34" fillId="6" borderId="86" xfId="14" applyNumberFormat="1" applyFont="1" applyFill="1" applyBorder="1" applyAlignment="1">
      <alignment horizontal="right" vertical="center" shrinkToFit="1"/>
    </xf>
    <xf numFmtId="187" fontId="34" fillId="6" borderId="86" xfId="14" applyNumberFormat="1" applyFont="1" applyFill="1" applyBorder="1" applyAlignment="1">
      <alignment horizontal="right" vertical="center" shrinkToFit="1"/>
    </xf>
    <xf numFmtId="187" fontId="34" fillId="6" borderId="155" xfId="14" applyNumberFormat="1" applyFont="1" applyFill="1" applyBorder="1" applyAlignment="1">
      <alignment horizontal="right" vertical="center" shrinkToFit="1"/>
    </xf>
    <xf numFmtId="0" fontId="34" fillId="6" borderId="41" xfId="12" applyFont="1" applyFill="1" applyBorder="1">
      <alignment vertical="center"/>
    </xf>
    <xf numFmtId="177" fontId="34" fillId="6" borderId="151" xfId="14" applyNumberFormat="1" applyFont="1" applyFill="1" applyBorder="1" applyAlignment="1">
      <alignment horizontal="right" vertical="center" shrinkToFit="1"/>
    </xf>
    <xf numFmtId="177" fontId="34" fillId="6" borderId="83" xfId="14" applyNumberFormat="1" applyFont="1" applyFill="1" applyBorder="1" applyAlignment="1">
      <alignment horizontal="right" vertical="center" shrinkToFit="1"/>
    </xf>
    <xf numFmtId="187" fontId="34" fillId="6" borderId="83" xfId="14" applyNumberFormat="1" applyFont="1" applyFill="1" applyBorder="1" applyAlignment="1">
      <alignment horizontal="right" vertical="center" shrinkToFit="1"/>
    </xf>
    <xf numFmtId="187" fontId="34" fillId="6" borderId="153" xfId="14" applyNumberFormat="1" applyFont="1" applyFill="1" applyBorder="1" applyAlignment="1">
      <alignment horizontal="right" vertical="center" shrinkToFit="1"/>
    </xf>
    <xf numFmtId="0" fontId="34" fillId="6" borderId="7" xfId="12" applyFont="1" applyFill="1" applyBorder="1" applyAlignment="1">
      <alignment horizontal="left" vertical="center"/>
    </xf>
    <xf numFmtId="0" fontId="34" fillId="6" borderId="0" xfId="12" applyFont="1" applyFill="1" applyAlignment="1">
      <alignment horizontal="left" vertical="center"/>
    </xf>
    <xf numFmtId="0" fontId="34" fillId="6" borderId="38" xfId="12" applyFont="1" applyFill="1" applyBorder="1" applyAlignment="1">
      <alignment horizontal="left" vertical="center"/>
    </xf>
    <xf numFmtId="177" fontId="34" fillId="6" borderId="65" xfId="13" applyNumberFormat="1" applyFont="1" applyFill="1" applyBorder="1" applyAlignment="1">
      <alignment horizontal="right" vertical="center" shrinkToFit="1"/>
    </xf>
    <xf numFmtId="177" fontId="34" fillId="6" borderId="0" xfId="13" applyNumberFormat="1" applyFont="1" applyFill="1" applyAlignment="1">
      <alignment horizontal="right" vertical="center" shrinkToFit="1"/>
    </xf>
    <xf numFmtId="177" fontId="34" fillId="6" borderId="85" xfId="13" applyNumberFormat="1" applyFont="1" applyFill="1" applyBorder="1" applyAlignment="1">
      <alignment horizontal="right" vertical="center" shrinkToFit="1"/>
    </xf>
    <xf numFmtId="177" fontId="34" fillId="6" borderId="88" xfId="13" applyNumberFormat="1" applyFont="1" applyFill="1" applyBorder="1" applyAlignment="1">
      <alignment horizontal="right" vertical="center" shrinkToFit="1"/>
    </xf>
    <xf numFmtId="187" fontId="34" fillId="6" borderId="88" xfId="13" applyNumberFormat="1" applyFont="1" applyFill="1" applyBorder="1" applyAlignment="1">
      <alignment horizontal="right" vertical="center" shrinkToFit="1"/>
    </xf>
    <xf numFmtId="187" fontId="34" fillId="6" borderId="0" xfId="13" applyNumberFormat="1" applyFont="1" applyFill="1" applyAlignment="1">
      <alignment horizontal="right" vertical="center" shrinkToFit="1"/>
    </xf>
    <xf numFmtId="187" fontId="34" fillId="6" borderId="66" xfId="13" applyNumberFormat="1" applyFont="1" applyFill="1" applyBorder="1" applyAlignment="1">
      <alignment horizontal="right" vertical="center" shrinkToFit="1"/>
    </xf>
    <xf numFmtId="187" fontId="34" fillId="6" borderId="152" xfId="14" applyNumberFormat="1" applyFont="1" applyFill="1" applyBorder="1" applyAlignment="1">
      <alignment horizontal="right" vertical="center" shrinkToFit="1"/>
    </xf>
    <xf numFmtId="187" fontId="34" fillId="6" borderId="15" xfId="14" applyNumberFormat="1" applyFont="1" applyFill="1" applyBorder="1" applyAlignment="1">
      <alignment horizontal="right" vertical="center" shrinkToFit="1"/>
    </xf>
    <xf numFmtId="0" fontId="34" fillId="6" borderId="41" xfId="12" applyFont="1" applyFill="1" applyBorder="1" applyAlignment="1">
      <alignment horizontal="center" vertical="center" textRotation="255" wrapText="1"/>
    </xf>
    <xf numFmtId="0" fontId="34" fillId="6" borderId="51" xfId="12" applyFont="1" applyFill="1" applyBorder="1" applyAlignment="1">
      <alignment horizontal="center" vertical="center" textRotation="255" wrapText="1"/>
    </xf>
    <xf numFmtId="0" fontId="34" fillId="6" borderId="65" xfId="12" applyFont="1" applyFill="1" applyBorder="1" applyAlignment="1">
      <alignment horizontal="center" vertical="center" textRotation="255" wrapText="1"/>
    </xf>
    <xf numFmtId="0" fontId="34" fillId="6" borderId="38" xfId="12" applyFont="1" applyFill="1" applyBorder="1" applyAlignment="1">
      <alignment horizontal="center" vertical="center" textRotation="255" wrapText="1"/>
    </xf>
    <xf numFmtId="0" fontId="34" fillId="6" borderId="37" xfId="12" applyFont="1" applyFill="1" applyBorder="1" applyAlignment="1">
      <alignment horizontal="center" vertical="center" textRotation="255" wrapText="1"/>
    </xf>
    <xf numFmtId="0" fontId="34" fillId="6" borderId="40" xfId="12" applyFont="1" applyFill="1" applyBorder="1" applyAlignment="1">
      <alignment horizontal="center" vertical="center" textRotation="255" wrapText="1"/>
    </xf>
    <xf numFmtId="0" fontId="34" fillId="6" borderId="11" xfId="12" applyFont="1" applyFill="1" applyBorder="1" applyAlignment="1">
      <alignment horizontal="center" vertical="center" textRotation="255" shrinkToFit="1"/>
    </xf>
    <xf numFmtId="0" fontId="34" fillId="6" borderId="51" xfId="12" applyFont="1" applyFill="1" applyBorder="1" applyAlignment="1">
      <alignment horizontal="center" vertical="center" textRotation="255" shrinkToFit="1"/>
    </xf>
    <xf numFmtId="0" fontId="34" fillId="6" borderId="7" xfId="12" applyFont="1" applyFill="1" applyBorder="1" applyAlignment="1">
      <alignment horizontal="center" vertical="center" textRotation="255" shrinkToFit="1"/>
    </xf>
    <xf numFmtId="0" fontId="34" fillId="6" borderId="38" xfId="12" applyFont="1" applyFill="1" applyBorder="1" applyAlignment="1">
      <alignment horizontal="center" vertical="center" textRotation="255" shrinkToFit="1"/>
    </xf>
    <xf numFmtId="0" fontId="34" fillId="6" borderId="24" xfId="12" applyFont="1" applyFill="1" applyBorder="1" applyAlignment="1">
      <alignment horizontal="center" vertical="center" textRotation="255" shrinkToFit="1"/>
    </xf>
    <xf numFmtId="0" fontId="34" fillId="6" borderId="40" xfId="12" applyFont="1" applyFill="1" applyBorder="1" applyAlignment="1">
      <alignment horizontal="center" vertical="center" textRotation="255" shrinkToFit="1"/>
    </xf>
    <xf numFmtId="177" fontId="34" fillId="6" borderId="65" xfId="14" applyNumberFormat="1" applyFont="1" applyFill="1" applyBorder="1" applyAlignment="1">
      <alignment horizontal="right" vertical="center" shrinkToFit="1"/>
    </xf>
    <xf numFmtId="177" fontId="34" fillId="6" borderId="0" xfId="14" applyNumberFormat="1" applyFont="1" applyFill="1" applyAlignment="1">
      <alignment horizontal="right" vertical="center" shrinkToFit="1"/>
    </xf>
    <xf numFmtId="177" fontId="34" fillId="6" borderId="85" xfId="14" applyNumberFormat="1" applyFont="1" applyFill="1" applyBorder="1" applyAlignment="1">
      <alignment horizontal="right" vertical="center" shrinkToFit="1"/>
    </xf>
    <xf numFmtId="177" fontId="34" fillId="6" borderId="88" xfId="14" applyNumberFormat="1" applyFont="1" applyFill="1" applyBorder="1" applyAlignment="1">
      <alignment horizontal="right" vertical="center" shrinkToFit="1"/>
    </xf>
    <xf numFmtId="187" fontId="34" fillId="6" borderId="88" xfId="14" applyNumberFormat="1" applyFont="1" applyFill="1" applyBorder="1" applyAlignment="1">
      <alignment horizontal="right" vertical="center" shrinkToFit="1"/>
    </xf>
    <xf numFmtId="187" fontId="34" fillId="6" borderId="0" xfId="14" applyNumberFormat="1" applyFont="1" applyFill="1" applyAlignment="1">
      <alignment horizontal="right" vertical="center" shrinkToFit="1"/>
    </xf>
    <xf numFmtId="187" fontId="34" fillId="6" borderId="66" xfId="14" applyNumberFormat="1" applyFont="1" applyFill="1" applyBorder="1" applyAlignment="1">
      <alignment horizontal="right" vertical="center" shrinkToFit="1"/>
    </xf>
    <xf numFmtId="0" fontId="34" fillId="6" borderId="56" xfId="12" applyFont="1" applyFill="1" applyBorder="1">
      <alignment vertical="center"/>
    </xf>
    <xf numFmtId="0" fontId="34" fillId="6" borderId="40" xfId="12" applyFont="1" applyFill="1" applyBorder="1">
      <alignment vertical="center"/>
    </xf>
    <xf numFmtId="0" fontId="1" fillId="6" borderId="65" xfId="12" applyFill="1" applyBorder="1" applyAlignment="1">
      <alignment vertical="center" shrinkToFit="1"/>
    </xf>
    <xf numFmtId="0" fontId="1" fillId="6" borderId="0" xfId="12" applyFill="1" applyAlignment="1">
      <alignment vertical="center" shrinkToFit="1"/>
    </xf>
    <xf numFmtId="0" fontId="1" fillId="6" borderId="38" xfId="12" applyFill="1" applyBorder="1" applyAlignment="1">
      <alignment vertical="center" shrinkToFit="1"/>
    </xf>
    <xf numFmtId="0" fontId="34" fillId="6" borderId="39" xfId="14" applyFont="1" applyFill="1" applyBorder="1" applyAlignment="1">
      <alignment horizontal="center" vertical="center"/>
    </xf>
    <xf numFmtId="0" fontId="34" fillId="6" borderId="31" xfId="14" applyFont="1" applyFill="1" applyBorder="1" applyAlignment="1">
      <alignment horizontal="center" vertical="center"/>
    </xf>
    <xf numFmtId="0" fontId="34" fillId="6" borderId="32" xfId="14" applyFont="1" applyFill="1" applyBorder="1" applyAlignment="1">
      <alignment horizontal="center" vertical="center"/>
    </xf>
    <xf numFmtId="0" fontId="34" fillId="6" borderId="37" xfId="12" applyFont="1" applyFill="1" applyBorder="1">
      <alignment vertical="center"/>
    </xf>
    <xf numFmtId="0" fontId="34" fillId="6" borderId="65" xfId="12" applyFont="1" applyFill="1" applyBorder="1" applyAlignment="1">
      <alignment vertical="center" shrinkToFit="1"/>
    </xf>
    <xf numFmtId="0" fontId="34" fillId="6" borderId="0" xfId="12" applyFont="1" applyFill="1" applyAlignment="1">
      <alignment vertical="center" shrinkToFit="1"/>
    </xf>
    <xf numFmtId="0" fontId="34" fillId="6" borderId="38" xfId="12" applyFont="1" applyFill="1" applyBorder="1" applyAlignment="1">
      <alignment vertical="center" shrinkToFit="1"/>
    </xf>
    <xf numFmtId="0" fontId="34" fillId="6" borderId="31" xfId="12" applyFont="1" applyFill="1" applyBorder="1" applyAlignment="1">
      <alignment horizontal="center" vertical="center" wrapText="1"/>
    </xf>
    <xf numFmtId="177" fontId="34" fillId="6" borderId="39" xfId="14" applyNumberFormat="1" applyFont="1" applyFill="1" applyBorder="1" applyAlignment="1">
      <alignment horizontal="right" vertical="center" shrinkToFit="1"/>
    </xf>
    <xf numFmtId="177" fontId="34" fillId="6" borderId="31" xfId="14" applyNumberFormat="1" applyFont="1" applyFill="1" applyBorder="1" applyAlignment="1">
      <alignment horizontal="right" vertical="center" shrinkToFit="1"/>
    </xf>
    <xf numFmtId="177" fontId="34" fillId="6" borderId="156" xfId="14" applyNumberFormat="1" applyFont="1" applyFill="1" applyBorder="1" applyAlignment="1">
      <alignment horizontal="right" vertical="center" shrinkToFit="1"/>
    </xf>
    <xf numFmtId="177" fontId="34" fillId="6" borderId="157" xfId="14" applyNumberFormat="1" applyFont="1" applyFill="1" applyBorder="1" applyAlignment="1">
      <alignment horizontal="right" vertical="center" shrinkToFit="1"/>
    </xf>
    <xf numFmtId="177" fontId="34" fillId="6" borderId="158" xfId="14" applyNumberFormat="1" applyFont="1" applyFill="1" applyBorder="1" applyAlignment="1">
      <alignment horizontal="right" vertical="center" shrinkToFit="1"/>
    </xf>
    <xf numFmtId="177" fontId="34" fillId="6" borderId="159" xfId="14" applyNumberFormat="1" applyFont="1" applyFill="1" applyBorder="1" applyAlignment="1">
      <alignment horizontal="right" vertical="center" shrinkToFit="1"/>
    </xf>
    <xf numFmtId="177" fontId="34" fillId="6" borderId="160" xfId="14" applyNumberFormat="1" applyFont="1" applyFill="1" applyBorder="1" applyAlignment="1">
      <alignment horizontal="right" vertical="center" shrinkToFit="1"/>
    </xf>
    <xf numFmtId="177" fontId="34" fillId="6" borderId="91" xfId="14" applyNumberFormat="1" applyFont="1" applyFill="1" applyBorder="1" applyAlignment="1">
      <alignment horizontal="right" vertical="center" shrinkToFit="1"/>
    </xf>
    <xf numFmtId="177" fontId="34" fillId="6" borderId="56" xfId="14" applyNumberFormat="1" applyFont="1" applyFill="1" applyBorder="1" applyAlignment="1">
      <alignment horizontal="right" vertical="center" shrinkToFit="1"/>
    </xf>
    <xf numFmtId="177" fontId="34" fillId="6" borderId="89" xfId="14" applyNumberFormat="1" applyFont="1" applyFill="1" applyBorder="1" applyAlignment="1">
      <alignment horizontal="right" vertical="center" shrinkToFit="1"/>
    </xf>
    <xf numFmtId="187" fontId="34" fillId="6" borderId="91" xfId="14" applyNumberFormat="1" applyFont="1" applyFill="1" applyBorder="1" applyAlignment="1">
      <alignment horizontal="right" vertical="center" shrinkToFit="1"/>
    </xf>
    <xf numFmtId="187" fontId="34" fillId="6" borderId="56" xfId="14" applyNumberFormat="1" applyFont="1" applyFill="1" applyBorder="1" applyAlignment="1">
      <alignment horizontal="right" vertical="center" shrinkToFit="1"/>
    </xf>
    <xf numFmtId="187" fontId="34" fillId="6" borderId="67" xfId="14" applyNumberFormat="1" applyFont="1" applyFill="1" applyBorder="1" applyAlignment="1">
      <alignment horizontal="right" vertical="center" shrinkToFit="1"/>
    </xf>
    <xf numFmtId="0" fontId="34" fillId="6" borderId="11" xfId="12" applyFont="1" applyFill="1" applyBorder="1" applyAlignment="1">
      <alignment horizontal="center" vertical="top" wrapText="1"/>
    </xf>
    <xf numFmtId="0" fontId="34" fillId="6" borderId="12" xfId="12" applyFont="1" applyFill="1" applyBorder="1" applyAlignment="1">
      <alignment horizontal="center" vertical="top" wrapText="1"/>
    </xf>
    <xf numFmtId="0" fontId="34" fillId="6" borderId="51" xfId="12" applyFont="1" applyFill="1" applyBorder="1" applyAlignment="1">
      <alignment horizontal="center" vertical="top" wrapText="1"/>
    </xf>
    <xf numFmtId="0" fontId="34" fillId="6" borderId="7" xfId="12" applyFont="1" applyFill="1" applyBorder="1" applyAlignment="1">
      <alignment horizontal="center" vertical="top" wrapText="1"/>
    </xf>
    <xf numFmtId="0" fontId="34" fillId="6" borderId="0" xfId="12" applyFont="1" applyFill="1" applyAlignment="1">
      <alignment horizontal="center" vertical="top" wrapText="1"/>
    </xf>
    <xf numFmtId="0" fontId="34" fillId="6" borderId="38" xfId="12" applyFont="1" applyFill="1" applyBorder="1" applyAlignment="1">
      <alignment horizontal="center" vertical="top" wrapText="1"/>
    </xf>
    <xf numFmtId="0" fontId="34" fillId="6" borderId="24" xfId="12" applyFont="1" applyFill="1" applyBorder="1" applyAlignment="1">
      <alignment horizontal="center" vertical="top" wrapText="1"/>
    </xf>
    <xf numFmtId="0" fontId="34" fillId="6" borderId="56" xfId="12" applyFont="1" applyFill="1" applyBorder="1" applyAlignment="1">
      <alignment horizontal="center" vertical="top" wrapText="1"/>
    </xf>
    <xf numFmtId="177" fontId="34" fillId="6" borderId="161" xfId="14" applyNumberFormat="1" applyFont="1" applyFill="1" applyBorder="1" applyAlignment="1">
      <alignment horizontal="right" vertical="center" shrinkToFit="1"/>
    </xf>
    <xf numFmtId="177" fontId="34" fillId="6" borderId="90" xfId="14" applyNumberFormat="1" applyFont="1" applyFill="1" applyBorder="1" applyAlignment="1">
      <alignment horizontal="right" vertical="center" shrinkToFit="1"/>
    </xf>
    <xf numFmtId="187" fontId="34" fillId="6" borderId="158" xfId="14" applyNumberFormat="1" applyFont="1" applyFill="1" applyBorder="1" applyAlignment="1">
      <alignment horizontal="right" vertical="center" shrinkToFit="1"/>
    </xf>
    <xf numFmtId="187" fontId="34" fillId="6" borderId="159" xfId="14" applyNumberFormat="1" applyFont="1" applyFill="1" applyBorder="1" applyAlignment="1">
      <alignment horizontal="right" vertical="center" shrinkToFit="1"/>
    </xf>
    <xf numFmtId="187" fontId="34" fillId="6" borderId="162" xfId="14" applyNumberFormat="1" applyFont="1" applyFill="1" applyBorder="1" applyAlignment="1">
      <alignment horizontal="right" vertical="center" shrinkToFit="1"/>
    </xf>
    <xf numFmtId="177" fontId="34" fillId="6" borderId="37" xfId="14" applyNumberFormat="1" applyFont="1" applyFill="1" applyBorder="1" applyAlignment="1">
      <alignment horizontal="right" vertical="center" shrinkToFit="1"/>
    </xf>
    <xf numFmtId="0" fontId="36" fillId="6" borderId="42" xfId="12" applyFont="1" applyFill="1" applyBorder="1" applyAlignment="1">
      <alignment horizontal="center" vertical="center"/>
    </xf>
    <xf numFmtId="0" fontId="34" fillId="6" borderId="41" xfId="12" applyFont="1" applyFill="1" applyBorder="1" applyAlignment="1">
      <alignment horizontal="center" vertical="center" wrapText="1"/>
    </xf>
    <xf numFmtId="0" fontId="34" fillId="6" borderId="12" xfId="12" applyFont="1" applyFill="1" applyBorder="1" applyAlignment="1">
      <alignment horizontal="center" vertical="center" wrapText="1"/>
    </xf>
    <xf numFmtId="0" fontId="34" fillId="6" borderId="51" xfId="12" applyFont="1" applyFill="1" applyBorder="1" applyAlignment="1">
      <alignment horizontal="center" vertical="center" wrapText="1"/>
    </xf>
    <xf numFmtId="0" fontId="34" fillId="6" borderId="65" xfId="12" applyFont="1" applyFill="1" applyBorder="1" applyAlignment="1">
      <alignment horizontal="center" vertical="center" wrapText="1"/>
    </xf>
    <xf numFmtId="0" fontId="34" fillId="6" borderId="0" xfId="12" applyFont="1" applyFill="1" applyAlignment="1">
      <alignment horizontal="center" vertical="center" wrapText="1"/>
    </xf>
    <xf numFmtId="0" fontId="34" fillId="6" borderId="38" xfId="12" applyFont="1" applyFill="1" applyBorder="1" applyAlignment="1">
      <alignment horizontal="center" vertical="center" wrapText="1"/>
    </xf>
    <xf numFmtId="0" fontId="34" fillId="6" borderId="56" xfId="12" applyFont="1" applyFill="1" applyBorder="1" applyAlignment="1">
      <alignment horizontal="center" vertical="center" wrapText="1"/>
    </xf>
    <xf numFmtId="0" fontId="34" fillId="6" borderId="40" xfId="12" applyFont="1" applyFill="1" applyBorder="1" applyAlignment="1">
      <alignment horizontal="center" vertical="center" wrapText="1"/>
    </xf>
    <xf numFmtId="0" fontId="34" fillId="6" borderId="41" xfId="14" applyFont="1" applyFill="1" applyBorder="1" applyAlignment="1">
      <alignment horizontal="left" vertical="center" shrinkToFit="1"/>
    </xf>
    <xf numFmtId="0" fontId="34" fillId="6" borderId="12" xfId="14" applyFont="1" applyFill="1" applyBorder="1" applyAlignment="1">
      <alignment horizontal="left" vertical="center" shrinkToFit="1"/>
    </xf>
    <xf numFmtId="0" fontId="34" fillId="6" borderId="51" xfId="14" applyFont="1" applyFill="1" applyBorder="1" applyAlignment="1">
      <alignment horizontal="left" vertical="center" shrinkToFit="1"/>
    </xf>
    <xf numFmtId="187" fontId="34" fillId="6" borderId="163" xfId="14" applyNumberFormat="1" applyFont="1" applyFill="1" applyBorder="1" applyAlignment="1">
      <alignment horizontal="right" vertical="center" shrinkToFit="1"/>
    </xf>
    <xf numFmtId="187" fontId="34" fillId="6" borderId="50" xfId="14" applyNumberFormat="1" applyFont="1" applyFill="1" applyBorder="1" applyAlignment="1">
      <alignment horizontal="right" vertical="center" shrinkToFit="1"/>
    </xf>
    <xf numFmtId="0" fontId="34" fillId="6" borderId="65" xfId="14" applyFont="1" applyFill="1" applyBorder="1" applyAlignment="1">
      <alignment horizontal="left" vertical="center" shrinkToFit="1"/>
    </xf>
    <xf numFmtId="0" fontId="34" fillId="6" borderId="0" xfId="14" applyFont="1" applyFill="1" applyAlignment="1">
      <alignment horizontal="left" vertical="center" shrinkToFit="1"/>
    </xf>
    <xf numFmtId="0" fontId="34" fillId="6" borderId="38" xfId="14" applyFont="1" applyFill="1" applyBorder="1" applyAlignment="1">
      <alignment horizontal="left" vertical="center" shrinkToFit="1"/>
    </xf>
    <xf numFmtId="0" fontId="34" fillId="6" borderId="11" xfId="12" applyFont="1" applyFill="1" applyBorder="1" applyAlignment="1">
      <alignment horizontal="center" vertical="center" wrapText="1"/>
    </xf>
    <xf numFmtId="0" fontId="34" fillId="6" borderId="7" xfId="12" applyFont="1" applyFill="1" applyBorder="1" applyAlignment="1">
      <alignment horizontal="center" vertical="center" wrapText="1"/>
    </xf>
    <xf numFmtId="0" fontId="34" fillId="6" borderId="74" xfId="12" applyFont="1" applyFill="1" applyBorder="1" applyAlignment="1">
      <alignment horizontal="center" vertical="center" wrapText="1"/>
    </xf>
    <xf numFmtId="0" fontId="34" fillId="6" borderId="75" xfId="12" applyFont="1" applyFill="1" applyBorder="1" applyAlignment="1">
      <alignment horizontal="center" vertical="center" wrapText="1"/>
    </xf>
    <xf numFmtId="0" fontId="34" fillId="6" borderId="70" xfId="12" applyFont="1" applyFill="1" applyBorder="1" applyAlignment="1">
      <alignment horizontal="center" vertical="center" wrapText="1"/>
    </xf>
    <xf numFmtId="187" fontId="34" fillId="6" borderId="129" xfId="14" applyNumberFormat="1" applyFont="1" applyFill="1" applyBorder="1" applyAlignment="1">
      <alignment horizontal="right" vertical="center" shrinkToFit="1"/>
    </xf>
    <xf numFmtId="187" fontId="34" fillId="6" borderId="166" xfId="14" applyNumberFormat="1" applyFont="1" applyFill="1" applyBorder="1" applyAlignment="1">
      <alignment horizontal="right" vertical="center" shrinkToFit="1"/>
    </xf>
    <xf numFmtId="187" fontId="34" fillId="6" borderId="167" xfId="14" applyNumberFormat="1" applyFont="1" applyFill="1" applyBorder="1" applyAlignment="1">
      <alignment horizontal="right" vertical="center" shrinkToFit="1"/>
    </xf>
    <xf numFmtId="187" fontId="34" fillId="6" borderId="168" xfId="14" applyNumberFormat="1" applyFont="1" applyFill="1" applyBorder="1" applyAlignment="1">
      <alignment horizontal="right" vertical="center" shrinkToFit="1"/>
    </xf>
    <xf numFmtId="0" fontId="34" fillId="6" borderId="81" xfId="12" applyFont="1" applyFill="1" applyBorder="1" applyAlignment="1">
      <alignment horizontal="center" vertical="center"/>
    </xf>
    <xf numFmtId="0" fontId="34" fillId="6" borderId="25" xfId="12" applyFont="1" applyFill="1" applyBorder="1" applyAlignment="1">
      <alignment horizontal="center" vertical="center"/>
    </xf>
    <xf numFmtId="0" fontId="34" fillId="6" borderId="46" xfId="12" applyFont="1" applyFill="1" applyBorder="1" applyAlignment="1">
      <alignment horizontal="center" vertical="center"/>
    </xf>
    <xf numFmtId="0" fontId="34" fillId="6" borderId="45" xfId="12" applyFont="1" applyFill="1" applyBorder="1" applyAlignment="1">
      <alignment horizontal="center" vertical="center"/>
    </xf>
    <xf numFmtId="0" fontId="34" fillId="6" borderId="72" xfId="12" applyFont="1" applyFill="1" applyBorder="1">
      <alignment vertical="center"/>
    </xf>
    <xf numFmtId="0" fontId="34" fillId="6" borderId="70" xfId="12" applyFont="1" applyFill="1" applyBorder="1">
      <alignment vertical="center"/>
    </xf>
    <xf numFmtId="177" fontId="34" fillId="6" borderId="172" xfId="14" applyNumberFormat="1" applyFont="1" applyFill="1" applyBorder="1" applyAlignment="1">
      <alignment horizontal="right" vertical="center" shrinkToFit="1"/>
    </xf>
    <xf numFmtId="177" fontId="34" fillId="6" borderId="173" xfId="14" applyNumberFormat="1" applyFont="1" applyFill="1" applyBorder="1" applyAlignment="1">
      <alignment horizontal="right" vertical="center" shrinkToFit="1"/>
    </xf>
    <xf numFmtId="187" fontId="34" fillId="6" borderId="173" xfId="14" applyNumberFormat="1" applyFont="1" applyFill="1" applyBorder="1" applyAlignment="1">
      <alignment horizontal="right" vertical="center" shrinkToFit="1"/>
    </xf>
    <xf numFmtId="187" fontId="34" fillId="6" borderId="174" xfId="14" applyNumberFormat="1" applyFont="1" applyFill="1" applyBorder="1" applyAlignment="1">
      <alignment horizontal="right" vertical="center" shrinkToFit="1"/>
    </xf>
    <xf numFmtId="0" fontId="34" fillId="6" borderId="11" xfId="12" applyFont="1" applyFill="1" applyBorder="1" applyAlignment="1">
      <alignment horizontal="left" vertical="center"/>
    </xf>
    <xf numFmtId="0" fontId="34" fillId="6" borderId="12" xfId="12" applyFont="1" applyFill="1" applyBorder="1" applyAlignment="1">
      <alignment horizontal="left" vertical="center"/>
    </xf>
    <xf numFmtId="0" fontId="34" fillId="6" borderId="12" xfId="12" applyFont="1" applyFill="1" applyBorder="1" applyAlignment="1">
      <alignment horizontal="right" vertical="center"/>
    </xf>
    <xf numFmtId="0" fontId="34" fillId="6" borderId="51" xfId="12" applyFont="1" applyFill="1" applyBorder="1" applyAlignment="1">
      <alignment horizontal="right" vertical="center"/>
    </xf>
    <xf numFmtId="177" fontId="34" fillId="6" borderId="41" xfId="13" applyNumberFormat="1" applyFont="1" applyFill="1" applyBorder="1" applyAlignment="1">
      <alignment horizontal="right" vertical="center" shrinkToFit="1"/>
    </xf>
    <xf numFmtId="177" fontId="34" fillId="6" borderId="12" xfId="13" applyNumberFormat="1" applyFont="1" applyFill="1" applyBorder="1" applyAlignment="1">
      <alignment horizontal="right" vertical="center" shrinkToFit="1"/>
    </xf>
    <xf numFmtId="177" fontId="34" fillId="6" borderId="82" xfId="13" applyNumberFormat="1" applyFont="1" applyFill="1" applyBorder="1" applyAlignment="1">
      <alignment horizontal="right" vertical="center" shrinkToFit="1"/>
    </xf>
    <xf numFmtId="177" fontId="34" fillId="6" borderId="84" xfId="13" applyNumberFormat="1" applyFont="1" applyFill="1" applyBorder="1" applyAlignment="1">
      <alignment horizontal="right" vertical="center" shrinkToFit="1"/>
    </xf>
    <xf numFmtId="187" fontId="34" fillId="6" borderId="169" xfId="14" applyNumberFormat="1" applyFont="1" applyFill="1" applyBorder="1" applyAlignment="1">
      <alignment horizontal="right" vertical="center" shrinkToFit="1"/>
    </xf>
    <xf numFmtId="187" fontId="34" fillId="6" borderId="170" xfId="14" applyNumberFormat="1" applyFont="1" applyFill="1" applyBorder="1" applyAlignment="1">
      <alignment horizontal="right" vertical="center" shrinkToFit="1"/>
    </xf>
    <xf numFmtId="187" fontId="34" fillId="6" borderId="171" xfId="14" applyNumberFormat="1" applyFont="1" applyFill="1" applyBorder="1" applyAlignment="1">
      <alignment horizontal="right" vertical="center" shrinkToFit="1"/>
    </xf>
    <xf numFmtId="176" fontId="34" fillId="6" borderId="41" xfId="14" applyNumberFormat="1" applyFont="1" applyFill="1" applyBorder="1" applyAlignment="1">
      <alignment horizontal="right" vertical="center" shrinkToFit="1"/>
    </xf>
    <xf numFmtId="176" fontId="34" fillId="6" borderId="12" xfId="14" applyNumberFormat="1" applyFont="1" applyFill="1" applyBorder="1" applyAlignment="1">
      <alignment horizontal="right" vertical="center" shrinkToFit="1"/>
    </xf>
    <xf numFmtId="176" fontId="34" fillId="6" borderId="51" xfId="14" applyNumberFormat="1" applyFont="1" applyFill="1" applyBorder="1" applyAlignment="1">
      <alignment horizontal="right" vertical="center" shrinkToFit="1"/>
    </xf>
    <xf numFmtId="0" fontId="34" fillId="6" borderId="26" xfId="12" applyFont="1" applyFill="1" applyBorder="1" applyAlignment="1">
      <alignment horizontal="center" vertical="center"/>
    </xf>
    <xf numFmtId="0" fontId="34" fillId="6" borderId="11" xfId="12" applyFont="1" applyFill="1" applyBorder="1" applyAlignment="1">
      <alignment horizontal="center" vertical="center" textRotation="255" wrapText="1"/>
    </xf>
    <xf numFmtId="0" fontId="34" fillId="6" borderId="7" xfId="12" applyFont="1" applyFill="1" applyBorder="1" applyAlignment="1">
      <alignment horizontal="center" vertical="center" textRotation="255" wrapText="1"/>
    </xf>
    <xf numFmtId="0" fontId="34" fillId="6" borderId="24" xfId="12" applyFont="1" applyFill="1" applyBorder="1" applyAlignment="1">
      <alignment horizontal="center" vertical="center" textRotation="255" wrapText="1"/>
    </xf>
    <xf numFmtId="0" fontId="34" fillId="6" borderId="17" xfId="12" applyFont="1" applyFill="1" applyBorder="1" applyAlignment="1">
      <alignment horizontal="left" vertical="center" wrapText="1"/>
    </xf>
    <xf numFmtId="0" fontId="34" fillId="6" borderId="18" xfId="12" applyFont="1" applyFill="1" applyBorder="1" applyAlignment="1">
      <alignment horizontal="left" vertical="center"/>
    </xf>
    <xf numFmtId="0" fontId="34" fillId="6" borderId="43" xfId="12" applyFont="1" applyFill="1" applyBorder="1" applyAlignment="1">
      <alignment horizontal="left" vertical="center"/>
    </xf>
    <xf numFmtId="187" fontId="34" fillId="6" borderId="128" xfId="14" applyNumberFormat="1" applyFont="1" applyFill="1" applyBorder="1" applyAlignment="1">
      <alignment horizontal="right" vertical="center" shrinkToFit="1"/>
    </xf>
    <xf numFmtId="177" fontId="34" fillId="6" borderId="164" xfId="14" applyNumberFormat="1" applyFont="1" applyFill="1" applyBorder="1" applyAlignment="1">
      <alignment horizontal="right" vertical="center" shrinkToFit="1"/>
    </xf>
    <xf numFmtId="177" fontId="34" fillId="6" borderId="165" xfId="14" applyNumberFormat="1" applyFont="1" applyFill="1" applyBorder="1" applyAlignment="1">
      <alignment horizontal="right" vertical="center" shrinkToFit="1"/>
    </xf>
    <xf numFmtId="0" fontId="34" fillId="6" borderId="7" xfId="12" applyFont="1" applyFill="1" applyBorder="1">
      <alignment vertical="center"/>
    </xf>
    <xf numFmtId="176" fontId="34" fillId="6" borderId="65" xfId="14" applyNumberFormat="1" applyFont="1" applyFill="1" applyBorder="1" applyAlignment="1">
      <alignment horizontal="right" vertical="center" shrinkToFit="1"/>
    </xf>
    <xf numFmtId="176" fontId="34" fillId="6" borderId="0" xfId="14" applyNumberFormat="1" applyFont="1" applyFill="1" applyAlignment="1">
      <alignment horizontal="right" vertical="center" shrinkToFit="1"/>
    </xf>
    <xf numFmtId="176" fontId="34" fillId="6" borderId="38" xfId="14" applyNumberFormat="1" applyFont="1" applyFill="1" applyBorder="1" applyAlignment="1">
      <alignment horizontal="right" vertical="center" shrinkToFit="1"/>
    </xf>
    <xf numFmtId="176" fontId="34" fillId="6" borderId="66" xfId="14" applyNumberFormat="1" applyFont="1" applyFill="1" applyBorder="1" applyAlignment="1">
      <alignment horizontal="right" vertical="center" shrinkToFit="1"/>
    </xf>
    <xf numFmtId="0" fontId="34" fillId="6" borderId="0" xfId="12" applyFont="1" applyFill="1" applyAlignment="1">
      <alignment horizontal="right" vertical="center" wrapText="1"/>
    </xf>
    <xf numFmtId="0" fontId="34" fillId="6" borderId="0" xfId="12" applyFont="1" applyFill="1" applyAlignment="1">
      <alignment horizontal="right" vertical="center"/>
    </xf>
    <xf numFmtId="0" fontId="34" fillId="6" borderId="38" xfId="12" applyFont="1" applyFill="1" applyBorder="1" applyAlignment="1">
      <alignment horizontal="right" vertical="center"/>
    </xf>
    <xf numFmtId="187" fontId="34" fillId="6" borderId="175" xfId="14" applyNumberFormat="1" applyFont="1" applyFill="1" applyBorder="1" applyAlignment="1">
      <alignment horizontal="right" vertical="center" shrinkToFit="1"/>
    </xf>
    <xf numFmtId="187" fontId="34" fillId="6" borderId="176" xfId="14" applyNumberFormat="1" applyFont="1" applyFill="1" applyBorder="1" applyAlignment="1">
      <alignment horizontal="right" vertical="center" shrinkToFit="1"/>
    </xf>
    <xf numFmtId="187" fontId="34" fillId="6" borderId="177" xfId="14" applyNumberFormat="1" applyFont="1" applyFill="1" applyBorder="1" applyAlignment="1">
      <alignment horizontal="right" vertical="center" shrinkToFit="1"/>
    </xf>
    <xf numFmtId="176" fontId="34" fillId="6" borderId="13" xfId="14" applyNumberFormat="1" applyFont="1" applyFill="1" applyBorder="1" applyAlignment="1">
      <alignment horizontal="right" vertical="center" shrinkToFit="1"/>
    </xf>
    <xf numFmtId="0" fontId="34" fillId="6" borderId="75" xfId="12" applyFont="1" applyFill="1" applyBorder="1" applyAlignment="1">
      <alignment horizontal="center" vertical="center"/>
    </xf>
    <xf numFmtId="0" fontId="34" fillId="6" borderId="70" xfId="12" applyFont="1" applyFill="1" applyBorder="1" applyAlignment="1">
      <alignment horizontal="center" vertical="center"/>
    </xf>
    <xf numFmtId="187" fontId="34" fillId="6" borderId="130" xfId="14" applyNumberFormat="1" applyFont="1" applyFill="1" applyBorder="1" applyAlignment="1">
      <alignment horizontal="right" vertical="center" shrinkToFit="1"/>
    </xf>
    <xf numFmtId="187" fontId="34" fillId="6" borderId="18" xfId="14" applyNumberFormat="1" applyFont="1" applyFill="1" applyBorder="1" applyAlignment="1">
      <alignment horizontal="right" vertical="center" shrinkToFit="1"/>
    </xf>
    <xf numFmtId="187" fontId="34" fillId="6" borderId="184" xfId="14" applyNumberFormat="1" applyFont="1" applyFill="1" applyBorder="1" applyAlignment="1">
      <alignment horizontal="right" vertical="center" shrinkToFit="1"/>
    </xf>
    <xf numFmtId="187" fontId="34" fillId="6" borderId="185" xfId="14" applyNumberFormat="1" applyFont="1" applyFill="1" applyBorder="1" applyAlignment="1">
      <alignment horizontal="right" vertical="center" shrinkToFit="1"/>
    </xf>
    <xf numFmtId="0" fontId="34" fillId="6" borderId="74" xfId="12" applyFont="1" applyFill="1" applyBorder="1">
      <alignment vertical="center"/>
    </xf>
    <xf numFmtId="188" fontId="34" fillId="6" borderId="72" xfId="14" applyNumberFormat="1" applyFont="1" applyFill="1" applyBorder="1" applyAlignment="1">
      <alignment horizontal="right" vertical="center" shrinkToFit="1"/>
    </xf>
    <xf numFmtId="188" fontId="34" fillId="6" borderId="75" xfId="14" applyNumberFormat="1" applyFont="1" applyFill="1" applyBorder="1" applyAlignment="1">
      <alignment horizontal="right" vertical="center" shrinkToFit="1"/>
    </xf>
    <xf numFmtId="188" fontId="34" fillId="6" borderId="70" xfId="14" applyNumberFormat="1" applyFont="1" applyFill="1" applyBorder="1" applyAlignment="1">
      <alignment horizontal="right" vertical="center" shrinkToFit="1"/>
    </xf>
    <xf numFmtId="188" fontId="34" fillId="6" borderId="181" xfId="14" applyNumberFormat="1" applyFont="1" applyFill="1" applyBorder="1" applyAlignment="1">
      <alignment horizontal="right" vertical="center" shrinkToFit="1"/>
    </xf>
    <xf numFmtId="188" fontId="34" fillId="6" borderId="182" xfId="14" applyNumberFormat="1" applyFont="1" applyFill="1" applyBorder="1" applyAlignment="1">
      <alignment horizontal="right" vertical="center" shrinkToFit="1"/>
    </xf>
    <xf numFmtId="188" fontId="34" fillId="6" borderId="183" xfId="14" applyNumberFormat="1" applyFont="1" applyFill="1" applyBorder="1" applyAlignment="1">
      <alignment horizontal="right" vertical="center" shrinkToFit="1"/>
    </xf>
    <xf numFmtId="0" fontId="34" fillId="6" borderId="11" xfId="12" applyFont="1" applyFill="1" applyBorder="1" applyAlignment="1">
      <alignment horizontal="left" vertical="center" wrapText="1"/>
    </xf>
    <xf numFmtId="0" fontId="34" fillId="6" borderId="12" xfId="12" applyFont="1" applyFill="1" applyBorder="1" applyAlignment="1">
      <alignment horizontal="left" vertical="center" wrapText="1"/>
    </xf>
    <xf numFmtId="0" fontId="34" fillId="6" borderId="74" xfId="12" applyFont="1" applyFill="1" applyBorder="1" applyAlignment="1">
      <alignment horizontal="left" vertical="center" wrapText="1"/>
    </xf>
    <xf numFmtId="0" fontId="34" fillId="6" borderId="75" xfId="12" applyFont="1" applyFill="1" applyBorder="1" applyAlignment="1">
      <alignment horizontal="left" vertical="center" wrapText="1"/>
    </xf>
    <xf numFmtId="0" fontId="34" fillId="6" borderId="12" xfId="12" applyFont="1" applyFill="1" applyBorder="1" applyAlignment="1">
      <alignment horizontal="center" vertical="center"/>
    </xf>
    <xf numFmtId="0" fontId="34" fillId="6" borderId="51" xfId="12" applyFont="1" applyFill="1" applyBorder="1" applyAlignment="1">
      <alignment horizontal="center" vertical="center"/>
    </xf>
    <xf numFmtId="187" fontId="34" fillId="6" borderId="39" xfId="14" applyNumberFormat="1" applyFont="1" applyFill="1" applyBorder="1" applyAlignment="1">
      <alignment horizontal="right" vertical="center" shrinkToFit="1"/>
    </xf>
    <xf numFmtId="187" fontId="34" fillId="6" borderId="31" xfId="14" applyNumberFormat="1" applyFont="1" applyFill="1" applyBorder="1" applyAlignment="1">
      <alignment horizontal="right" vertical="center" shrinkToFit="1"/>
    </xf>
    <xf numFmtId="187" fontId="34" fillId="6" borderId="156" xfId="14" applyNumberFormat="1" applyFont="1" applyFill="1" applyBorder="1" applyAlignment="1">
      <alignment horizontal="right" vertical="center" shrinkToFit="1"/>
    </xf>
    <xf numFmtId="187" fontId="34" fillId="6" borderId="157" xfId="14" applyNumberFormat="1" applyFont="1" applyFill="1" applyBorder="1" applyAlignment="1">
      <alignment horizontal="right" vertical="center" shrinkToFit="1"/>
    </xf>
    <xf numFmtId="187" fontId="34" fillId="6" borderId="160" xfId="14" applyNumberFormat="1" applyFont="1" applyFill="1" applyBorder="1" applyAlignment="1">
      <alignment horizontal="right" vertical="center" shrinkToFit="1"/>
    </xf>
    <xf numFmtId="188" fontId="34" fillId="6" borderId="65" xfId="14" applyNumberFormat="1" applyFont="1" applyFill="1" applyBorder="1" applyAlignment="1">
      <alignment horizontal="right" vertical="center" shrinkToFit="1"/>
    </xf>
    <xf numFmtId="188" fontId="34" fillId="6" borderId="0" xfId="14" applyNumberFormat="1" applyFont="1" applyFill="1" applyAlignment="1">
      <alignment horizontal="right" vertical="center" shrinkToFit="1"/>
    </xf>
    <xf numFmtId="188" fontId="34" fillId="6" borderId="38" xfId="14" applyNumberFormat="1" applyFont="1" applyFill="1" applyBorder="1" applyAlignment="1">
      <alignment horizontal="right" vertical="center" shrinkToFit="1"/>
    </xf>
    <xf numFmtId="188" fontId="34" fillId="6" borderId="66" xfId="14" applyNumberFormat="1" applyFont="1" applyFill="1" applyBorder="1" applyAlignment="1">
      <alignment horizontal="right" vertical="center" shrinkToFit="1"/>
    </xf>
    <xf numFmtId="0" fontId="36" fillId="6" borderId="24" xfId="12" applyFont="1" applyFill="1" applyBorder="1" applyAlignment="1">
      <alignment horizontal="left" vertical="center"/>
    </xf>
    <xf numFmtId="0" fontId="34" fillId="6" borderId="56" xfId="12" applyFont="1" applyFill="1" applyBorder="1" applyAlignment="1">
      <alignment horizontal="left" vertical="center"/>
    </xf>
    <xf numFmtId="0" fontId="34" fillId="6" borderId="56" xfId="12" applyFont="1" applyFill="1" applyBorder="1" applyAlignment="1">
      <alignment horizontal="right" vertical="center" wrapText="1"/>
    </xf>
    <xf numFmtId="0" fontId="34" fillId="6" borderId="56" xfId="12" applyFont="1" applyFill="1" applyBorder="1" applyAlignment="1">
      <alignment horizontal="right" vertical="center"/>
    </xf>
    <xf numFmtId="0" fontId="34" fillId="6" borderId="40" xfId="12" applyFont="1" applyFill="1" applyBorder="1" applyAlignment="1">
      <alignment horizontal="right" vertical="center"/>
    </xf>
    <xf numFmtId="187" fontId="34" fillId="6" borderId="178" xfId="14" applyNumberFormat="1" applyFont="1" applyFill="1" applyBorder="1" applyAlignment="1">
      <alignment horizontal="right" vertical="center" shrinkToFit="1"/>
    </xf>
    <xf numFmtId="187" fontId="34" fillId="6" borderId="179" xfId="14" applyNumberFormat="1" applyFont="1" applyFill="1" applyBorder="1" applyAlignment="1">
      <alignment horizontal="right" vertical="center" shrinkToFit="1"/>
    </xf>
    <xf numFmtId="187" fontId="34" fillId="6" borderId="180" xfId="14" applyNumberFormat="1" applyFont="1" applyFill="1" applyBorder="1" applyAlignment="1">
      <alignment horizontal="right" vertical="center" shrinkToFit="1"/>
    </xf>
    <xf numFmtId="178" fontId="3" fillId="0" borderId="12" xfId="16" applyNumberFormat="1" applyFont="1" applyBorder="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178" fontId="17" fillId="0" borderId="15" xfId="18" applyNumberFormat="1" applyFont="1" applyBorder="1" applyAlignment="1">
      <alignment horizontal="center" vertical="center" wrapText="1"/>
    </xf>
    <xf numFmtId="178" fontId="17" fillId="0" borderId="50"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Border="1" applyAlignment="1">
      <alignment vertical="center" wrapText="1"/>
    </xf>
    <xf numFmtId="178" fontId="3" fillId="0" borderId="31" xfId="16" applyNumberFormat="1" applyFont="1" applyBorder="1" applyAlignment="1">
      <alignment vertical="center" wrapText="1"/>
    </xf>
    <xf numFmtId="178" fontId="3" fillId="0" borderId="42" xfId="16" applyNumberFormat="1" applyFont="1" applyBorder="1" applyAlignment="1">
      <alignment vertical="center" wrapText="1"/>
    </xf>
    <xf numFmtId="0" fontId="3" fillId="6" borderId="39" xfId="16" applyFont="1" applyFill="1" applyBorder="1">
      <alignment vertical="center"/>
    </xf>
    <xf numFmtId="0" fontId="3" fillId="6" borderId="31" xfId="16" applyFont="1" applyFill="1" applyBorder="1">
      <alignment vertical="center"/>
    </xf>
    <xf numFmtId="0" fontId="3" fillId="6" borderId="42" xfId="16" applyFont="1" applyFill="1" applyBorder="1">
      <alignment vertical="center"/>
    </xf>
    <xf numFmtId="0" fontId="6" fillId="0" borderId="8" xfId="1" applyFont="1" applyBorder="1" applyAlignment="1">
      <alignment horizontal="left" vertical="center" wrapText="1"/>
    </xf>
    <xf numFmtId="0" fontId="6" fillId="0" borderId="9" xfId="1" applyFont="1" applyBorder="1" applyAlignment="1">
      <alignment horizontal="left" vertical="center" wrapText="1"/>
    </xf>
    <xf numFmtId="0" fontId="6" fillId="0" borderId="12" xfId="1" applyFont="1" applyBorder="1" applyAlignment="1">
      <alignment horizontal="left" vertical="center"/>
    </xf>
    <xf numFmtId="0" fontId="6" fillId="0" borderId="13" xfId="1" applyFont="1" applyBorder="1" applyAlignment="1">
      <alignment horizontal="left" vertical="center"/>
    </xf>
    <xf numFmtId="0" fontId="6" fillId="0" borderId="18" xfId="1" applyFont="1" applyBorder="1" applyAlignment="1">
      <alignment horizontal="left" vertical="center"/>
    </xf>
    <xf numFmtId="0" fontId="6" fillId="0" borderId="19" xfId="1" applyFont="1" applyBorder="1" applyAlignment="1">
      <alignment horizontal="left" vertical="center"/>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Border="1" applyAlignment="1">
      <alignment horizontal="left" vertical="center" wrapText="1"/>
    </xf>
    <xf numFmtId="0" fontId="7" fillId="0" borderId="26" xfId="2" applyFont="1" applyBorder="1" applyAlignment="1">
      <alignment horizontal="left" vertical="center" wrapText="1"/>
    </xf>
    <xf numFmtId="0" fontId="7" fillId="0" borderId="36" xfId="3" applyFont="1" applyBorder="1" applyAlignment="1">
      <alignment vertical="center" wrapText="1"/>
    </xf>
    <xf numFmtId="0" fontId="7" fillId="0" borderId="23" xfId="3" applyFont="1" applyBorder="1" applyAlignment="1">
      <alignment vertical="center" wrapText="1"/>
    </xf>
    <xf numFmtId="0" fontId="7" fillId="0" borderId="7" xfId="3" applyFont="1" applyBorder="1" applyAlignment="1">
      <alignment vertical="center" wrapText="1"/>
    </xf>
    <xf numFmtId="0" fontId="7" fillId="0" borderId="38" xfId="3" applyFont="1" applyBorder="1" applyAlignment="1">
      <alignment vertical="center" wrapText="1"/>
    </xf>
    <xf numFmtId="0" fontId="7" fillId="0" borderId="24" xfId="3" applyFont="1" applyBorder="1" applyAlignment="1">
      <alignment vertical="center" wrapText="1"/>
    </xf>
    <xf numFmtId="0" fontId="7" fillId="0" borderId="40" xfId="3" applyFont="1" applyBorder="1" applyAlignment="1">
      <alignment vertical="center" wrapText="1"/>
    </xf>
    <xf numFmtId="0" fontId="7" fillId="0" borderId="25" xfId="3" applyFont="1" applyBorder="1">
      <alignment vertical="center"/>
    </xf>
    <xf numFmtId="0" fontId="7" fillId="0" borderId="26" xfId="3" applyFont="1" applyBorder="1">
      <alignment vertical="center"/>
    </xf>
    <xf numFmtId="0" fontId="7" fillId="0" borderId="31" xfId="3" applyFont="1" applyBorder="1">
      <alignment vertical="center"/>
    </xf>
    <xf numFmtId="0" fontId="7" fillId="0" borderId="32" xfId="3" applyFont="1" applyBorder="1">
      <alignment vertical="center"/>
    </xf>
    <xf numFmtId="0" fontId="7" fillId="0" borderId="30" xfId="3" applyFont="1" applyBorder="1" applyAlignment="1">
      <alignment vertical="center" wrapText="1"/>
    </xf>
    <xf numFmtId="0" fontId="7" fillId="0" borderId="42" xfId="3" applyFont="1" applyBorder="1" applyAlignment="1">
      <alignment vertical="center" wrapText="1"/>
    </xf>
    <xf numFmtId="0" fontId="7" fillId="0" borderId="17" xfId="3" applyFont="1" applyBorder="1">
      <alignment vertical="center"/>
    </xf>
    <xf numFmtId="0" fontId="7" fillId="0" borderId="43" xfId="3" applyFont="1" applyBorder="1">
      <alignment vertical="center"/>
    </xf>
    <xf numFmtId="0" fontId="7" fillId="0" borderId="18" xfId="3" applyFont="1" applyBorder="1">
      <alignment vertical="center"/>
    </xf>
    <xf numFmtId="0" fontId="7" fillId="0" borderId="19" xfId="3" applyFont="1" applyBorder="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47" xfId="3" applyFont="1" applyBorder="1" applyAlignment="1">
      <alignment horizontal="center" vertical="center" wrapText="1"/>
    </xf>
    <xf numFmtId="0" fontId="8" fillId="0" borderId="4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10" fillId="0" borderId="45" xfId="3" applyFont="1" applyBorder="1">
      <alignment vertical="center"/>
    </xf>
    <xf numFmtId="0" fontId="10" fillId="0" borderId="25" xfId="3" applyFont="1" applyBorder="1">
      <alignment vertical="center"/>
    </xf>
    <xf numFmtId="0" fontId="10" fillId="0" borderId="46" xfId="3" applyFont="1" applyBorder="1">
      <alignment vertical="center"/>
    </xf>
    <xf numFmtId="0" fontId="8" fillId="0" borderId="39" xfId="3" applyFont="1" applyBorder="1">
      <alignment vertical="center"/>
    </xf>
    <xf numFmtId="0" fontId="8" fillId="0" borderId="31" xfId="3" applyFont="1" applyBorder="1">
      <alignment vertical="center"/>
    </xf>
    <xf numFmtId="0" fontId="8" fillId="0" borderId="32"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Border="1" applyAlignment="1">
      <alignment vertical="center" wrapText="1"/>
    </xf>
    <xf numFmtId="0" fontId="7" fillId="0" borderId="23" xfId="4" applyFont="1" applyBorder="1" applyAlignment="1">
      <alignment vertical="center" wrapText="1"/>
    </xf>
    <xf numFmtId="0" fontId="7" fillId="0" borderId="7" xfId="4" applyFont="1" applyBorder="1" applyAlignment="1">
      <alignment vertical="center" wrapText="1"/>
    </xf>
    <xf numFmtId="0" fontId="7" fillId="0" borderId="38" xfId="4" applyFont="1" applyBorder="1" applyAlignment="1">
      <alignment vertical="center" wrapText="1"/>
    </xf>
    <xf numFmtId="0" fontId="7" fillId="0" borderId="24" xfId="4" applyFont="1" applyBorder="1" applyAlignment="1">
      <alignment vertical="center" wrapText="1"/>
    </xf>
    <xf numFmtId="0" fontId="7" fillId="0" borderId="40" xfId="4" applyFont="1" applyBorder="1" applyAlignment="1">
      <alignment vertical="center" wrapText="1"/>
    </xf>
    <xf numFmtId="0" fontId="7" fillId="0" borderId="25" xfId="4" applyFont="1" applyBorder="1" applyAlignment="1">
      <alignment horizontal="left" vertical="center"/>
    </xf>
    <xf numFmtId="0" fontId="7" fillId="0" borderId="26" xfId="4" applyFont="1" applyBorder="1" applyAlignment="1">
      <alignment horizontal="left" vertical="center"/>
    </xf>
    <xf numFmtId="0" fontId="7" fillId="0" borderId="31" xfId="4" applyFont="1" applyBorder="1" applyAlignment="1">
      <alignment horizontal="left" vertical="center"/>
    </xf>
    <xf numFmtId="0" fontId="7" fillId="0" borderId="32" xfId="4" applyFont="1" applyBorder="1" applyAlignment="1">
      <alignment horizontal="left" vertical="center"/>
    </xf>
    <xf numFmtId="0" fontId="7" fillId="0" borderId="39" xfId="4" applyFont="1" applyBorder="1" applyAlignment="1">
      <alignment horizontal="center" vertical="center" shrinkToFit="1"/>
    </xf>
    <xf numFmtId="0" fontId="7" fillId="0" borderId="31" xfId="4" applyFont="1" applyBorder="1" applyAlignment="1">
      <alignment horizontal="center" vertical="center" shrinkToFit="1"/>
    </xf>
    <xf numFmtId="0" fontId="7" fillId="0" borderId="32" xfId="4" applyFont="1" applyBorder="1" applyAlignment="1">
      <alignment horizontal="center" vertical="center" shrinkToFit="1"/>
    </xf>
    <xf numFmtId="0" fontId="7" fillId="0" borderId="11" xfId="4" applyFont="1" applyBorder="1" applyAlignment="1">
      <alignment vertical="center" wrapText="1"/>
    </xf>
    <xf numFmtId="0" fontId="7" fillId="0" borderId="51" xfId="4" applyFont="1" applyBorder="1" applyAlignment="1">
      <alignment vertical="center" wrapText="1"/>
    </xf>
    <xf numFmtId="0" fontId="7" fillId="0" borderId="17" xfId="4" applyFont="1" applyBorder="1">
      <alignment vertical="center"/>
    </xf>
    <xf numFmtId="0" fontId="7" fillId="0" borderId="43" xfId="4" applyFont="1" applyBorder="1">
      <alignment vertical="center"/>
    </xf>
    <xf numFmtId="0" fontId="7" fillId="0" borderId="18" xfId="4" applyFont="1" applyBorder="1" applyAlignment="1">
      <alignment horizontal="left" vertical="center"/>
    </xf>
    <xf numFmtId="0" fontId="7" fillId="0" borderId="19" xfId="4" applyFont="1" applyBorder="1" applyAlignment="1">
      <alignment horizontal="left" vertical="center"/>
    </xf>
    <xf numFmtId="0" fontId="13" fillId="0" borderId="39" xfId="1" applyFont="1" applyBorder="1" applyAlignment="1" applyProtection="1">
      <alignment horizontal="left" vertical="center" wrapText="1"/>
      <protection locked="0"/>
    </xf>
    <xf numFmtId="0" fontId="13" fillId="0" borderId="31" xfId="1" applyFont="1" applyBorder="1" applyAlignment="1" applyProtection="1">
      <alignment horizontal="left" vertical="center" wrapText="1"/>
      <protection locked="0"/>
    </xf>
    <xf numFmtId="0" fontId="13" fillId="0" borderId="32" xfId="1" applyFont="1" applyBorder="1" applyAlignment="1" applyProtection="1">
      <alignment horizontal="left" vertical="center" wrapText="1"/>
      <protection locked="0"/>
    </xf>
    <xf numFmtId="0" fontId="13" fillId="0" borderId="2" xfId="1" applyFont="1" applyBorder="1" applyAlignment="1">
      <alignment horizontal="left" vertical="center"/>
    </xf>
    <xf numFmtId="0" fontId="13" fillId="0" borderId="3" xfId="1" applyFont="1" applyBorder="1" applyAlignment="1">
      <alignment horizontal="left" vertical="center"/>
    </xf>
    <xf numFmtId="0" fontId="13" fillId="0" borderId="8" xfId="1" applyFont="1" applyBorder="1" applyAlignment="1">
      <alignment horizontal="left" vertical="center" wrapText="1"/>
    </xf>
    <xf numFmtId="0" fontId="13" fillId="0" borderId="9" xfId="1" applyFont="1" applyBorder="1" applyAlignment="1">
      <alignment horizontal="left" vertical="center" wrapText="1"/>
    </xf>
    <xf numFmtId="0" fontId="13" fillId="0" borderId="12" xfId="1" applyFont="1" applyBorder="1" applyAlignment="1">
      <alignment horizontal="left" vertical="center"/>
    </xf>
    <xf numFmtId="0" fontId="13" fillId="0" borderId="13" xfId="1" applyFont="1" applyBorder="1" applyAlignment="1">
      <alignment horizontal="left" vertical="center"/>
    </xf>
    <xf numFmtId="0" fontId="13" fillId="0" borderId="31" xfId="1" applyFont="1" applyBorder="1" applyAlignment="1">
      <alignment horizontal="left" vertical="center"/>
    </xf>
    <xf numFmtId="0" fontId="13" fillId="0" borderId="32" xfId="1" applyFont="1" applyBorder="1" applyAlignment="1">
      <alignment horizontal="left" vertical="center"/>
    </xf>
    <xf numFmtId="0" fontId="13" fillId="0" borderId="44" xfId="1" applyFont="1" applyBorder="1" applyAlignment="1" applyProtection="1">
      <alignment horizontal="left" vertical="center" wrapText="1"/>
      <protection locked="0"/>
    </xf>
    <xf numFmtId="0" fontId="13" fillId="0" borderId="18" xfId="1" applyFont="1" applyBorder="1" applyAlignment="1" applyProtection="1">
      <alignment horizontal="left" vertical="center" wrapText="1"/>
      <protection locked="0"/>
    </xf>
    <xf numFmtId="0" fontId="13" fillId="0" borderId="19" xfId="1" applyFont="1" applyBorder="1" applyAlignment="1" applyProtection="1">
      <alignment horizontal="left" vertical="center" wrapText="1"/>
      <protection locked="0"/>
    </xf>
    <xf numFmtId="0" fontId="0" fillId="6" borderId="0" xfId="6" applyFont="1" applyFill="1" applyAlignment="1">
      <alignment vertical="center"/>
    </xf>
    <xf numFmtId="0" fontId="16" fillId="6" borderId="0" xfId="6" applyFill="1" applyAlignment="1" applyProtection="1">
      <alignment vertical="center"/>
      <protection hidden="1"/>
    </xf>
    <xf numFmtId="0" fontId="16" fillId="6" borderId="0" xfId="6" applyFill="1" applyAlignment="1">
      <alignment vertical="center"/>
    </xf>
    <xf numFmtId="0" fontId="1" fillId="0" borderId="41" xfId="16" applyFont="1" applyBorder="1">
      <alignment vertical="center"/>
    </xf>
    <xf numFmtId="189" fontId="1" fillId="0" borderId="12" xfId="16" applyNumberFormat="1" applyFont="1" applyBorder="1">
      <alignment vertical="center"/>
    </xf>
    <xf numFmtId="0" fontId="1" fillId="0" borderId="31" xfId="16" applyFont="1" applyBorder="1">
      <alignment vertical="center"/>
    </xf>
    <xf numFmtId="178" fontId="38" fillId="0" borderId="0" xfId="16" applyNumberFormat="1" applyFont="1">
      <alignment vertical="center"/>
    </xf>
    <xf numFmtId="178" fontId="1" fillId="0" borderId="0" xfId="16" applyNumberFormat="1" applyFont="1">
      <alignment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51" xfId="16" applyFont="1" applyBorder="1" applyAlignment="1" applyProtection="1">
      <alignment horizontal="left" vertical="top" wrapText="1"/>
      <protection locked="0"/>
    </xf>
    <xf numFmtId="0" fontId="1" fillId="0" borderId="65"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6"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79" fontId="1" fillId="6" borderId="0" xfId="17" applyNumberFormat="1" applyFont="1" applyFill="1" applyAlignment="1">
      <alignment vertical="center" wrapText="1"/>
    </xf>
    <xf numFmtId="0" fontId="1" fillId="0" borderId="0" xfId="16" applyFont="1" applyAlignment="1">
      <alignment horizontal="center" vertical="center"/>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34" xfId="16" applyFont="1" applyBorder="1" applyAlignment="1">
      <alignment horizontal="center" vertical="center"/>
    </xf>
    <xf numFmtId="179" fontId="1" fillId="6" borderId="0" xfId="17" applyNumberFormat="1" applyFont="1" applyFill="1" applyAlignment="1">
      <alignment horizontal="center" vertical="center" wrapText="1"/>
    </xf>
    <xf numFmtId="179" fontId="1" fillId="0" borderId="0" xfId="17" applyNumberFormat="1" applyFont="1" applyAlignment="1">
      <alignment horizontal="center" vertical="center" wrapText="1"/>
    </xf>
    <xf numFmtId="187" fontId="1" fillId="6" borderId="0" xfId="17" applyNumberFormat="1" applyFont="1" applyFill="1" applyAlignment="1">
      <alignment horizontal="center" vertical="center"/>
    </xf>
    <xf numFmtId="179" fontId="1" fillId="6" borderId="34" xfId="17" applyNumberFormat="1" applyFont="1" applyFill="1" applyBorder="1" applyAlignment="1">
      <alignment horizontal="center" vertical="center" wrapText="1"/>
    </xf>
    <xf numFmtId="187" fontId="1" fillId="6" borderId="34" xfId="17" applyNumberFormat="1" applyFont="1" applyFill="1" applyBorder="1" applyAlignment="1">
      <alignment horizontal="center" vertical="center"/>
    </xf>
    <xf numFmtId="178" fontId="1" fillId="0" borderId="65" xfId="16" applyNumberFormat="1" applyFont="1" applyBorder="1">
      <alignment vertical="center"/>
    </xf>
    <xf numFmtId="178" fontId="16" fillId="0" borderId="0" xfId="16" applyNumberFormat="1" applyAlignment="1">
      <alignment horizontal="center"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6" xfId="16" applyNumberFormat="1" applyFont="1" applyBorder="1">
      <alignment vertical="center"/>
    </xf>
    <xf numFmtId="189" fontId="1" fillId="0" borderId="56" xfId="16" applyNumberFormat="1" applyFont="1" applyBorder="1">
      <alignment vertical="center"/>
    </xf>
    <xf numFmtId="178" fontId="1" fillId="0" borderId="40" xfId="16" applyNumberFormat="1" applyFont="1" applyBorder="1">
      <alignment vertical="center"/>
    </xf>
    <xf numFmtId="0" fontId="1" fillId="0" borderId="0" xfId="17" applyFont="1">
      <alignment vertical="center"/>
    </xf>
    <xf numFmtId="189" fontId="1" fillId="0" borderId="0" xfId="17" applyNumberFormat="1" applyFont="1">
      <alignment vertical="center"/>
    </xf>
    <xf numFmtId="178" fontId="16" fillId="0" borderId="0" xfId="18" applyNumberFormat="1" applyAlignment="1">
      <alignment vertical="center"/>
    </xf>
    <xf numFmtId="177" fontId="16" fillId="0" borderId="0" xfId="19" applyNumberFormat="1" applyAlignment="1">
      <alignment horizontal="right" vertical="center"/>
    </xf>
    <xf numFmtId="187" fontId="16" fillId="0" borderId="0" xfId="19" applyNumberFormat="1" applyAlignment="1">
      <alignment horizontal="right" vertical="center"/>
    </xf>
    <xf numFmtId="178" fontId="1" fillId="6" borderId="0" xfId="16" applyNumberFormat="1" applyFont="1" applyFill="1" applyAlignment="1">
      <alignment vertical="center" wrapText="1"/>
    </xf>
    <xf numFmtId="178" fontId="16" fillId="0" borderId="0" xfId="18" applyNumberFormat="1" applyAlignment="1">
      <alignment horizontal="center" vertical="center"/>
    </xf>
    <xf numFmtId="187" fontId="1" fillId="6" borderId="0" xfId="17" applyNumberFormat="1" applyFont="1" applyFill="1" applyAlignment="1">
      <alignment horizontal="center" vertical="center" wrapText="1"/>
    </xf>
    <xf numFmtId="187" fontId="1" fillId="0" borderId="0" xfId="16" applyNumberFormat="1" applyFont="1" applyAlignment="1">
      <alignment horizontal="center" vertical="center"/>
    </xf>
    <xf numFmtId="0" fontId="39" fillId="0" borderId="0" xfId="20" applyFont="1">
      <alignment vertical="center"/>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1.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H30</c:v>
                </c:pt>
                <c:pt idx="1">
                  <c:v> R01</c:v>
                </c:pt>
                <c:pt idx="2">
                  <c:v> R02</c:v>
                </c:pt>
                <c:pt idx="3">
                  <c:v> R03</c:v>
                </c:pt>
                <c:pt idx="4">
                  <c:v> R04</c:v>
                </c:pt>
              </c:strCache>
            </c:strRef>
          </c:cat>
          <c:val>
            <c:numRef>
              <c:f>(データシート!$F$3,データシート!$F$5,データシート!$F$7,データシート!$F$9,データシート!$F$11)</c:f>
              <c:numCache>
                <c:formatCode>#,##0;"△ "#,##0</c:formatCode>
                <c:ptCount val="5"/>
                <c:pt idx="0">
                  <c:v>65080</c:v>
                </c:pt>
                <c:pt idx="1">
                  <c:v>79288</c:v>
                </c:pt>
                <c:pt idx="2">
                  <c:v>84962</c:v>
                </c:pt>
                <c:pt idx="3">
                  <c:v>71279</c:v>
                </c:pt>
                <c:pt idx="4">
                  <c:v>74994</c:v>
                </c:pt>
              </c:numCache>
            </c:numRef>
          </c:val>
          <c:smooth val="0"/>
          <c:extLst>
            <c:ext xmlns:c16="http://schemas.microsoft.com/office/drawing/2014/chart" uri="{C3380CC4-5D6E-409C-BE32-E72D297353CC}">
              <c16:uniqueId val="{00000000-346F-42DC-BE68-3CA96200DD6A}"/>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H30</c:v>
                </c:pt>
                <c:pt idx="1">
                  <c:v> R01</c:v>
                </c:pt>
                <c:pt idx="2">
                  <c:v> R02</c:v>
                </c:pt>
                <c:pt idx="3">
                  <c:v> R03</c:v>
                </c:pt>
                <c:pt idx="4">
                  <c:v> R04</c:v>
                </c:pt>
              </c:strCache>
            </c:strRef>
          </c:cat>
          <c:val>
            <c:numRef>
              <c:f>(データシート!$D$3,データシート!$D$5,データシート!$D$7,データシート!$D$9,データシート!$D$11)</c:f>
              <c:numCache>
                <c:formatCode>#,##0;"△ "#,##0</c:formatCode>
                <c:ptCount val="5"/>
                <c:pt idx="0">
                  <c:v>40330</c:v>
                </c:pt>
                <c:pt idx="1">
                  <c:v>55790</c:v>
                </c:pt>
                <c:pt idx="2">
                  <c:v>63890</c:v>
                </c:pt>
                <c:pt idx="3">
                  <c:v>45979</c:v>
                </c:pt>
                <c:pt idx="4">
                  <c:v>73068</c:v>
                </c:pt>
              </c:numCache>
            </c:numRef>
          </c:val>
          <c:smooth val="0"/>
          <c:extLst>
            <c:ext xmlns:c16="http://schemas.microsoft.com/office/drawing/2014/chart" uri="{C3380CC4-5D6E-409C-BE32-E72D297353CC}">
              <c16:uniqueId val="{00000001-346F-42DC-BE68-3CA96200DD6A}"/>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1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H30</c:v>
                </c:pt>
                <c:pt idx="1">
                  <c:v>R01</c:v>
                </c:pt>
                <c:pt idx="2">
                  <c:v>R02</c:v>
                </c:pt>
                <c:pt idx="3">
                  <c:v>R03</c:v>
                </c:pt>
                <c:pt idx="4">
                  <c:v>R04</c:v>
                </c:pt>
              </c:strCache>
            </c:strRef>
          </c:cat>
          <c:val>
            <c:numRef>
              <c:f>データシート!$B$19:$F$19</c:f>
              <c:numCache>
                <c:formatCode>General</c:formatCode>
                <c:ptCount val="5"/>
                <c:pt idx="0">
                  <c:v>2.13</c:v>
                </c:pt>
                <c:pt idx="1">
                  <c:v>2.17</c:v>
                </c:pt>
                <c:pt idx="2">
                  <c:v>2.33</c:v>
                </c:pt>
                <c:pt idx="3">
                  <c:v>6.14</c:v>
                </c:pt>
                <c:pt idx="4">
                  <c:v>3.72</c:v>
                </c:pt>
              </c:numCache>
            </c:numRef>
          </c:val>
          <c:extLst>
            <c:ext xmlns:c16="http://schemas.microsoft.com/office/drawing/2014/chart" uri="{C3380CC4-5D6E-409C-BE32-E72D297353CC}">
              <c16:uniqueId val="{00000000-7B53-40C9-B9D1-93F08DE318FF}"/>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H30</c:v>
                </c:pt>
                <c:pt idx="1">
                  <c:v>R01</c:v>
                </c:pt>
                <c:pt idx="2">
                  <c:v>R02</c:v>
                </c:pt>
                <c:pt idx="3">
                  <c:v>R03</c:v>
                </c:pt>
                <c:pt idx="4">
                  <c:v>R04</c:v>
                </c:pt>
              </c:strCache>
            </c:strRef>
          </c:cat>
          <c:val>
            <c:numRef>
              <c:f>データシート!$B$20:$F$20</c:f>
              <c:numCache>
                <c:formatCode>General</c:formatCode>
                <c:ptCount val="5"/>
                <c:pt idx="0">
                  <c:v>23.65</c:v>
                </c:pt>
                <c:pt idx="1">
                  <c:v>23.59</c:v>
                </c:pt>
                <c:pt idx="2">
                  <c:v>22.9</c:v>
                </c:pt>
                <c:pt idx="3">
                  <c:v>24.11</c:v>
                </c:pt>
                <c:pt idx="4">
                  <c:v>27.82</c:v>
                </c:pt>
              </c:numCache>
            </c:numRef>
          </c:val>
          <c:extLst>
            <c:ext xmlns:c16="http://schemas.microsoft.com/office/drawing/2014/chart" uri="{C3380CC4-5D6E-409C-BE32-E72D297353CC}">
              <c16:uniqueId val="{00000001-7B53-40C9-B9D1-93F08DE318FF}"/>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H30</c:v>
                </c:pt>
                <c:pt idx="1">
                  <c:v>R01</c:v>
                </c:pt>
                <c:pt idx="2">
                  <c:v>R02</c:v>
                </c:pt>
                <c:pt idx="3">
                  <c:v>R03</c:v>
                </c:pt>
                <c:pt idx="4">
                  <c:v>R04</c:v>
                </c:pt>
              </c:strCache>
            </c:strRef>
          </c:cat>
          <c:val>
            <c:numRef>
              <c:f>データシート!$B$21:$F$21</c:f>
              <c:numCache>
                <c:formatCode>General</c:formatCode>
                <c:ptCount val="5"/>
                <c:pt idx="0">
                  <c:v>0.85</c:v>
                </c:pt>
                <c:pt idx="1">
                  <c:v>-0.1</c:v>
                </c:pt>
                <c:pt idx="2">
                  <c:v>0.06</c:v>
                </c:pt>
                <c:pt idx="3">
                  <c:v>6.02</c:v>
                </c:pt>
                <c:pt idx="4">
                  <c:v>0.59</c:v>
                </c:pt>
              </c:numCache>
            </c:numRef>
          </c:val>
          <c:smooth val="0"/>
          <c:extLst>
            <c:ext xmlns:c16="http://schemas.microsoft.com/office/drawing/2014/chart" uri="{C3380CC4-5D6E-409C-BE32-E72D297353CC}">
              <c16:uniqueId val="{00000002-7B53-40C9-B9D1-93F08DE318FF}"/>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データシート!$B$27:$K$27</c:f>
              <c:numCache>
                <c:formatCode>General</c:formatCode>
                <c:ptCount val="10"/>
                <c:pt idx="0">
                  <c:v>#N/A</c:v>
                </c:pt>
                <c:pt idx="1">
                  <c:v>0</c:v>
                </c:pt>
                <c:pt idx="2">
                  <c:v>#N/A</c:v>
                </c:pt>
                <c:pt idx="3">
                  <c:v>0</c:v>
                </c:pt>
                <c:pt idx="4">
                  <c:v>#N/A</c:v>
                </c:pt>
                <c:pt idx="5">
                  <c:v>0</c:v>
                </c:pt>
                <c:pt idx="6">
                  <c:v>#N/A</c:v>
                </c:pt>
                <c:pt idx="7">
                  <c:v>0</c:v>
                </c:pt>
                <c:pt idx="8">
                  <c:v>0</c:v>
                </c:pt>
                <c:pt idx="9">
                  <c:v>0</c:v>
                </c:pt>
              </c:numCache>
            </c:numRef>
          </c:val>
          <c:extLst>
            <c:ext xmlns:c16="http://schemas.microsoft.com/office/drawing/2014/chart" uri="{C3380CC4-5D6E-409C-BE32-E72D297353CC}">
              <c16:uniqueId val="{00000000-8B9F-410C-8610-5071081F6B09}"/>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8B9F-410C-8610-5071081F6B09}"/>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8B9F-410C-8610-5071081F6B09}"/>
            </c:ext>
          </c:extLst>
        </c:ser>
        <c:ser>
          <c:idx val="3"/>
          <c:order val="3"/>
          <c:tx>
            <c:strRef>
              <c:f>データシート!$A$30</c:f>
              <c:strCache>
                <c:ptCount val="1"/>
                <c:pt idx="0">
                  <c:v>後期高齢者医療事業特別会計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データシート!$B$30:$K$30</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3-8B9F-410C-8610-5071081F6B09}"/>
            </c:ext>
          </c:extLst>
        </c:ser>
        <c:ser>
          <c:idx val="4"/>
          <c:order val="4"/>
          <c:tx>
            <c:strRef>
              <c:f>データシート!$A$31</c:f>
              <c:strCache>
                <c:ptCount val="1"/>
                <c:pt idx="0">
                  <c:v>市有林野区事業特別会計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データシート!$B$31:$K$31</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4-8B9F-410C-8610-5071081F6B09}"/>
            </c:ext>
          </c:extLst>
        </c:ser>
        <c:ser>
          <c:idx val="5"/>
          <c:order val="5"/>
          <c:tx>
            <c:strRef>
              <c:f>データシート!$A$32</c:f>
              <c:strCache>
                <c:ptCount val="1"/>
                <c:pt idx="0">
                  <c:v>介護保険事業特別会計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データシート!$B$32:$K$32</c:f>
              <c:numCache>
                <c:formatCode>General</c:formatCode>
                <c:ptCount val="10"/>
                <c:pt idx="0">
                  <c:v>#N/A</c:v>
                </c:pt>
                <c:pt idx="1">
                  <c:v>1.32</c:v>
                </c:pt>
                <c:pt idx="2">
                  <c:v>#N/A</c:v>
                </c:pt>
                <c:pt idx="3">
                  <c:v>1.04</c:v>
                </c:pt>
                <c:pt idx="4">
                  <c:v>#N/A</c:v>
                </c:pt>
                <c:pt idx="5">
                  <c:v>0.85</c:v>
                </c:pt>
                <c:pt idx="6">
                  <c:v>#N/A</c:v>
                </c:pt>
                <c:pt idx="7">
                  <c:v>0.74</c:v>
                </c:pt>
                <c:pt idx="8">
                  <c:v>#N/A</c:v>
                </c:pt>
                <c:pt idx="9">
                  <c:v>0.66</c:v>
                </c:pt>
              </c:numCache>
            </c:numRef>
          </c:val>
          <c:extLst>
            <c:ext xmlns:c16="http://schemas.microsoft.com/office/drawing/2014/chart" uri="{C3380CC4-5D6E-409C-BE32-E72D297353CC}">
              <c16:uniqueId val="{00000005-8B9F-410C-8610-5071081F6B09}"/>
            </c:ext>
          </c:extLst>
        </c:ser>
        <c:ser>
          <c:idx val="6"/>
          <c:order val="6"/>
          <c:tx>
            <c:strRef>
              <c:f>データシート!$A$33</c:f>
              <c:strCache>
                <c:ptCount val="1"/>
                <c:pt idx="0">
                  <c:v>国民健康保険事業特別会計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データシート!$B$33:$K$33</c:f>
              <c:numCache>
                <c:formatCode>General</c:formatCode>
                <c:ptCount val="10"/>
                <c:pt idx="0">
                  <c:v>#N/A</c:v>
                </c:pt>
                <c:pt idx="1">
                  <c:v>0.65</c:v>
                </c:pt>
                <c:pt idx="2">
                  <c:v>#N/A</c:v>
                </c:pt>
                <c:pt idx="3">
                  <c:v>0.37</c:v>
                </c:pt>
                <c:pt idx="4">
                  <c:v>#N/A</c:v>
                </c:pt>
                <c:pt idx="5">
                  <c:v>1.1599999999999999</c:v>
                </c:pt>
                <c:pt idx="6">
                  <c:v>#N/A</c:v>
                </c:pt>
                <c:pt idx="7">
                  <c:v>0.89</c:v>
                </c:pt>
                <c:pt idx="8">
                  <c:v>#N/A</c:v>
                </c:pt>
                <c:pt idx="9">
                  <c:v>1.1000000000000001</c:v>
                </c:pt>
              </c:numCache>
            </c:numRef>
          </c:val>
          <c:extLst>
            <c:ext xmlns:c16="http://schemas.microsoft.com/office/drawing/2014/chart" uri="{C3380CC4-5D6E-409C-BE32-E72D297353CC}">
              <c16:uniqueId val="{00000006-8B9F-410C-8610-5071081F6B09}"/>
            </c:ext>
          </c:extLst>
        </c:ser>
        <c:ser>
          <c:idx val="7"/>
          <c:order val="7"/>
          <c:tx>
            <c:strRef>
              <c:f>データシート!$A$34</c:f>
              <c:strCache>
                <c:ptCount val="1"/>
                <c:pt idx="0">
                  <c:v>下水道事業会計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データシート!$B$34:$K$34</c:f>
              <c:numCache>
                <c:formatCode>General</c:formatCode>
                <c:ptCount val="10"/>
                <c:pt idx="0">
                  <c:v>0</c:v>
                </c:pt>
                <c:pt idx="1">
                  <c:v>0</c:v>
                </c:pt>
                <c:pt idx="2">
                  <c:v>0</c:v>
                </c:pt>
                <c:pt idx="3">
                  <c:v>0</c:v>
                </c:pt>
                <c:pt idx="4">
                  <c:v>#N/A</c:v>
                </c:pt>
                <c:pt idx="5">
                  <c:v>1.01</c:v>
                </c:pt>
                <c:pt idx="6">
                  <c:v>#N/A</c:v>
                </c:pt>
                <c:pt idx="7">
                  <c:v>1.35</c:v>
                </c:pt>
                <c:pt idx="8">
                  <c:v>#N/A</c:v>
                </c:pt>
                <c:pt idx="9">
                  <c:v>1.69</c:v>
                </c:pt>
              </c:numCache>
            </c:numRef>
          </c:val>
          <c:extLst>
            <c:ext xmlns:c16="http://schemas.microsoft.com/office/drawing/2014/chart" uri="{C3380CC4-5D6E-409C-BE32-E72D297353CC}">
              <c16:uniqueId val="{00000007-8B9F-410C-8610-5071081F6B09}"/>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データシート!$B$35:$K$35</c:f>
              <c:numCache>
                <c:formatCode>General</c:formatCode>
                <c:ptCount val="10"/>
                <c:pt idx="0">
                  <c:v>#N/A</c:v>
                </c:pt>
                <c:pt idx="1">
                  <c:v>2.12</c:v>
                </c:pt>
                <c:pt idx="2">
                  <c:v>#N/A</c:v>
                </c:pt>
                <c:pt idx="3">
                  <c:v>2.16</c:v>
                </c:pt>
                <c:pt idx="4">
                  <c:v>#N/A</c:v>
                </c:pt>
                <c:pt idx="5">
                  <c:v>2.33</c:v>
                </c:pt>
                <c:pt idx="6">
                  <c:v>#N/A</c:v>
                </c:pt>
                <c:pt idx="7">
                  <c:v>6.14</c:v>
                </c:pt>
                <c:pt idx="8">
                  <c:v>#N/A</c:v>
                </c:pt>
                <c:pt idx="9">
                  <c:v>3.71</c:v>
                </c:pt>
              </c:numCache>
            </c:numRef>
          </c:val>
          <c:extLst>
            <c:ext xmlns:c16="http://schemas.microsoft.com/office/drawing/2014/chart" uri="{C3380CC4-5D6E-409C-BE32-E72D297353CC}">
              <c16:uniqueId val="{00000008-8B9F-410C-8610-5071081F6B09}"/>
            </c:ext>
          </c:extLst>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データシート!$B$36:$K$36</c:f>
              <c:numCache>
                <c:formatCode>General</c:formatCode>
                <c:ptCount val="10"/>
                <c:pt idx="0">
                  <c:v>#N/A</c:v>
                </c:pt>
                <c:pt idx="1">
                  <c:v>12.31</c:v>
                </c:pt>
                <c:pt idx="2">
                  <c:v>#N/A</c:v>
                </c:pt>
                <c:pt idx="3">
                  <c:v>13.26</c:v>
                </c:pt>
                <c:pt idx="4">
                  <c:v>#N/A</c:v>
                </c:pt>
                <c:pt idx="5">
                  <c:v>13.95</c:v>
                </c:pt>
                <c:pt idx="6">
                  <c:v>#N/A</c:v>
                </c:pt>
                <c:pt idx="7">
                  <c:v>14.1</c:v>
                </c:pt>
                <c:pt idx="8">
                  <c:v>#N/A</c:v>
                </c:pt>
                <c:pt idx="9">
                  <c:v>14.97</c:v>
                </c:pt>
              </c:numCache>
            </c:numRef>
          </c:val>
          <c:extLst>
            <c:ext xmlns:c16="http://schemas.microsoft.com/office/drawing/2014/chart" uri="{C3380CC4-5D6E-409C-BE32-E72D297353CC}">
              <c16:uniqueId val="{00000009-8B9F-410C-8610-5071081F6B09}"/>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データシート!$B$42:$P$42</c:f>
              <c:numCache>
                <c:formatCode>General</c:formatCode>
                <c:ptCount val="15"/>
                <c:pt idx="2">
                  <c:v>2070</c:v>
                </c:pt>
                <c:pt idx="5">
                  <c:v>2077</c:v>
                </c:pt>
                <c:pt idx="8">
                  <c:v>1997</c:v>
                </c:pt>
                <c:pt idx="11">
                  <c:v>1974</c:v>
                </c:pt>
                <c:pt idx="14">
                  <c:v>1944</c:v>
                </c:pt>
              </c:numCache>
            </c:numRef>
          </c:val>
          <c:extLst>
            <c:ext xmlns:c16="http://schemas.microsoft.com/office/drawing/2014/chart" uri="{C3380CC4-5D6E-409C-BE32-E72D297353CC}">
              <c16:uniqueId val="{00000000-A694-4402-9298-C1839574B5D9}"/>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A694-4402-9298-C1839574B5D9}"/>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データシート!$B$44:$P$44</c:f>
              <c:numCache>
                <c:formatCode>General</c:formatCode>
                <c:ptCount val="15"/>
                <c:pt idx="0">
                  <c:v>4</c:v>
                </c:pt>
                <c:pt idx="3">
                  <c:v>3</c:v>
                </c:pt>
                <c:pt idx="6">
                  <c:v>3</c:v>
                </c:pt>
                <c:pt idx="9">
                  <c:v>2</c:v>
                </c:pt>
                <c:pt idx="12">
                  <c:v>2</c:v>
                </c:pt>
              </c:numCache>
            </c:numRef>
          </c:val>
          <c:extLst>
            <c:ext xmlns:c16="http://schemas.microsoft.com/office/drawing/2014/chart" uri="{C3380CC4-5D6E-409C-BE32-E72D297353CC}">
              <c16:uniqueId val="{00000002-A694-4402-9298-C1839574B5D9}"/>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データシート!$B$45:$P$45</c:f>
              <c:numCache>
                <c:formatCode>General</c:formatCode>
                <c:ptCount val="15"/>
                <c:pt idx="0">
                  <c:v>98</c:v>
                </c:pt>
                <c:pt idx="3">
                  <c:v>95</c:v>
                </c:pt>
                <c:pt idx="6">
                  <c:v>84</c:v>
                </c:pt>
                <c:pt idx="9">
                  <c:v>85</c:v>
                </c:pt>
                <c:pt idx="12">
                  <c:v>84</c:v>
                </c:pt>
              </c:numCache>
            </c:numRef>
          </c:val>
          <c:extLst>
            <c:ext xmlns:c16="http://schemas.microsoft.com/office/drawing/2014/chart" uri="{C3380CC4-5D6E-409C-BE32-E72D297353CC}">
              <c16:uniqueId val="{00000003-A694-4402-9298-C1839574B5D9}"/>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データシート!$B$46:$P$46</c:f>
              <c:numCache>
                <c:formatCode>General</c:formatCode>
                <c:ptCount val="15"/>
                <c:pt idx="0">
                  <c:v>876</c:v>
                </c:pt>
                <c:pt idx="3">
                  <c:v>903</c:v>
                </c:pt>
                <c:pt idx="6">
                  <c:v>806</c:v>
                </c:pt>
                <c:pt idx="9">
                  <c:v>739</c:v>
                </c:pt>
                <c:pt idx="12">
                  <c:v>776</c:v>
                </c:pt>
              </c:numCache>
            </c:numRef>
          </c:val>
          <c:extLst>
            <c:ext xmlns:c16="http://schemas.microsoft.com/office/drawing/2014/chart" uri="{C3380CC4-5D6E-409C-BE32-E72D297353CC}">
              <c16:uniqueId val="{00000004-A694-4402-9298-C1839574B5D9}"/>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A694-4402-9298-C1839574B5D9}"/>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A694-4402-9298-C1839574B5D9}"/>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データシート!$B$49:$P$49</c:f>
              <c:numCache>
                <c:formatCode>General</c:formatCode>
                <c:ptCount val="15"/>
                <c:pt idx="0">
                  <c:v>1896</c:v>
                </c:pt>
                <c:pt idx="3">
                  <c:v>1894</c:v>
                </c:pt>
                <c:pt idx="6">
                  <c:v>1867</c:v>
                </c:pt>
                <c:pt idx="9">
                  <c:v>1826</c:v>
                </c:pt>
                <c:pt idx="12">
                  <c:v>1813</c:v>
                </c:pt>
              </c:numCache>
            </c:numRef>
          </c:val>
          <c:extLst>
            <c:ext xmlns:c16="http://schemas.microsoft.com/office/drawing/2014/chart" uri="{C3380CC4-5D6E-409C-BE32-E72D297353CC}">
              <c16:uniqueId val="{00000007-A694-4402-9298-C1839574B5D9}"/>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データシート!$B$50:$P$50</c:f>
              <c:numCache>
                <c:formatCode>General</c:formatCode>
                <c:ptCount val="15"/>
                <c:pt idx="0">
                  <c:v>#N/A</c:v>
                </c:pt>
                <c:pt idx="1">
                  <c:v>804</c:v>
                </c:pt>
                <c:pt idx="2">
                  <c:v>#N/A</c:v>
                </c:pt>
                <c:pt idx="3">
                  <c:v>#N/A</c:v>
                </c:pt>
                <c:pt idx="4">
                  <c:v>818</c:v>
                </c:pt>
                <c:pt idx="5">
                  <c:v>#N/A</c:v>
                </c:pt>
                <c:pt idx="6">
                  <c:v>#N/A</c:v>
                </c:pt>
                <c:pt idx="7">
                  <c:v>763</c:v>
                </c:pt>
                <c:pt idx="8">
                  <c:v>#N/A</c:v>
                </c:pt>
                <c:pt idx="9">
                  <c:v>#N/A</c:v>
                </c:pt>
                <c:pt idx="10">
                  <c:v>678</c:v>
                </c:pt>
                <c:pt idx="11">
                  <c:v>#N/A</c:v>
                </c:pt>
                <c:pt idx="12">
                  <c:v>#N/A</c:v>
                </c:pt>
                <c:pt idx="13">
                  <c:v>731</c:v>
                </c:pt>
                <c:pt idx="14">
                  <c:v>#N/A</c:v>
                </c:pt>
              </c:numCache>
            </c:numRef>
          </c:val>
          <c:smooth val="0"/>
          <c:extLst>
            <c:ext xmlns:c16="http://schemas.microsoft.com/office/drawing/2014/chart" uri="{C3380CC4-5D6E-409C-BE32-E72D297353CC}">
              <c16:uniqueId val="{00000008-A694-4402-9298-C1839574B5D9}"/>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データシート!$B$56:$P$56</c:f>
              <c:numCache>
                <c:formatCode>General</c:formatCode>
                <c:ptCount val="15"/>
                <c:pt idx="2">
                  <c:v>18019</c:v>
                </c:pt>
                <c:pt idx="5">
                  <c:v>17692</c:v>
                </c:pt>
                <c:pt idx="8">
                  <c:v>17260</c:v>
                </c:pt>
                <c:pt idx="11">
                  <c:v>16571</c:v>
                </c:pt>
                <c:pt idx="14">
                  <c:v>15875</c:v>
                </c:pt>
              </c:numCache>
            </c:numRef>
          </c:val>
          <c:extLst>
            <c:ext xmlns:c16="http://schemas.microsoft.com/office/drawing/2014/chart" uri="{C3380CC4-5D6E-409C-BE32-E72D297353CC}">
              <c16:uniqueId val="{00000000-3CD8-4EC7-803F-AB1522793655}"/>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データシート!$B$57:$P$57</c:f>
              <c:numCache>
                <c:formatCode>General</c:formatCode>
                <c:ptCount val="15"/>
                <c:pt idx="2">
                  <c:v>2972</c:v>
                </c:pt>
                <c:pt idx="5">
                  <c:v>2772</c:v>
                </c:pt>
                <c:pt idx="8">
                  <c:v>2487</c:v>
                </c:pt>
                <c:pt idx="11">
                  <c:v>2360</c:v>
                </c:pt>
                <c:pt idx="14">
                  <c:v>2183</c:v>
                </c:pt>
              </c:numCache>
            </c:numRef>
          </c:val>
          <c:extLst>
            <c:ext xmlns:c16="http://schemas.microsoft.com/office/drawing/2014/chart" uri="{C3380CC4-5D6E-409C-BE32-E72D297353CC}">
              <c16:uniqueId val="{00000001-3CD8-4EC7-803F-AB1522793655}"/>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データシート!$B$58:$P$58</c:f>
              <c:numCache>
                <c:formatCode>General</c:formatCode>
                <c:ptCount val="15"/>
                <c:pt idx="2">
                  <c:v>4895</c:v>
                </c:pt>
                <c:pt idx="5">
                  <c:v>4852</c:v>
                </c:pt>
                <c:pt idx="8">
                  <c:v>4946</c:v>
                </c:pt>
                <c:pt idx="11">
                  <c:v>5470</c:v>
                </c:pt>
                <c:pt idx="14">
                  <c:v>5862</c:v>
                </c:pt>
              </c:numCache>
            </c:numRef>
          </c:val>
          <c:extLst>
            <c:ext xmlns:c16="http://schemas.microsoft.com/office/drawing/2014/chart" uri="{C3380CC4-5D6E-409C-BE32-E72D297353CC}">
              <c16:uniqueId val="{00000002-3CD8-4EC7-803F-AB1522793655}"/>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3CD8-4EC7-803F-AB1522793655}"/>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3CD8-4EC7-803F-AB1522793655}"/>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データシート!$B$61:$P$61</c:f>
              <c:numCache>
                <c:formatCode>General</c:formatCode>
                <c:ptCount val="15"/>
                <c:pt idx="0">
                  <c:v>27</c:v>
                </c:pt>
                <c:pt idx="3">
                  <c:v>32</c:v>
                </c:pt>
                <c:pt idx="6">
                  <c:v>29</c:v>
                </c:pt>
                <c:pt idx="9">
                  <c:v>39</c:v>
                </c:pt>
                <c:pt idx="12">
                  <c:v>39</c:v>
                </c:pt>
              </c:numCache>
            </c:numRef>
          </c:val>
          <c:extLst>
            <c:ext xmlns:c16="http://schemas.microsoft.com/office/drawing/2014/chart" uri="{C3380CC4-5D6E-409C-BE32-E72D297353CC}">
              <c16:uniqueId val="{00000005-3CD8-4EC7-803F-AB1522793655}"/>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データシート!$B$62:$P$62</c:f>
              <c:numCache>
                <c:formatCode>General</c:formatCode>
                <c:ptCount val="15"/>
                <c:pt idx="0">
                  <c:v>2693</c:v>
                </c:pt>
                <c:pt idx="3">
                  <c:v>2673</c:v>
                </c:pt>
                <c:pt idx="6">
                  <c:v>2643</c:v>
                </c:pt>
                <c:pt idx="9">
                  <c:v>2500</c:v>
                </c:pt>
                <c:pt idx="12">
                  <c:v>2393</c:v>
                </c:pt>
              </c:numCache>
            </c:numRef>
          </c:val>
          <c:extLst>
            <c:ext xmlns:c16="http://schemas.microsoft.com/office/drawing/2014/chart" uri="{C3380CC4-5D6E-409C-BE32-E72D297353CC}">
              <c16:uniqueId val="{00000006-3CD8-4EC7-803F-AB1522793655}"/>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データシート!$B$63:$P$63</c:f>
              <c:numCache>
                <c:formatCode>General</c:formatCode>
                <c:ptCount val="15"/>
                <c:pt idx="0">
                  <c:v>763</c:v>
                </c:pt>
                <c:pt idx="3">
                  <c:v>715</c:v>
                </c:pt>
                <c:pt idx="6">
                  <c:v>598</c:v>
                </c:pt>
                <c:pt idx="9">
                  <c:v>537</c:v>
                </c:pt>
                <c:pt idx="12">
                  <c:v>457</c:v>
                </c:pt>
              </c:numCache>
            </c:numRef>
          </c:val>
          <c:extLst>
            <c:ext xmlns:c16="http://schemas.microsoft.com/office/drawing/2014/chart" uri="{C3380CC4-5D6E-409C-BE32-E72D297353CC}">
              <c16:uniqueId val="{00000007-3CD8-4EC7-803F-AB1522793655}"/>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データシート!$B$64:$P$64</c:f>
              <c:numCache>
                <c:formatCode>General</c:formatCode>
                <c:ptCount val="15"/>
                <c:pt idx="0">
                  <c:v>9423</c:v>
                </c:pt>
                <c:pt idx="3">
                  <c:v>9201</c:v>
                </c:pt>
                <c:pt idx="6">
                  <c:v>8897</c:v>
                </c:pt>
                <c:pt idx="9">
                  <c:v>9038</c:v>
                </c:pt>
                <c:pt idx="12">
                  <c:v>9049</c:v>
                </c:pt>
              </c:numCache>
            </c:numRef>
          </c:val>
          <c:extLst>
            <c:ext xmlns:c16="http://schemas.microsoft.com/office/drawing/2014/chart" uri="{C3380CC4-5D6E-409C-BE32-E72D297353CC}">
              <c16:uniqueId val="{00000008-3CD8-4EC7-803F-AB1522793655}"/>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データシート!$B$65:$P$65</c:f>
              <c:numCache>
                <c:formatCode>General</c:formatCode>
                <c:ptCount val="15"/>
                <c:pt idx="0">
                  <c:v>18</c:v>
                </c:pt>
                <c:pt idx="3">
                  <c:v>15</c:v>
                </c:pt>
                <c:pt idx="6">
                  <c:v>13</c:v>
                </c:pt>
                <c:pt idx="9">
                  <c:v>12</c:v>
                </c:pt>
                <c:pt idx="12">
                  <c:v>10</c:v>
                </c:pt>
              </c:numCache>
            </c:numRef>
          </c:val>
          <c:extLst>
            <c:ext xmlns:c16="http://schemas.microsoft.com/office/drawing/2014/chart" uri="{C3380CC4-5D6E-409C-BE32-E72D297353CC}">
              <c16:uniqueId val="{00000009-3CD8-4EC7-803F-AB1522793655}"/>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データシート!$B$66:$P$66</c:f>
              <c:numCache>
                <c:formatCode>General</c:formatCode>
                <c:ptCount val="15"/>
                <c:pt idx="0">
                  <c:v>17651</c:v>
                </c:pt>
                <c:pt idx="3">
                  <c:v>17330</c:v>
                </c:pt>
                <c:pt idx="6">
                  <c:v>17123</c:v>
                </c:pt>
                <c:pt idx="9">
                  <c:v>16375</c:v>
                </c:pt>
                <c:pt idx="12">
                  <c:v>15672</c:v>
                </c:pt>
              </c:numCache>
            </c:numRef>
          </c:val>
          <c:extLst>
            <c:ext xmlns:c16="http://schemas.microsoft.com/office/drawing/2014/chart" uri="{C3380CC4-5D6E-409C-BE32-E72D297353CC}">
              <c16:uniqueId val="{0000000A-3CD8-4EC7-803F-AB1522793655}"/>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データシート!$B$67:$P$67</c:f>
              <c:numCache>
                <c:formatCode>General</c:formatCode>
                <c:ptCount val="15"/>
                <c:pt idx="0">
                  <c:v>#N/A</c:v>
                </c:pt>
                <c:pt idx="1">
                  <c:v>4688</c:v>
                </c:pt>
                <c:pt idx="2">
                  <c:v>#N/A</c:v>
                </c:pt>
                <c:pt idx="3">
                  <c:v>#N/A</c:v>
                </c:pt>
                <c:pt idx="4">
                  <c:v>4649</c:v>
                </c:pt>
                <c:pt idx="5">
                  <c:v>#N/A</c:v>
                </c:pt>
                <c:pt idx="6">
                  <c:v>#N/A</c:v>
                </c:pt>
                <c:pt idx="7">
                  <c:v>4611</c:v>
                </c:pt>
                <c:pt idx="8">
                  <c:v>#N/A</c:v>
                </c:pt>
                <c:pt idx="9">
                  <c:v>#N/A</c:v>
                </c:pt>
                <c:pt idx="10">
                  <c:v>4099</c:v>
                </c:pt>
                <c:pt idx="11">
                  <c:v>#N/A</c:v>
                </c:pt>
                <c:pt idx="12">
                  <c:v>#N/A</c:v>
                </c:pt>
                <c:pt idx="13">
                  <c:v>3700</c:v>
                </c:pt>
                <c:pt idx="14">
                  <c:v>#N/A</c:v>
                </c:pt>
              </c:numCache>
            </c:numRef>
          </c:val>
          <c:smooth val="0"/>
          <c:extLst>
            <c:ext xmlns:c16="http://schemas.microsoft.com/office/drawing/2014/chart" uri="{C3380CC4-5D6E-409C-BE32-E72D297353CC}">
              <c16:uniqueId val="{0000000B-3CD8-4EC7-803F-AB1522793655}"/>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R02</c:v>
                </c:pt>
                <c:pt idx="1">
                  <c:v>R03</c:v>
                </c:pt>
                <c:pt idx="2">
                  <c:v>R04</c:v>
                </c:pt>
              </c:strCache>
            </c:strRef>
          </c:cat>
          <c:val>
            <c:numRef>
              <c:f>データシート!$B$72:$D$72</c:f>
              <c:numCache>
                <c:formatCode>#,##0;"▲ "#,##0</c:formatCode>
                <c:ptCount val="3"/>
                <c:pt idx="0">
                  <c:v>2253</c:v>
                </c:pt>
                <c:pt idx="1">
                  <c:v>2469</c:v>
                </c:pt>
                <c:pt idx="2">
                  <c:v>2785</c:v>
                </c:pt>
              </c:numCache>
            </c:numRef>
          </c:val>
          <c:extLst>
            <c:ext xmlns:c16="http://schemas.microsoft.com/office/drawing/2014/chart" uri="{C3380CC4-5D6E-409C-BE32-E72D297353CC}">
              <c16:uniqueId val="{00000000-A461-48CE-92C6-E2E5AB26E744}"/>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R02</c:v>
                </c:pt>
                <c:pt idx="1">
                  <c:v>R03</c:v>
                </c:pt>
                <c:pt idx="2">
                  <c:v>R04</c:v>
                </c:pt>
              </c:strCache>
            </c:strRef>
          </c:cat>
          <c:val>
            <c:numRef>
              <c:f>データシート!$B$73:$D$73</c:f>
              <c:numCache>
                <c:formatCode>#,##0;"▲ "#,##0</c:formatCode>
                <c:ptCount val="3"/>
                <c:pt idx="0">
                  <c:v>277</c:v>
                </c:pt>
                <c:pt idx="1">
                  <c:v>277</c:v>
                </c:pt>
                <c:pt idx="2">
                  <c:v>287</c:v>
                </c:pt>
              </c:numCache>
            </c:numRef>
          </c:val>
          <c:extLst>
            <c:ext xmlns:c16="http://schemas.microsoft.com/office/drawing/2014/chart" uri="{C3380CC4-5D6E-409C-BE32-E72D297353CC}">
              <c16:uniqueId val="{00000001-A461-48CE-92C6-E2E5AB26E744}"/>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R02</c:v>
                </c:pt>
                <c:pt idx="1">
                  <c:v>R03</c:v>
                </c:pt>
                <c:pt idx="2">
                  <c:v>R04</c:v>
                </c:pt>
              </c:strCache>
            </c:strRef>
          </c:cat>
          <c:val>
            <c:numRef>
              <c:f>データシート!$B$74:$D$74</c:f>
              <c:numCache>
                <c:formatCode>#,##0;"▲ "#,##0</c:formatCode>
                <c:ptCount val="3"/>
                <c:pt idx="0">
                  <c:v>2890</c:v>
                </c:pt>
                <c:pt idx="1">
                  <c:v>3154</c:v>
                </c:pt>
                <c:pt idx="2">
                  <c:v>3191</c:v>
                </c:pt>
              </c:numCache>
            </c:numRef>
          </c:val>
          <c:extLst>
            <c:ext xmlns:c16="http://schemas.microsoft.com/office/drawing/2014/chart" uri="{C3380CC4-5D6E-409C-BE32-E72D297353CC}">
              <c16:uniqueId val="{00000002-A461-48CE-92C6-E2E5AB26E744}"/>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layout/>
              <c:tx>
                <c:strRef>
                  <c:f>公会計指標分析・財政指標組合せ分析表!$BP$50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{020BF9CB-A003-4084-93D2-C8FB3EA8B00E}</c15:txfldGUID>
                      <c15:f>公会計指標分析・財政指標組合せ分析表!$BP$50</c15:f>
                      <c15:dlblFieldTableCache>
                        <c:ptCount val="1"/>
                        <c:pt idx="0">
                          <c:v>H30</c:v>
                        </c:pt>
                      </c15:dlblFieldTableCache>
                    </c15:dlblFTEntry>
                  </c15:dlblFieldTable>
                  <c15:showDataLabelsRange val="0"/>
                </c:ext>
                <c:ext xmlns:c16="http://schemas.microsoft.com/office/drawing/2014/chart" uri="{C3380CC4-5D6E-409C-BE32-E72D297353CC}">
                  <c16:uniqueId val="{00000000-F7EA-4F60-BB08-8AEEC1FFBF30}"/>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{B1E425F6-52C6-4A9A-BAF2-1751CCDA629C}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F7EA-4F60-BB08-8AEEC1FFBF30}"/>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{9A835A34-7D95-40C7-9426-E5D7ABD6DDC2}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F7EA-4F60-BB08-8AEEC1FFBF30}"/>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{35D080A8-CF8D-4F6B-BB93-A5D9DD7A059F}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F7EA-4F60-BB08-8AEEC1FFBF30}"/>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{5FC3913A-9643-4435-8828-6B4BA582DD13}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F7EA-4F60-BB08-8AEEC1FFBF30}"/>
                </c:ext>
              </c:extLst>
            </c:dLbl>
            <c:dLbl>
              <c:idx val="8"/>
              <c:layout/>
              <c:tx>
                <c:strRef>
                  <c:f>公会計指標分析・財政指標組合せ分析表!$BX$50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{5045D1C6-76AE-4B65-9E84-66EEA684226E}</c15:txfldGUID>
                      <c15:f>公会計指標分析・財政指標組合せ分析表!$BX$50</c15:f>
                      <c15:dlblFieldTableCache>
                        <c:ptCount val="1"/>
                        <c:pt idx="0">
                          <c:v>R01</c:v>
                        </c:pt>
                      </c15:dlblFieldTableCache>
                    </c15:dlblFTEntry>
                  </c15:dlblFieldTable>
                  <c15:showDataLabelsRange val="0"/>
                </c:ext>
                <c:ext xmlns:c16="http://schemas.microsoft.com/office/drawing/2014/chart" uri="{C3380CC4-5D6E-409C-BE32-E72D297353CC}">
                  <c16:uniqueId val="{00000005-F7EA-4F60-BB08-8AEEC1FFBF30}"/>
                </c:ext>
              </c:extLst>
            </c:dLbl>
            <c:dLbl>
              <c:idx val="16"/>
              <c:layout/>
              <c:tx>
                <c:strRef>
                  <c:f>公会計指標分析・財政指標組合せ分析表!$CF$50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{0991A595-CE29-4742-A9A1-CA6B02607B9A}</c15:txfldGUID>
                      <c15:f>公会計指標分析・財政指標組合せ分析表!$CF$50</c15:f>
                      <c15:dlblFieldTableCache>
                        <c:ptCount val="1"/>
                        <c:pt idx="0">
                          <c:v>R02</c:v>
                        </c:pt>
                      </c15:dlblFieldTableCache>
                    </c15:dlblFTEntry>
                  </c15:dlblFieldTable>
                  <c15:showDataLabelsRange val="0"/>
                </c:ext>
                <c:ext xmlns:c16="http://schemas.microsoft.com/office/drawing/2014/chart" uri="{C3380CC4-5D6E-409C-BE32-E72D297353CC}">
                  <c16:uniqueId val="{00000006-F7EA-4F60-BB08-8AEEC1FFBF30}"/>
                </c:ext>
              </c:extLst>
            </c:dLbl>
            <c:dLbl>
              <c:idx val="24"/>
              <c:layout/>
              <c:tx>
                <c:strRef>
                  <c:f>公会計指標分析・財政指標組合せ分析表!$CN$50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{E557A271-89CC-4DBC-9B59-93A44D0F9D07}</c15:txfldGUID>
                      <c15:f>公会計指標分析・財政指標組合せ分析表!$CN$50</c15:f>
                      <c15:dlblFieldTableCache>
                        <c:ptCount val="1"/>
                        <c:pt idx="0">
                          <c:v>R03</c:v>
                        </c:pt>
                      </c15:dlblFieldTableCache>
                    </c15:dlblFTEntry>
                  </c15:dlblFieldTable>
                  <c15:showDataLabelsRange val="0"/>
                </c:ext>
                <c:ext xmlns:c16="http://schemas.microsoft.com/office/drawing/2014/chart" uri="{C3380CC4-5D6E-409C-BE32-E72D297353CC}">
                  <c16:uniqueId val="{00000007-F7EA-4F60-BB08-8AEEC1FFBF30}"/>
                </c:ext>
              </c:extLst>
            </c:dLbl>
            <c:dLbl>
              <c:idx val="32"/>
              <c:layout/>
              <c:tx>
                <c:strRef>
                  <c:f>公会計指標分析・財政指標組合せ分析表!$CV$50</c:f>
                  <c:strCache>
                    <c:ptCount val="1"/>
                    <c:pt idx="0">
                      <c:v>R04</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{F772F61E-C5B3-4359-AB41-2451B7166B9A}</c15:txfldGUID>
                      <c15:f>公会計指標分析・財政指標組合せ分析表!$CV$50</c15:f>
                      <c15:dlblFieldTableCache>
                        <c:ptCount val="1"/>
                        <c:pt idx="0">
                          <c:v>R04</c:v>
                        </c:pt>
                      </c15:dlblFieldTableCache>
                    </c15:dlblFTEntry>
                  </c15:dlblFieldTable>
                  <c15:showDataLabelsRange val="0"/>
                </c:ext>
                <c:ext xmlns:c16="http://schemas.microsoft.com/office/drawing/2014/chart" uri="{C3380CC4-5D6E-409C-BE32-E72D297353CC}">
                  <c16:uniqueId val="{00000008-F7EA-4F60-BB08-8AEEC1FFBF30}"/>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56</c:v>
                </c:pt>
                <c:pt idx="8">
                  <c:v>57.5</c:v>
                </c:pt>
                <c:pt idx="16">
                  <c:v>58</c:v>
                </c:pt>
                <c:pt idx="24">
                  <c:v>59.5</c:v>
                </c:pt>
                <c:pt idx="32">
                  <c:v>60.7</c:v>
                </c:pt>
              </c:numCache>
            </c:numRef>
          </c:xVal>
          <c:yVal>
            <c:numRef>
              <c:f>公会計指標分析・財政指標組合せ分析表!$BP$51:$DC$51</c:f>
              <c:numCache>
                <c:formatCode>#,##0.0;"▲ "#,##0.0</c:formatCode>
                <c:ptCount val="40"/>
                <c:pt idx="0">
                  <c:v>59.3</c:v>
                </c:pt>
                <c:pt idx="8">
                  <c:v>59</c:v>
                </c:pt>
                <c:pt idx="16">
                  <c:v>56.8</c:v>
                </c:pt>
                <c:pt idx="24">
                  <c:v>47.8</c:v>
                </c:pt>
                <c:pt idx="32">
                  <c:v>44.4</c:v>
                </c:pt>
              </c:numCache>
            </c:numRef>
          </c:yVal>
          <c:smooth val="0"/>
          <c:extLst>
            <c:ext xmlns:c16="http://schemas.microsoft.com/office/drawing/2014/chart" uri="{C3380CC4-5D6E-409C-BE32-E72D297353CC}">
              <c16:uniqueId val="{00000009-F7EA-4F60-BB08-8AEEC1FFBF30}"/>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layout/>
              <c:tx>
                <c:strRef>
                  <c:f>公会計指標分析・財政指標組合せ分析表!$BP$50</c:f>
                  <c:strCache>
                    <c:ptCount val="1"/>
                    <c:pt idx="0">
                      <c:v>H30</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{7355C718-80F2-490E-9286-DEC9DAC07ACF}</c15:txfldGUID>
                      <c15:f>公会計指標分析・財政指標組合せ分析表!$BP$50</c15:f>
                      <c15:dlblFieldTableCache>
                        <c:ptCount val="1"/>
                        <c:pt idx="0">
                          <c:v>H30</c:v>
                        </c:pt>
                      </c15:dlblFieldTableCache>
                    </c15:dlblFTEntry>
                  </c15:dlblFieldTable>
                  <c15:showDataLabelsRange val="0"/>
                </c:ext>
                <c:ext xmlns:c16="http://schemas.microsoft.com/office/drawing/2014/chart" uri="{C3380CC4-5D6E-409C-BE32-E72D297353CC}">
                  <c16:uniqueId val="{0000000A-F7EA-4F60-BB08-8AEEC1FFBF30}"/>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{FB1C0391-A1CC-4337-91CD-F7856EE1E4A7}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F7EA-4F60-BB08-8AEEC1FFBF30}"/>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{8A2C63C9-3318-4755-BBF3-0A50FE73A2DC}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F7EA-4F60-BB08-8AEEC1FFBF30}"/>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{6B855FD8-D5D9-43AE-92E7-E758C9BFE6CB}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F7EA-4F60-BB08-8AEEC1FFBF30}"/>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{5E3479F4-C3D5-46D0-9E95-FA89E53E2CBB}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F7EA-4F60-BB08-8AEEC1FFBF30}"/>
                </c:ext>
              </c:extLst>
            </c:dLbl>
            <c:dLbl>
              <c:idx val="8"/>
              <c:layout/>
              <c:tx>
                <c:strRef>
                  <c:f>公会計指標分析・財政指標組合せ分析表!$BX$50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{6B3D0363-E671-4EAF-BFE9-9D88ACD613B4}</c15:txfldGUID>
                      <c15:f>公会計指標分析・財政指標組合せ分析表!$BX$50</c15:f>
                      <c15:dlblFieldTableCache>
                        <c:ptCount val="1"/>
                        <c:pt idx="0">
                          <c:v>R01</c:v>
                        </c:pt>
                      </c15:dlblFieldTableCache>
                    </c15:dlblFTEntry>
                  </c15:dlblFieldTable>
                  <c15:showDataLabelsRange val="0"/>
                </c:ext>
                <c:ext xmlns:c16="http://schemas.microsoft.com/office/drawing/2014/chart" uri="{C3380CC4-5D6E-409C-BE32-E72D297353CC}">
                  <c16:uniqueId val="{0000000F-F7EA-4F60-BB08-8AEEC1FFBF30}"/>
                </c:ext>
              </c:extLst>
            </c:dLbl>
            <c:dLbl>
              <c:idx val="16"/>
              <c:layout/>
              <c:tx>
                <c:strRef>
                  <c:f>公会計指標分析・財政指標組合せ分析表!$CF$50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{97862E38-7248-4860-A2D8-ACC55F2933CB}</c15:txfldGUID>
                      <c15:f>公会計指標分析・財政指標組合せ分析表!$CF$50</c15:f>
                      <c15:dlblFieldTableCache>
                        <c:ptCount val="1"/>
                        <c:pt idx="0">
                          <c:v>R02</c:v>
                        </c:pt>
                      </c15:dlblFieldTableCache>
                    </c15:dlblFTEntry>
                  </c15:dlblFieldTable>
                  <c15:showDataLabelsRange val="0"/>
                </c:ext>
                <c:ext xmlns:c16="http://schemas.microsoft.com/office/drawing/2014/chart" uri="{C3380CC4-5D6E-409C-BE32-E72D297353CC}">
                  <c16:uniqueId val="{00000010-F7EA-4F60-BB08-8AEEC1FFBF30}"/>
                </c:ext>
              </c:extLst>
            </c:dLbl>
            <c:dLbl>
              <c:idx val="24"/>
              <c:layout/>
              <c:tx>
                <c:strRef>
                  <c:f>公会計指標分析・財政指標組合せ分析表!$CN$50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{43375A38-F8B0-4728-8DA9-55D4B3452EBC}</c15:txfldGUID>
                      <c15:f>公会計指標分析・財政指標組合せ分析表!$CN$50</c15:f>
                      <c15:dlblFieldTableCache>
                        <c:ptCount val="1"/>
                        <c:pt idx="0">
                          <c:v>R03</c:v>
                        </c:pt>
                      </c15:dlblFieldTableCache>
                    </c15:dlblFTEntry>
                  </c15:dlblFieldTable>
                  <c15:showDataLabelsRange val="0"/>
                </c:ext>
                <c:ext xmlns:c16="http://schemas.microsoft.com/office/drawing/2014/chart" uri="{C3380CC4-5D6E-409C-BE32-E72D297353CC}">
                  <c16:uniqueId val="{00000011-F7EA-4F60-BB08-8AEEC1FFBF30}"/>
                </c:ext>
              </c:extLst>
            </c:dLbl>
            <c:dLbl>
              <c:idx val="32"/>
              <c:layout/>
              <c:tx>
                <c:strRef>
                  <c:f>公会計指標分析・財政指標組合せ分析表!$CV$50</c:f>
                  <c:strCache>
                    <c:ptCount val="1"/>
                    <c:pt idx="0">
                      <c:v>R04</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{82DB896E-319E-47A5-9AE6-C8C01CE21B6B}</c15:txfldGUID>
                      <c15:f>公会計指標分析・財政指標組合せ分析表!$CV$50</c15:f>
                      <c15:dlblFieldTableCache>
                        <c:ptCount val="1"/>
                        <c:pt idx="0">
                          <c:v>R04</c:v>
                        </c:pt>
                      </c15:dlblFieldTableCache>
                    </c15:dlblFTEntry>
                  </c15:dlblFieldTable>
                  <c15:showDataLabelsRange val="0"/>
                </c:ext>
                <c:ext xmlns:c16="http://schemas.microsoft.com/office/drawing/2014/chart" uri="{C3380CC4-5D6E-409C-BE32-E72D297353CC}">
                  <c16:uniqueId val="{00000012-F7EA-4F60-BB08-8AEEC1FFBF3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60.7</c:v>
                </c:pt>
                <c:pt idx="8">
                  <c:v>61.4</c:v>
                </c:pt>
                <c:pt idx="16">
                  <c:v>62.6</c:v>
                </c:pt>
                <c:pt idx="24">
                  <c:v>62.8</c:v>
                </c:pt>
                <c:pt idx="32">
                  <c:v>63.9</c:v>
                </c:pt>
              </c:numCache>
            </c:numRef>
          </c:xVal>
          <c:yVal>
            <c:numRef>
              <c:f>公会計指標分析・財政指標組合せ分析表!$BP$55:$DC$55</c:f>
              <c:numCache>
                <c:formatCode>#,##0.0;"▲ "#,##0.0</c:formatCode>
                <c:ptCount val="40"/>
                <c:pt idx="0">
                  <c:v>37.9</c:v>
                </c:pt>
                <c:pt idx="8">
                  <c:v>38.700000000000003</c:v>
                </c:pt>
                <c:pt idx="16">
                  <c:v>32.5</c:v>
                </c:pt>
                <c:pt idx="24">
                  <c:v>23</c:v>
                </c:pt>
                <c:pt idx="32">
                  <c:v>15.5</c:v>
                </c:pt>
              </c:numCache>
            </c:numRef>
          </c:yVal>
          <c:smooth val="0"/>
          <c:extLst>
            <c:ext xmlns:c16="http://schemas.microsoft.com/office/drawing/2014/chart" uri="{C3380CC4-5D6E-409C-BE32-E72D297353CC}">
              <c16:uniqueId val="{00000013-F7EA-4F60-BB08-8AEEC1FFBF30}"/>
            </c:ext>
          </c:extLst>
        </c:ser>
        <c:dLbls>
          <c:showLegendKey val="0"/>
          <c:showVal val="1"/>
          <c:showCatName val="0"/>
          <c:showSerName val="0"/>
          <c:showPercent val="0"/>
          <c:showBubbleSize val="0"/>
        </c:dLbls>
        <c:axId val="46179840"/>
        <c:axId val="46181760"/>
      </c:scatterChart>
      <c:valAx>
        <c:axId val="46179840"/>
        <c:scaling>
          <c:orientation val="maxMin"/>
          <c:max val="65"/>
          <c:min val="55"/>
        </c:scaling>
        <c:delete val="0"/>
        <c:axPos val="t"/>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axMin"/>
          <c:max val="70"/>
          <c:min val="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4617984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layout/>
              <c:tx>
                <c:strRef>
                  <c:f>公会計指標分析・財政指標組合せ分析表!$BP$72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{C1609B4E-D6CC-4849-ADFD-588ECAC7FBA1}</c15:txfldGUID>
                      <c15:f>公会計指標分析・財政指標組合せ分析表!$BP$72</c15:f>
                      <c15:dlblFieldTableCache>
                        <c:ptCount val="1"/>
                        <c:pt idx="0">
                          <c:v>H30</c:v>
                        </c:pt>
                      </c15:dlblFieldTableCache>
                    </c15:dlblFTEntry>
                  </c15:dlblFieldTable>
                  <c15:showDataLabelsRange val="0"/>
                </c:ext>
                <c:ext xmlns:c16="http://schemas.microsoft.com/office/drawing/2014/chart" uri="{C3380CC4-5D6E-409C-BE32-E72D297353CC}">
                  <c16:uniqueId val="{00000000-D635-485E-BC4C-FB75C21650DB}"/>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{2C717AE4-91D1-4AA6-A798-36660D5A5192}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D635-485E-BC4C-FB75C21650DB}"/>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{AB0EA540-B061-4212-8A07-80A220F7B0EA}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D635-485E-BC4C-FB75C21650DB}"/>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{B1F3D79E-B35D-49FB-839D-210D56B343AF}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D635-485E-BC4C-FB75C21650DB}"/>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{82554DC0-4262-4F15-B5FC-AC9AFC818F8C}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D635-485E-BC4C-FB75C21650DB}"/>
                </c:ext>
              </c:extLst>
            </c:dLbl>
            <c:dLbl>
              <c:idx val="8"/>
              <c:layout/>
              <c:tx>
                <c:strRef>
                  <c:f>公会計指標分析・財政指標組合せ分析表!$BX$72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{314E9032-3FE9-439C-8EFA-AFD5D746ECFF}</c15:txfldGUID>
                      <c15:f>公会計指標分析・財政指標組合せ分析表!$BX$72</c15:f>
                      <c15:dlblFieldTableCache>
                        <c:ptCount val="1"/>
                        <c:pt idx="0">
                          <c:v>R01</c:v>
                        </c:pt>
                      </c15:dlblFieldTableCache>
                    </c15:dlblFTEntry>
                  </c15:dlblFieldTable>
                  <c15:showDataLabelsRange val="0"/>
                </c:ext>
                <c:ext xmlns:c16="http://schemas.microsoft.com/office/drawing/2014/chart" uri="{C3380CC4-5D6E-409C-BE32-E72D297353CC}">
                  <c16:uniqueId val="{00000005-D635-485E-BC4C-FB75C21650DB}"/>
                </c:ext>
              </c:extLst>
            </c:dLbl>
            <c:dLbl>
              <c:idx val="16"/>
              <c:layout/>
              <c:tx>
                <c:strRef>
                  <c:f>公会計指標分析・財政指標組合せ分析表!$CF$72</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{C9116DFE-DB72-4B4C-8352-78DB2D0950CD}</c15:txfldGUID>
                      <c15:f>公会計指標分析・財政指標組合せ分析表!$CF$72</c15:f>
                      <c15:dlblFieldTableCache>
                        <c:ptCount val="1"/>
                        <c:pt idx="0">
                          <c:v>R02</c:v>
                        </c:pt>
                      </c15:dlblFieldTableCache>
                    </c15:dlblFTEntry>
                  </c15:dlblFieldTable>
                  <c15:showDataLabelsRange val="0"/>
                </c:ext>
                <c:ext xmlns:c16="http://schemas.microsoft.com/office/drawing/2014/chart" uri="{C3380CC4-5D6E-409C-BE32-E72D297353CC}">
                  <c16:uniqueId val="{00000006-D635-485E-BC4C-FB75C21650DB}"/>
                </c:ext>
              </c:extLst>
            </c:dLbl>
            <c:dLbl>
              <c:idx val="24"/>
              <c:layout/>
              <c:tx>
                <c:strRef>
                  <c:f>公会計指標分析・財政指標組合せ分析表!$CN$72</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{DF9094C7-562D-43D6-8185-3AB8E27D29F7}</c15:txfldGUID>
                      <c15:f>公会計指標分析・財政指標組合せ分析表!$CN$72</c15:f>
                      <c15:dlblFieldTableCache>
                        <c:ptCount val="1"/>
                        <c:pt idx="0">
                          <c:v>R03</c:v>
                        </c:pt>
                      </c15:dlblFieldTableCache>
                    </c15:dlblFTEntry>
                  </c15:dlblFieldTable>
                  <c15:showDataLabelsRange val="0"/>
                </c:ext>
                <c:ext xmlns:c16="http://schemas.microsoft.com/office/drawing/2014/chart" uri="{C3380CC4-5D6E-409C-BE32-E72D297353CC}">
                  <c16:uniqueId val="{00000007-D635-485E-BC4C-FB75C21650DB}"/>
                </c:ext>
              </c:extLst>
            </c:dLbl>
            <c:dLbl>
              <c:idx val="32"/>
              <c:layout/>
              <c:tx>
                <c:strRef>
                  <c:f>公会計指標分析・財政指標組合せ分析表!$CV$72</c:f>
                  <c:strCache>
                    <c:ptCount val="1"/>
                    <c:pt idx="0">
                      <c:v>R04</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{1D45517E-B9E0-4524-BD19-1ABDE9642DE0}</c15:txfldGUID>
                      <c15:f>公会計指標分析・財政指標組合せ分析表!$CV$72</c15:f>
                      <c15:dlblFieldTableCache>
                        <c:ptCount val="1"/>
                        <c:pt idx="0">
                          <c:v>R04</c:v>
                        </c:pt>
                      </c15:dlblFieldTableCache>
                    </c15:dlblFTEntry>
                  </c15:dlblFieldTable>
                  <c15:showDataLabelsRange val="0"/>
                </c:ext>
                <c:ext xmlns:c16="http://schemas.microsoft.com/office/drawing/2014/chart" uri="{C3380CC4-5D6E-409C-BE32-E72D297353CC}">
                  <c16:uniqueId val="{00000008-D635-485E-BC4C-FB75C21650DB}"/>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10.7</c:v>
                </c:pt>
                <c:pt idx="8">
                  <c:v>10.4</c:v>
                </c:pt>
                <c:pt idx="16">
                  <c:v>9.9</c:v>
                </c:pt>
                <c:pt idx="24">
                  <c:v>9.1999999999999993</c:v>
                </c:pt>
                <c:pt idx="32">
                  <c:v>8.6999999999999993</c:v>
                </c:pt>
              </c:numCache>
            </c:numRef>
          </c:xVal>
          <c:yVal>
            <c:numRef>
              <c:f>公会計指標分析・財政指標組合せ分析表!$BP$73:$DC$73</c:f>
              <c:numCache>
                <c:formatCode>#,##0.0;"▲ "#,##0.0</c:formatCode>
                <c:ptCount val="40"/>
                <c:pt idx="0">
                  <c:v>59.3</c:v>
                </c:pt>
                <c:pt idx="8">
                  <c:v>59</c:v>
                </c:pt>
                <c:pt idx="16">
                  <c:v>56.8</c:v>
                </c:pt>
                <c:pt idx="24">
                  <c:v>47.8</c:v>
                </c:pt>
                <c:pt idx="32">
                  <c:v>44.4</c:v>
                </c:pt>
              </c:numCache>
            </c:numRef>
          </c:yVal>
          <c:smooth val="0"/>
          <c:extLst>
            <c:ext xmlns:c16="http://schemas.microsoft.com/office/drawing/2014/chart" uri="{C3380CC4-5D6E-409C-BE32-E72D297353CC}">
              <c16:uniqueId val="{00000009-D635-485E-BC4C-FB75C21650DB}"/>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manualLayout>
                  <c:x val="-2.8766015700383205E-2"/>
                  <c:y val="-7.688520570145907E-2"/>
                </c:manualLayout>
              </c:layout>
              <c:tx>
                <c:strRef>
                  <c:f>公会計指標分析・財政指標組合せ分析表!$BP$72</c:f>
                  <c:strCache>
                    <c:ptCount val="1"/>
                    <c:pt idx="0">
                      <c:v>H30</c:v>
                    </c:pt>
                  </c:strCache>
                </c:strRef>
              </c:tx>
              <c:dLblPos val="r"/>
              <c:showLegendKey val="0"/>
              <c:showVal val="0"/>
              <c:showCatName val="0"/>
              <c:showSerName val="0"/>
              <c:showPercent val="0"/>
              <c:showBubbleSize val="0"/>
              <c:extLst>
                <c:ext xmlns:c15="http://schemas.microsoft.com/office/drawing/2012/chart" uri="{CE6537A1-D6FC-4f65-9D91-7224C49458BB}">
                  <c15:layout/>
                  <c15:dlblFieldTable>
                    <c15:dlblFTEntry>
                      <c15:txfldGUID>{714D50B8-B207-4348-AAAE-6C1646AA8FF5}</c15:txfldGUID>
                      <c15:f>公会計指標分析・財政指標組合せ分析表!$BP$72</c15:f>
                      <c15:dlblFieldTableCache>
                        <c:ptCount val="1"/>
                        <c:pt idx="0">
                          <c:v>H30</c:v>
                        </c:pt>
                      </c15:dlblFieldTableCache>
                    </c15:dlblFTEntry>
                  </c15:dlblFieldTable>
                  <c15:showDataLabelsRange val="0"/>
                </c:ext>
                <c:ext xmlns:c16="http://schemas.microsoft.com/office/drawing/2014/chart" uri="{C3380CC4-5D6E-409C-BE32-E72D297353CC}">
                  <c16:uniqueId val="{0000000A-D635-485E-BC4C-FB75C21650DB}"/>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{3603C9A2-CEAA-414E-AD0F-5609CB98C955}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D635-485E-BC4C-FB75C21650DB}"/>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{F999F4A0-E50E-4F0B-BCD2-EDE135641CFB}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D635-485E-BC4C-FB75C21650DB}"/>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{7DD97CED-6AAF-40AA-B245-41117CC06D3A}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D635-485E-BC4C-FB75C21650DB}"/>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{EE64DBA5-6415-4A3D-B87E-BD8B9FA3A922}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D635-485E-BC4C-FB75C21650DB}"/>
                </c:ext>
              </c:extLst>
            </c:dLbl>
            <c:dLbl>
              <c:idx val="8"/>
              <c:layout>
                <c:manualLayout>
                  <c:x val="-3.4502318643803015E-2"/>
                  <c:y val="-4.7948088474128833E-2"/>
                </c:manualLayout>
              </c:layout>
              <c:tx>
                <c:strRef>
                  <c:f>公会計指標分析・財政指標組合せ分析表!$BX$72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{9653B497-4ED7-4FF8-BA10-F54A398393B3}</c15:txfldGUID>
                      <c15:f>公会計指標分析・財政指標組合せ分析表!$BX$72</c15:f>
                      <c15:dlblFieldTableCache>
                        <c:ptCount val="1"/>
                        <c:pt idx="0">
                          <c:v>R01</c:v>
                        </c:pt>
                      </c15:dlblFieldTableCache>
                    </c15:dlblFTEntry>
                  </c15:dlblFieldTable>
                  <c15:showDataLabelsRange val="0"/>
                </c:ext>
                <c:ext xmlns:c16="http://schemas.microsoft.com/office/drawing/2014/chart" uri="{C3380CC4-5D6E-409C-BE32-E72D297353CC}">
                  <c16:uniqueId val="{0000000F-D635-485E-BC4C-FB75C21650DB}"/>
                </c:ext>
              </c:extLst>
            </c:dLbl>
            <c:dLbl>
              <c:idx val="16"/>
              <c:layout/>
              <c:tx>
                <c:strRef>
                  <c:f>公会計指標分析・財政指標組合せ分析表!$CF$72</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{5F724DBB-D0BD-452A-BC8B-74668E6D5DA8}</c15:txfldGUID>
                      <c15:f>公会計指標分析・財政指標組合せ分析表!$CF$72</c15:f>
                      <c15:dlblFieldTableCache>
                        <c:ptCount val="1"/>
                        <c:pt idx="0">
                          <c:v>R02</c:v>
                        </c:pt>
                      </c15:dlblFieldTableCache>
                    </c15:dlblFTEntry>
                  </c15:dlblFieldTable>
                  <c15:showDataLabelsRange val="0"/>
                </c:ext>
                <c:ext xmlns:c16="http://schemas.microsoft.com/office/drawing/2014/chart" uri="{C3380CC4-5D6E-409C-BE32-E72D297353CC}">
                  <c16:uniqueId val="{00000010-D635-485E-BC4C-FB75C21650DB}"/>
                </c:ext>
              </c:extLst>
            </c:dLbl>
            <c:dLbl>
              <c:idx val="24"/>
              <c:layout/>
              <c:tx>
                <c:strRef>
                  <c:f>公会計指標分析・財政指標組合せ分析表!$CN$72</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{4CCBC634-3147-4536-A422-06D1D9FE47FD}</c15:txfldGUID>
                      <c15:f>公会計指標分析・財政指標組合せ分析表!$CN$72</c15:f>
                      <c15:dlblFieldTableCache>
                        <c:ptCount val="1"/>
                        <c:pt idx="0">
                          <c:v>R03</c:v>
                        </c:pt>
                      </c15:dlblFieldTableCache>
                    </c15:dlblFTEntry>
                  </c15:dlblFieldTable>
                  <c15:showDataLabelsRange val="0"/>
                </c:ext>
                <c:ext xmlns:c16="http://schemas.microsoft.com/office/drawing/2014/chart" uri="{C3380CC4-5D6E-409C-BE32-E72D297353CC}">
                  <c16:uniqueId val="{00000011-D635-485E-BC4C-FB75C21650DB}"/>
                </c:ext>
              </c:extLst>
            </c:dLbl>
            <c:dLbl>
              <c:idx val="32"/>
              <c:layout/>
              <c:tx>
                <c:strRef>
                  <c:f>公会計指標分析・財政指標組合せ分析表!$CV$72</c:f>
                  <c:strCache>
                    <c:ptCount val="1"/>
                    <c:pt idx="0">
                      <c:v>R04</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{43B4353F-9FB1-45FA-A5AA-573F978AB5DA}</c15:txfldGUID>
                      <c15:f>公会計指標分析・財政指標組合せ分析表!$CV$72</c15:f>
                      <c15:dlblFieldTableCache>
                        <c:ptCount val="1"/>
                        <c:pt idx="0">
                          <c:v>R04</c:v>
                        </c:pt>
                      </c15:dlblFieldTableCache>
                    </c15:dlblFTEntry>
                  </c15:dlblFieldTable>
                  <c15:showDataLabelsRange val="0"/>
                </c:ext>
                <c:ext xmlns:c16="http://schemas.microsoft.com/office/drawing/2014/chart" uri="{C3380CC4-5D6E-409C-BE32-E72D297353CC}">
                  <c16:uniqueId val="{00000012-D635-485E-BC4C-FB75C21650DB}"/>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8.6999999999999993</c:v>
                </c:pt>
                <c:pt idx="8">
                  <c:v>8.8000000000000007</c:v>
                </c:pt>
                <c:pt idx="16">
                  <c:v>8.6999999999999993</c:v>
                </c:pt>
                <c:pt idx="24">
                  <c:v>8.1999999999999993</c:v>
                </c:pt>
                <c:pt idx="32">
                  <c:v>8</c:v>
                </c:pt>
              </c:numCache>
            </c:numRef>
          </c:xVal>
          <c:yVal>
            <c:numRef>
              <c:f>公会計指標分析・財政指標組合せ分析表!$BP$77:$DC$77</c:f>
              <c:numCache>
                <c:formatCode>#,##0.0;"▲ "#,##0.0</c:formatCode>
                <c:ptCount val="40"/>
                <c:pt idx="0">
                  <c:v>37.9</c:v>
                </c:pt>
                <c:pt idx="8">
                  <c:v>38.700000000000003</c:v>
                </c:pt>
                <c:pt idx="16">
                  <c:v>32.5</c:v>
                </c:pt>
                <c:pt idx="24">
                  <c:v>23</c:v>
                </c:pt>
                <c:pt idx="32">
                  <c:v>15.5</c:v>
                </c:pt>
              </c:numCache>
            </c:numRef>
          </c:yVal>
          <c:smooth val="0"/>
          <c:extLst>
            <c:ext xmlns:c16="http://schemas.microsoft.com/office/drawing/2014/chart" uri="{C3380CC4-5D6E-409C-BE32-E72D297353CC}">
              <c16:uniqueId val="{00000013-D635-485E-BC4C-FB75C21650DB}"/>
            </c:ext>
          </c:extLst>
        </c:ser>
        <c:dLbls>
          <c:showLegendKey val="0"/>
          <c:showVal val="1"/>
          <c:showCatName val="0"/>
          <c:showSerName val="0"/>
          <c:showPercent val="0"/>
          <c:showBubbleSize val="0"/>
        </c:dLbls>
        <c:axId val="84219776"/>
        <c:axId val="84234240"/>
      </c:scatterChart>
      <c:valAx>
        <c:axId val="84219776"/>
        <c:scaling>
          <c:orientation val="maxMin"/>
          <c:max val="11"/>
          <c:min val="7"/>
        </c:scaling>
        <c:delete val="0"/>
        <c:axPos val="t"/>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axMin"/>
          <c:max val="70"/>
          <c:min val="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84219776"/>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EB4934EB-E3BD-4FBC-9E96-F393115F2681}"/>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C5F59059-8120-44A1-9A1A-E4FA2EBD7C76}"/>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53276AF2-526D-4F29-B585-AEDEFB1F06ED}"/>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1D15C8A5-ED3D-4B72-887B-73BD9C381AEB}"/>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山口県柳井市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B6867B47-B93A-4E30-A1EB-DBE0798399A1}"/>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2AFC3B4-A8AB-487C-84AB-DFE22F862931}"/>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254F403A-5D12-403C-B7C9-A00307A1D40E}"/>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F8C1E581-1A14-48B0-BD0A-29CB9027DE5E}"/>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6858BF1-E3B5-418D-B625-17CA21E7DE93}"/>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61A43C8B-5242-4721-8F9E-E77473820BBA}"/>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30,201
29,982
140.05
19,515,991
19,112,661
372,328
10,011,698
15,672,329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DD0F2896-B7E1-4B22-B5C2-C598B2B965AF}"/>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490770BE-0418-4082-B330-23F23AA32B07}"/>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6200C848-318A-4B0E-AF5B-D5E8836EBABC}"/>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8.7
44.4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81BDCA0F-74BF-44B3-B653-976E6D207949}"/>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29D6538B-15F7-4A6C-8258-9C7E1A0EDF16}"/>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F49D5B99-8AD9-4A16-9849-6254E0CB0175}"/>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1D0199AE-E863-4B1A-9913-AB08E5A320F3}"/>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D4F17A76-871B-4EB6-AE0A-AB6FABB2B7A5}"/>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3E2BE36C-102B-447B-BA8C-EBB3AC800024}"/>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2F307DEE-EF94-4DF1-A562-A58043B67ADC}"/>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81A58CF6-C4AC-4AA9-BEB3-8397E7D06C95}"/>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F93F181B-DFED-47A0-B50D-E59DE5B63EEF}"/>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1DD9CED4-573B-49AB-B41E-52512DBDCCAF}"/>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D2C13A7B-220D-4050-BAB0-DEBF9E2A66BD}"/>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BB76E27-4AE1-490B-B897-9CF92FC94FFA}"/>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BAAD42B5-E2B5-4758-80E4-F388D1BE780C}"/>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BC58EE41-91A1-4F0D-8140-FB19296C9A77}"/>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4C9932BB-A903-4242-835E-B3597148C832}"/>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a:extLst>
            <a:ext uri="{FF2B5EF4-FFF2-40B4-BE49-F238E27FC236}">
              <a16:creationId xmlns:a16="http://schemas.microsoft.com/office/drawing/2014/main" id="{8139963A-0DD0-43D5-9FB8-CA1E2E18EDDE}"/>
            </a:ext>
          </a:extLst>
        </xdr:cNvPr>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BFF93822-94B0-4701-A882-C19872524BA7}"/>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02C9826A-57AA-451F-82EC-BA3AE6FD9316}"/>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id="{2A542C6E-E0CB-4BD3-86B0-A098AB826D82}"/>
            </a:ext>
          </a:extLst>
        </xdr:cNvPr>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a:extLst>
            <a:ext uri="{FF2B5EF4-FFF2-40B4-BE49-F238E27FC236}">
              <a16:creationId xmlns:a16="http://schemas.microsoft.com/office/drawing/2014/main" id="{0651AE7F-E374-494F-9603-9FABED9A665B}"/>
            </a:ext>
          </a:extLst>
        </xdr:cNvPr>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8759834" cy="425758"/>
    <xdr:sp macro="" textlink="">
      <xdr:nvSpPr>
        <xdr:cNvPr id="35" name="テキスト ボックス 34">
          <a:extLst>
            <a:ext uri="{FF2B5EF4-FFF2-40B4-BE49-F238E27FC236}">
              <a16:creationId xmlns:a16="http://schemas.microsoft.com/office/drawing/2014/main" id="{3051C8AC-D465-47C6-8246-2D217B7ECAB8}"/>
            </a:ext>
          </a:extLst>
        </xdr:cNvPr>
        <xdr:cNvSpPr txBox="1"/>
      </xdr:nvSpPr>
      <xdr:spPr>
        <a:xfrm>
          <a:off x="762000" y="4533900"/>
          <a:ext cx="8759834"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人当たり職員数」の算出に用いる職員数及び「給与水準（国との比較）</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ラスパイレス指数</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については、各調査対象年度の
　　地方公務員給与実態調査に基づいている。</a:t>
          </a: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DDC4007C-7635-4E48-BB34-7BD0A3780F29}"/>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F48D4C2C-81AF-454B-A91D-DA17C1859473}"/>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D5CF4CC0-B10E-4057-8AD5-6E0DB424CEAB}"/>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[0.51]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D241B83D-ECBA-4E2A-9372-BE48353F4F86}"/>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F1F924A9-B82E-4644-978D-B795EAC32CD9}"/>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59350E31-0BA2-4ED0-B91E-FB8BF265F5C8}"/>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C151007A-B635-4829-B582-D0DACD5C1A8A}"/>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2550916E-7E3A-4F59-9B04-8176BAE0132C}"/>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9618C751-06CB-4822-ACAE-2BF56257E68E}"/>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5A3ADDC8-ECBF-490C-9434-EA57B4AFAA49}"/>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E215504A-59FB-4800-9591-2D353625A15C}"/>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86C1BEA1-EF87-444C-ABC9-A3D150DB89EF}"/>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FB83BBC3-8E59-42BA-958A-FBED85087D84}"/>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基準財政収入額の増加を上回る基準財政需要額の増加があったものの、前年度から横ばいで推移し、類似団体平均を</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0.07</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ポイント上回っている。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類似団体平均より上回って推移しているが、財政基盤の更なる安定化を図るため、引き続き市税等の自主財源の確保に努める。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40ABF534-D288-4038-B357-734367C5D09A}"/>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45</xdr:row>
      <xdr:rowOff>131535</xdr:rowOff>
    </xdr:from>
    <xdr:to>
      <xdr:col>27</xdr:col>
      <xdr:colOff>184150</xdr:colOff>
      <xdr:row>45</xdr:row>
      <xdr:rowOff>131535</xdr:rowOff>
    </xdr:to>
    <xdr:cxnSp macro="">
      <xdr:nvCxnSpPr>
        <xdr:cNvPr id="50" name="直線コネクタ 49">
          <a:extLst>
            <a:ext uri="{FF2B5EF4-FFF2-40B4-BE49-F238E27FC236}">
              <a16:creationId xmlns:a16="http://schemas.microsoft.com/office/drawing/2014/main" id="{EB30B569-B012-4065-A9AC-ECFF0B6EB8BB}"/>
            </a:ext>
          </a:extLst>
        </xdr:cNvPr>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1" name="テキスト ボックス 50">
          <a:extLst>
            <a:ext uri="{FF2B5EF4-FFF2-40B4-BE49-F238E27FC236}">
              <a16:creationId xmlns:a16="http://schemas.microsoft.com/office/drawing/2014/main" id="{90183EDC-D5A3-4613-A239-29EA0B72BDD2}"/>
            </a:ext>
          </a:extLst>
        </xdr:cNvPr>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129722</xdr:rowOff>
    </xdr:from>
    <xdr:to>
      <xdr:col>27</xdr:col>
      <xdr:colOff>184150</xdr:colOff>
      <xdr:row>43</xdr:row>
      <xdr:rowOff>129722</xdr:rowOff>
    </xdr:to>
    <xdr:cxnSp macro="">
      <xdr:nvCxnSpPr>
        <xdr:cNvPr id="52" name="直線コネクタ 51">
          <a:extLst>
            <a:ext uri="{FF2B5EF4-FFF2-40B4-BE49-F238E27FC236}">
              <a16:creationId xmlns:a16="http://schemas.microsoft.com/office/drawing/2014/main" id="{E687DD5A-C2B7-4B7D-AC36-12706E4907F1}"/>
            </a:ext>
          </a:extLst>
        </xdr:cNvPr>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3" name="テキスト ボックス 52">
          <a:extLst>
            <a:ext uri="{FF2B5EF4-FFF2-40B4-BE49-F238E27FC236}">
              <a16:creationId xmlns:a16="http://schemas.microsoft.com/office/drawing/2014/main" id="{D930E8EA-FDE4-40E6-8D10-B738A7BCBA78}"/>
            </a:ext>
          </a:extLst>
        </xdr:cNvPr>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41</xdr:row>
      <xdr:rowOff>127907</xdr:rowOff>
    </xdr:from>
    <xdr:to>
      <xdr:col>27</xdr:col>
      <xdr:colOff>184150</xdr:colOff>
      <xdr:row>41</xdr:row>
      <xdr:rowOff>127907</xdr:rowOff>
    </xdr:to>
    <xdr:cxnSp macro="">
      <xdr:nvCxnSpPr>
        <xdr:cNvPr id="54" name="直線コネクタ 53">
          <a:extLst>
            <a:ext uri="{FF2B5EF4-FFF2-40B4-BE49-F238E27FC236}">
              <a16:creationId xmlns:a16="http://schemas.microsoft.com/office/drawing/2014/main" id="{C1A43D80-73EB-40CD-A4F1-71549E14ADF9}"/>
            </a:ext>
          </a:extLst>
        </xdr:cNvPr>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5" name="テキスト ボックス 54">
          <a:extLst>
            <a:ext uri="{FF2B5EF4-FFF2-40B4-BE49-F238E27FC236}">
              <a16:creationId xmlns:a16="http://schemas.microsoft.com/office/drawing/2014/main" id="{28F0CB26-03BC-4E60-8280-D420A4152E54}"/>
            </a:ext>
          </a:extLst>
        </xdr:cNvPr>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126093</xdr:rowOff>
    </xdr:from>
    <xdr:to>
      <xdr:col>27</xdr:col>
      <xdr:colOff>184150</xdr:colOff>
      <xdr:row>39</xdr:row>
      <xdr:rowOff>126093</xdr:rowOff>
    </xdr:to>
    <xdr:cxnSp macro="">
      <xdr:nvCxnSpPr>
        <xdr:cNvPr id="56" name="直線コネクタ 55">
          <a:extLst>
            <a:ext uri="{FF2B5EF4-FFF2-40B4-BE49-F238E27FC236}">
              <a16:creationId xmlns:a16="http://schemas.microsoft.com/office/drawing/2014/main" id="{10D70889-6689-4D42-AA77-DE27C821630A}"/>
            </a:ext>
          </a:extLst>
        </xdr:cNvPr>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7" name="テキスト ボックス 56">
          <a:extLst>
            <a:ext uri="{FF2B5EF4-FFF2-40B4-BE49-F238E27FC236}">
              <a16:creationId xmlns:a16="http://schemas.microsoft.com/office/drawing/2014/main" id="{171EC156-30B1-4D21-B858-1B5F075687C2}"/>
            </a:ext>
          </a:extLst>
        </xdr:cNvPr>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124278</xdr:rowOff>
    </xdr:from>
    <xdr:to>
      <xdr:col>27</xdr:col>
      <xdr:colOff>184150</xdr:colOff>
      <xdr:row>37</xdr:row>
      <xdr:rowOff>124278</xdr:rowOff>
    </xdr:to>
    <xdr:cxnSp macro="">
      <xdr:nvCxnSpPr>
        <xdr:cNvPr id="58" name="直線コネクタ 57">
          <a:extLst>
            <a:ext uri="{FF2B5EF4-FFF2-40B4-BE49-F238E27FC236}">
              <a16:creationId xmlns:a16="http://schemas.microsoft.com/office/drawing/2014/main" id="{B664FD35-D90C-48F4-9DA5-109E07A5C8A7}"/>
            </a:ext>
          </a:extLst>
        </xdr:cNvPr>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59" name="テキスト ボックス 58">
          <a:extLst>
            <a:ext uri="{FF2B5EF4-FFF2-40B4-BE49-F238E27FC236}">
              <a16:creationId xmlns:a16="http://schemas.microsoft.com/office/drawing/2014/main" id="{5BDF2A50-F104-49FE-A272-E6330BC2E057}"/>
            </a:ext>
          </a:extLst>
        </xdr:cNvPr>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122464</xdr:rowOff>
    </xdr:from>
    <xdr:to>
      <xdr:col>27</xdr:col>
      <xdr:colOff>184150</xdr:colOff>
      <xdr:row>35</xdr:row>
      <xdr:rowOff>122464</xdr:rowOff>
    </xdr:to>
    <xdr:cxnSp macro="">
      <xdr:nvCxnSpPr>
        <xdr:cNvPr id="60" name="直線コネクタ 59">
          <a:extLst>
            <a:ext uri="{FF2B5EF4-FFF2-40B4-BE49-F238E27FC236}">
              <a16:creationId xmlns:a16="http://schemas.microsoft.com/office/drawing/2014/main" id="{71722872-07A7-4684-85B1-8C6E7F4F241F}"/>
            </a:ext>
          </a:extLst>
        </xdr:cNvPr>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1" name="テキスト ボックス 60">
          <a:extLst>
            <a:ext uri="{FF2B5EF4-FFF2-40B4-BE49-F238E27FC236}">
              <a16:creationId xmlns:a16="http://schemas.microsoft.com/office/drawing/2014/main" id="{D10629C5-3F62-4D35-AD5F-D9AC5B6FA982}"/>
            </a:ext>
          </a:extLst>
        </xdr:cNvPr>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2" name="直線コネクタ 61">
          <a:extLst>
            <a:ext uri="{FF2B5EF4-FFF2-40B4-BE49-F238E27FC236}">
              <a16:creationId xmlns:a16="http://schemas.microsoft.com/office/drawing/2014/main" id="{B6A0569B-0053-4D46-AD43-78012D6C5635}"/>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3" name="テキスト ボックス 62">
          <a:extLst>
            <a:ext uri="{FF2B5EF4-FFF2-40B4-BE49-F238E27FC236}">
              <a16:creationId xmlns:a16="http://schemas.microsoft.com/office/drawing/2014/main" id="{D42294A4-D235-4A8C-83F6-FA66B47CC191}"/>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4" name="財政力グラフ枠">
          <a:extLst>
            <a:ext uri="{FF2B5EF4-FFF2-40B4-BE49-F238E27FC236}">
              <a16:creationId xmlns:a16="http://schemas.microsoft.com/office/drawing/2014/main" id="{A7EE5EBB-6AFE-42F8-9627-973B1D074527}"/>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54428</xdr:rowOff>
    </xdr:from>
    <xdr:to>
      <xdr:col>23</xdr:col>
      <xdr:colOff>133350</xdr:colOff>
      <xdr:row>44</xdr:row>
      <xdr:rowOff>130628</xdr:rowOff>
    </xdr:to>
    <xdr:cxnSp macro="">
      <xdr:nvCxnSpPr>
        <xdr:cNvPr id="65" name="直線コネクタ 64">
          <a:extLst>
            <a:ext uri="{FF2B5EF4-FFF2-40B4-BE49-F238E27FC236}">
              <a16:creationId xmlns:a16="http://schemas.microsoft.com/office/drawing/2014/main" id="{51647EE7-B02A-46DB-971D-DE795190BE58}"/>
            </a:ext>
          </a:extLst>
        </xdr:cNvPr>
        <xdr:cNvCxnSpPr/>
      </xdr:nvCxnSpPr>
      <xdr:spPr>
        <a:xfrm flipV="1">
          <a:off x="4953000" y="6226628"/>
          <a:ext cx="0" cy="14478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102705</xdr:rowOff>
    </xdr:from>
    <xdr:ext cx="762000" cy="259045"/>
    <xdr:sp macro="" textlink="">
      <xdr:nvSpPr>
        <xdr:cNvPr id="66" name="財政力最小値テキスト">
          <a:extLst>
            <a:ext uri="{FF2B5EF4-FFF2-40B4-BE49-F238E27FC236}">
              <a16:creationId xmlns:a16="http://schemas.microsoft.com/office/drawing/2014/main" id="{ADFA67AF-F360-454B-BA54-12AA5FE79E57}"/>
            </a:ext>
          </a:extLst>
        </xdr:cNvPr>
        <xdr:cNvSpPr txBox="1"/>
      </xdr:nvSpPr>
      <xdr:spPr>
        <a:xfrm>
          <a:off x="5041900" y="7646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130628</xdr:rowOff>
    </xdr:from>
    <xdr:to>
      <xdr:col>24</xdr:col>
      <xdr:colOff>12700</xdr:colOff>
      <xdr:row>44</xdr:row>
      <xdr:rowOff>130628</xdr:rowOff>
    </xdr:to>
    <xdr:cxnSp macro="">
      <xdr:nvCxnSpPr>
        <xdr:cNvPr id="67" name="直線コネクタ 66">
          <a:extLst>
            <a:ext uri="{FF2B5EF4-FFF2-40B4-BE49-F238E27FC236}">
              <a16:creationId xmlns:a16="http://schemas.microsoft.com/office/drawing/2014/main" id="{06D5E267-0D93-442D-8AC1-2EAA2A74910B}"/>
            </a:ext>
          </a:extLst>
        </xdr:cNvPr>
        <xdr:cNvCxnSpPr/>
      </xdr:nvCxnSpPr>
      <xdr:spPr>
        <a:xfrm>
          <a:off x="4864100" y="767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140805</xdr:rowOff>
    </xdr:from>
    <xdr:ext cx="762000" cy="259045"/>
    <xdr:sp macro="" textlink="">
      <xdr:nvSpPr>
        <xdr:cNvPr id="68" name="財政力最大値テキスト">
          <a:extLst>
            <a:ext uri="{FF2B5EF4-FFF2-40B4-BE49-F238E27FC236}">
              <a16:creationId xmlns:a16="http://schemas.microsoft.com/office/drawing/2014/main" id="{F3777B03-A9F7-4888-A836-41773BEA4347}"/>
            </a:ext>
          </a:extLst>
        </xdr:cNvPr>
        <xdr:cNvSpPr txBox="1"/>
      </xdr:nvSpPr>
      <xdr:spPr>
        <a:xfrm>
          <a:off x="5041900" y="5970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54428</xdr:rowOff>
    </xdr:from>
    <xdr:to>
      <xdr:col>24</xdr:col>
      <xdr:colOff>12700</xdr:colOff>
      <xdr:row>36</xdr:row>
      <xdr:rowOff>54428</xdr:rowOff>
    </xdr:to>
    <xdr:cxnSp macro="">
      <xdr:nvCxnSpPr>
        <xdr:cNvPr id="69" name="直線コネクタ 68">
          <a:extLst>
            <a:ext uri="{FF2B5EF4-FFF2-40B4-BE49-F238E27FC236}">
              <a16:creationId xmlns:a16="http://schemas.microsoft.com/office/drawing/2014/main" id="{0EAE415E-D7E0-4382-83FA-1515B9386B4C}"/>
            </a:ext>
          </a:extLst>
        </xdr:cNvPr>
        <xdr:cNvCxnSpPr/>
      </xdr:nvCxnSpPr>
      <xdr:spPr>
        <a:xfrm>
          <a:off x="4864100" y="62266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40</xdr:row>
      <xdr:rowOff>109765</xdr:rowOff>
    </xdr:from>
    <xdr:to>
      <xdr:col>23</xdr:col>
      <xdr:colOff>133350</xdr:colOff>
      <xdr:row>40</xdr:row>
      <xdr:rowOff>109765</xdr:rowOff>
    </xdr:to>
    <xdr:cxnSp macro="">
      <xdr:nvCxnSpPr>
        <xdr:cNvPr id="70" name="直線コネクタ 69">
          <a:extLst>
            <a:ext uri="{FF2B5EF4-FFF2-40B4-BE49-F238E27FC236}">
              <a16:creationId xmlns:a16="http://schemas.microsoft.com/office/drawing/2014/main" id="{095A117F-73F1-478E-AAA5-E6D988B0AB7E}"/>
            </a:ext>
          </a:extLst>
        </xdr:cNvPr>
        <xdr:cNvCxnSpPr/>
      </xdr:nvCxnSpPr>
      <xdr:spPr>
        <a:xfrm>
          <a:off x="4114800" y="6967765"/>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40</xdr:row>
      <xdr:rowOff>151692</xdr:rowOff>
    </xdr:from>
    <xdr:ext cx="762000" cy="259045"/>
    <xdr:sp macro="" textlink="">
      <xdr:nvSpPr>
        <xdr:cNvPr id="71" name="財政力平均値テキスト">
          <a:extLst>
            <a:ext uri="{FF2B5EF4-FFF2-40B4-BE49-F238E27FC236}">
              <a16:creationId xmlns:a16="http://schemas.microsoft.com/office/drawing/2014/main" id="{273E6359-091E-4747-BE00-C7F6223F7F08}"/>
            </a:ext>
          </a:extLst>
        </xdr:cNvPr>
        <xdr:cNvSpPr txBox="1"/>
      </xdr:nvSpPr>
      <xdr:spPr>
        <a:xfrm>
          <a:off x="5041900" y="700969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8165</xdr:rowOff>
    </xdr:from>
    <xdr:to>
      <xdr:col>23</xdr:col>
      <xdr:colOff>184150</xdr:colOff>
      <xdr:row>41</xdr:row>
      <xdr:rowOff>109765</xdr:rowOff>
    </xdr:to>
    <xdr:sp macro="" textlink="">
      <xdr:nvSpPr>
        <xdr:cNvPr id="72" name="フローチャート: 判断 71">
          <a:extLst>
            <a:ext uri="{FF2B5EF4-FFF2-40B4-BE49-F238E27FC236}">
              <a16:creationId xmlns:a16="http://schemas.microsoft.com/office/drawing/2014/main" id="{32FC01B0-AC79-4D1E-BC4F-F008296B2EE4}"/>
            </a:ext>
          </a:extLst>
        </xdr:cNvPr>
        <xdr:cNvSpPr/>
      </xdr:nvSpPr>
      <xdr:spPr>
        <a:xfrm>
          <a:off x="4902200" y="7037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40</xdr:row>
      <xdr:rowOff>92528</xdr:rowOff>
    </xdr:from>
    <xdr:to>
      <xdr:col>19</xdr:col>
      <xdr:colOff>133350</xdr:colOff>
      <xdr:row>40</xdr:row>
      <xdr:rowOff>109765</xdr:rowOff>
    </xdr:to>
    <xdr:cxnSp macro="">
      <xdr:nvCxnSpPr>
        <xdr:cNvPr id="73" name="直線コネクタ 72">
          <a:extLst>
            <a:ext uri="{FF2B5EF4-FFF2-40B4-BE49-F238E27FC236}">
              <a16:creationId xmlns:a16="http://schemas.microsoft.com/office/drawing/2014/main" id="{4CC7D304-DC39-4442-A13B-AA829DCFF2E5}"/>
            </a:ext>
          </a:extLst>
        </xdr:cNvPr>
        <xdr:cNvCxnSpPr/>
      </xdr:nvCxnSpPr>
      <xdr:spPr>
        <a:xfrm>
          <a:off x="3225800" y="6950528"/>
          <a:ext cx="889000" cy="172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40</xdr:row>
      <xdr:rowOff>162378</xdr:rowOff>
    </xdr:from>
    <xdr:to>
      <xdr:col>19</xdr:col>
      <xdr:colOff>184150</xdr:colOff>
      <xdr:row>41</xdr:row>
      <xdr:rowOff>92528</xdr:rowOff>
    </xdr:to>
    <xdr:sp macro="" textlink="">
      <xdr:nvSpPr>
        <xdr:cNvPr id="74" name="フローチャート: 判断 73">
          <a:extLst>
            <a:ext uri="{FF2B5EF4-FFF2-40B4-BE49-F238E27FC236}">
              <a16:creationId xmlns:a16="http://schemas.microsoft.com/office/drawing/2014/main" id="{516A5F87-36F2-4252-A86B-FAC9A252040E}"/>
            </a:ext>
          </a:extLst>
        </xdr:cNvPr>
        <xdr:cNvSpPr/>
      </xdr:nvSpPr>
      <xdr:spPr>
        <a:xfrm>
          <a:off x="4064000" y="70203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77305</xdr:rowOff>
    </xdr:from>
    <xdr:ext cx="736600" cy="259045"/>
    <xdr:sp macro="" textlink="">
      <xdr:nvSpPr>
        <xdr:cNvPr id="75" name="テキスト ボックス 74">
          <a:extLst>
            <a:ext uri="{FF2B5EF4-FFF2-40B4-BE49-F238E27FC236}">
              <a16:creationId xmlns:a16="http://schemas.microsoft.com/office/drawing/2014/main" id="{09D69D42-68D5-43A6-B519-22590F2194A6}"/>
            </a:ext>
          </a:extLst>
        </xdr:cNvPr>
        <xdr:cNvSpPr txBox="1"/>
      </xdr:nvSpPr>
      <xdr:spPr>
        <a:xfrm>
          <a:off x="3733800" y="710675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40</xdr:row>
      <xdr:rowOff>75293</xdr:rowOff>
    </xdr:from>
    <xdr:to>
      <xdr:col>15</xdr:col>
      <xdr:colOff>82550</xdr:colOff>
      <xdr:row>40</xdr:row>
      <xdr:rowOff>92528</xdr:rowOff>
    </xdr:to>
    <xdr:cxnSp macro="">
      <xdr:nvCxnSpPr>
        <xdr:cNvPr id="76" name="直線コネクタ 75">
          <a:extLst>
            <a:ext uri="{FF2B5EF4-FFF2-40B4-BE49-F238E27FC236}">
              <a16:creationId xmlns:a16="http://schemas.microsoft.com/office/drawing/2014/main" id="{829A9A7E-B2FC-48C7-86E1-1504A5ECA0ED}"/>
            </a:ext>
          </a:extLst>
        </xdr:cNvPr>
        <xdr:cNvCxnSpPr/>
      </xdr:nvCxnSpPr>
      <xdr:spPr>
        <a:xfrm>
          <a:off x="2336800" y="6933293"/>
          <a:ext cx="889000" cy="17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41</xdr:row>
      <xdr:rowOff>42635</xdr:rowOff>
    </xdr:from>
    <xdr:to>
      <xdr:col>15</xdr:col>
      <xdr:colOff>133350</xdr:colOff>
      <xdr:row>41</xdr:row>
      <xdr:rowOff>144235</xdr:rowOff>
    </xdr:to>
    <xdr:sp macro="" textlink="">
      <xdr:nvSpPr>
        <xdr:cNvPr id="77" name="フローチャート: 判断 76">
          <a:extLst>
            <a:ext uri="{FF2B5EF4-FFF2-40B4-BE49-F238E27FC236}">
              <a16:creationId xmlns:a16="http://schemas.microsoft.com/office/drawing/2014/main" id="{D68811B5-DE4E-4388-AC15-832B4C136FF5}"/>
            </a:ext>
          </a:extLst>
        </xdr:cNvPr>
        <xdr:cNvSpPr/>
      </xdr:nvSpPr>
      <xdr:spPr>
        <a:xfrm>
          <a:off x="3175000" y="7072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129012</xdr:rowOff>
    </xdr:from>
    <xdr:ext cx="762000" cy="259045"/>
    <xdr:sp macro="" textlink="">
      <xdr:nvSpPr>
        <xdr:cNvPr id="78" name="テキスト ボックス 77">
          <a:extLst>
            <a:ext uri="{FF2B5EF4-FFF2-40B4-BE49-F238E27FC236}">
              <a16:creationId xmlns:a16="http://schemas.microsoft.com/office/drawing/2014/main" id="{CCA85A78-2C8E-431D-BE8B-D4AF1D5386F9}"/>
            </a:ext>
          </a:extLst>
        </xdr:cNvPr>
        <xdr:cNvSpPr txBox="1"/>
      </xdr:nvSpPr>
      <xdr:spPr>
        <a:xfrm>
          <a:off x="2844800" y="71584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40</xdr:row>
      <xdr:rowOff>75293</xdr:rowOff>
    </xdr:from>
    <xdr:to>
      <xdr:col>11</xdr:col>
      <xdr:colOff>31750</xdr:colOff>
      <xdr:row>40</xdr:row>
      <xdr:rowOff>75293</xdr:rowOff>
    </xdr:to>
    <xdr:cxnSp macro="">
      <xdr:nvCxnSpPr>
        <xdr:cNvPr id="79" name="直線コネクタ 78">
          <a:extLst>
            <a:ext uri="{FF2B5EF4-FFF2-40B4-BE49-F238E27FC236}">
              <a16:creationId xmlns:a16="http://schemas.microsoft.com/office/drawing/2014/main" id="{E1FF4D67-EE85-4866-92AD-454CDD5B0860}"/>
            </a:ext>
          </a:extLst>
        </xdr:cNvPr>
        <xdr:cNvCxnSpPr/>
      </xdr:nvCxnSpPr>
      <xdr:spPr>
        <a:xfrm>
          <a:off x="1447800" y="693329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41</xdr:row>
      <xdr:rowOff>59872</xdr:rowOff>
    </xdr:from>
    <xdr:to>
      <xdr:col>11</xdr:col>
      <xdr:colOff>82550</xdr:colOff>
      <xdr:row>41</xdr:row>
      <xdr:rowOff>161472</xdr:rowOff>
    </xdr:to>
    <xdr:sp macro="" textlink="">
      <xdr:nvSpPr>
        <xdr:cNvPr id="80" name="フローチャート: 判断 79">
          <a:extLst>
            <a:ext uri="{FF2B5EF4-FFF2-40B4-BE49-F238E27FC236}">
              <a16:creationId xmlns:a16="http://schemas.microsoft.com/office/drawing/2014/main" id="{ED4D34A4-9315-45BF-9781-76F854E86228}"/>
            </a:ext>
          </a:extLst>
        </xdr:cNvPr>
        <xdr:cNvSpPr/>
      </xdr:nvSpPr>
      <xdr:spPr>
        <a:xfrm>
          <a:off x="2286000" y="70893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146249</xdr:rowOff>
    </xdr:from>
    <xdr:ext cx="762000" cy="259045"/>
    <xdr:sp macro="" textlink="">
      <xdr:nvSpPr>
        <xdr:cNvPr id="81" name="テキスト ボックス 80">
          <a:extLst>
            <a:ext uri="{FF2B5EF4-FFF2-40B4-BE49-F238E27FC236}">
              <a16:creationId xmlns:a16="http://schemas.microsoft.com/office/drawing/2014/main" id="{320EAFF3-758E-45B7-8F8F-1BE33860D53E}"/>
            </a:ext>
          </a:extLst>
        </xdr:cNvPr>
        <xdr:cNvSpPr txBox="1"/>
      </xdr:nvSpPr>
      <xdr:spPr>
        <a:xfrm>
          <a:off x="1955800" y="71756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42635</xdr:rowOff>
    </xdr:from>
    <xdr:to>
      <xdr:col>7</xdr:col>
      <xdr:colOff>31750</xdr:colOff>
      <xdr:row>41</xdr:row>
      <xdr:rowOff>144235</xdr:rowOff>
    </xdr:to>
    <xdr:sp macro="" textlink="">
      <xdr:nvSpPr>
        <xdr:cNvPr id="82" name="フローチャート: 判断 81">
          <a:extLst>
            <a:ext uri="{FF2B5EF4-FFF2-40B4-BE49-F238E27FC236}">
              <a16:creationId xmlns:a16="http://schemas.microsoft.com/office/drawing/2014/main" id="{643BCB29-50F9-4A83-8FFA-62B1C458F973}"/>
            </a:ext>
          </a:extLst>
        </xdr:cNvPr>
        <xdr:cNvSpPr/>
      </xdr:nvSpPr>
      <xdr:spPr>
        <a:xfrm>
          <a:off x="1397000" y="7072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129012</xdr:rowOff>
    </xdr:from>
    <xdr:ext cx="762000" cy="259045"/>
    <xdr:sp macro="" textlink="">
      <xdr:nvSpPr>
        <xdr:cNvPr id="83" name="テキスト ボックス 82">
          <a:extLst>
            <a:ext uri="{FF2B5EF4-FFF2-40B4-BE49-F238E27FC236}">
              <a16:creationId xmlns:a16="http://schemas.microsoft.com/office/drawing/2014/main" id="{06D47C5D-7FED-49D4-BED7-CAE83CBFE458}"/>
            </a:ext>
          </a:extLst>
        </xdr:cNvPr>
        <xdr:cNvSpPr txBox="1"/>
      </xdr:nvSpPr>
      <xdr:spPr>
        <a:xfrm>
          <a:off x="1066800" y="71584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3D96E00D-C62E-4765-8DB6-616E9B72F452}"/>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EAC92E7A-62FA-47A4-9943-6D5F7D77268B}"/>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889E9909-1FFE-45B6-8148-092EAEC02CB2}"/>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E6C64DFF-9BA7-4D91-BF75-92FFDE03246D}"/>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8" name="テキスト ボックス 87">
          <a:extLst>
            <a:ext uri="{FF2B5EF4-FFF2-40B4-BE49-F238E27FC236}">
              <a16:creationId xmlns:a16="http://schemas.microsoft.com/office/drawing/2014/main" id="{1D186D04-CD1F-479E-81AA-CBC84CA6E5F3}"/>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40</xdr:row>
      <xdr:rowOff>58965</xdr:rowOff>
    </xdr:from>
    <xdr:to>
      <xdr:col>23</xdr:col>
      <xdr:colOff>184150</xdr:colOff>
      <xdr:row>40</xdr:row>
      <xdr:rowOff>160565</xdr:rowOff>
    </xdr:to>
    <xdr:sp macro="" textlink="">
      <xdr:nvSpPr>
        <xdr:cNvPr id="89" name="楕円 88">
          <a:extLst>
            <a:ext uri="{FF2B5EF4-FFF2-40B4-BE49-F238E27FC236}">
              <a16:creationId xmlns:a16="http://schemas.microsoft.com/office/drawing/2014/main" id="{D35B523E-7798-4DFF-AB6C-DF3D163B6CA7}"/>
            </a:ext>
          </a:extLst>
        </xdr:cNvPr>
        <xdr:cNvSpPr/>
      </xdr:nvSpPr>
      <xdr:spPr>
        <a:xfrm>
          <a:off x="4902200" y="69169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39</xdr:row>
      <xdr:rowOff>75492</xdr:rowOff>
    </xdr:from>
    <xdr:ext cx="762000" cy="259045"/>
    <xdr:sp macro="" textlink="">
      <xdr:nvSpPr>
        <xdr:cNvPr id="90" name="財政力該当値テキスト">
          <a:extLst>
            <a:ext uri="{FF2B5EF4-FFF2-40B4-BE49-F238E27FC236}">
              <a16:creationId xmlns:a16="http://schemas.microsoft.com/office/drawing/2014/main" id="{17EA74C8-0B71-4C12-BF8E-CB9D9E644286}"/>
            </a:ext>
          </a:extLst>
        </xdr:cNvPr>
        <xdr:cNvSpPr txBox="1"/>
      </xdr:nvSpPr>
      <xdr:spPr>
        <a:xfrm>
          <a:off x="5041900" y="67620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40</xdr:row>
      <xdr:rowOff>58965</xdr:rowOff>
    </xdr:from>
    <xdr:to>
      <xdr:col>19</xdr:col>
      <xdr:colOff>184150</xdr:colOff>
      <xdr:row>40</xdr:row>
      <xdr:rowOff>160565</xdr:rowOff>
    </xdr:to>
    <xdr:sp macro="" textlink="">
      <xdr:nvSpPr>
        <xdr:cNvPr id="91" name="楕円 90">
          <a:extLst>
            <a:ext uri="{FF2B5EF4-FFF2-40B4-BE49-F238E27FC236}">
              <a16:creationId xmlns:a16="http://schemas.microsoft.com/office/drawing/2014/main" id="{3AFAD913-0D8A-48D6-976F-9B25E6506BAC}"/>
            </a:ext>
          </a:extLst>
        </xdr:cNvPr>
        <xdr:cNvSpPr/>
      </xdr:nvSpPr>
      <xdr:spPr>
        <a:xfrm>
          <a:off x="4064000" y="69169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38</xdr:row>
      <xdr:rowOff>170742</xdr:rowOff>
    </xdr:from>
    <xdr:ext cx="736600" cy="259045"/>
    <xdr:sp macro="" textlink="">
      <xdr:nvSpPr>
        <xdr:cNvPr id="92" name="テキスト ボックス 91">
          <a:extLst>
            <a:ext uri="{FF2B5EF4-FFF2-40B4-BE49-F238E27FC236}">
              <a16:creationId xmlns:a16="http://schemas.microsoft.com/office/drawing/2014/main" id="{63DAAA58-145E-4BC1-BD93-D6B9752F064B}"/>
            </a:ext>
          </a:extLst>
        </xdr:cNvPr>
        <xdr:cNvSpPr txBox="1"/>
      </xdr:nvSpPr>
      <xdr:spPr>
        <a:xfrm>
          <a:off x="3733800" y="668584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40</xdr:row>
      <xdr:rowOff>41728</xdr:rowOff>
    </xdr:from>
    <xdr:to>
      <xdr:col>15</xdr:col>
      <xdr:colOff>133350</xdr:colOff>
      <xdr:row>40</xdr:row>
      <xdr:rowOff>143328</xdr:rowOff>
    </xdr:to>
    <xdr:sp macro="" textlink="">
      <xdr:nvSpPr>
        <xdr:cNvPr id="93" name="楕円 92">
          <a:extLst>
            <a:ext uri="{FF2B5EF4-FFF2-40B4-BE49-F238E27FC236}">
              <a16:creationId xmlns:a16="http://schemas.microsoft.com/office/drawing/2014/main" id="{DCA2FF75-DF3C-41BE-A1C8-ADE803B2BBAA}"/>
            </a:ext>
          </a:extLst>
        </xdr:cNvPr>
        <xdr:cNvSpPr/>
      </xdr:nvSpPr>
      <xdr:spPr>
        <a:xfrm>
          <a:off x="3175000" y="6899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38</xdr:row>
      <xdr:rowOff>153505</xdr:rowOff>
    </xdr:from>
    <xdr:ext cx="762000" cy="259045"/>
    <xdr:sp macro="" textlink="">
      <xdr:nvSpPr>
        <xdr:cNvPr id="94" name="テキスト ボックス 93">
          <a:extLst>
            <a:ext uri="{FF2B5EF4-FFF2-40B4-BE49-F238E27FC236}">
              <a16:creationId xmlns:a16="http://schemas.microsoft.com/office/drawing/2014/main" id="{6ED2BCD6-832A-47E3-9005-96A296A67320}"/>
            </a:ext>
          </a:extLst>
        </xdr:cNvPr>
        <xdr:cNvSpPr txBox="1"/>
      </xdr:nvSpPr>
      <xdr:spPr>
        <a:xfrm>
          <a:off x="2844800" y="6668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40</xdr:row>
      <xdr:rowOff>24493</xdr:rowOff>
    </xdr:from>
    <xdr:to>
      <xdr:col>11</xdr:col>
      <xdr:colOff>82550</xdr:colOff>
      <xdr:row>40</xdr:row>
      <xdr:rowOff>126093</xdr:rowOff>
    </xdr:to>
    <xdr:sp macro="" textlink="">
      <xdr:nvSpPr>
        <xdr:cNvPr id="95" name="楕円 94">
          <a:extLst>
            <a:ext uri="{FF2B5EF4-FFF2-40B4-BE49-F238E27FC236}">
              <a16:creationId xmlns:a16="http://schemas.microsoft.com/office/drawing/2014/main" id="{7634653B-D7EE-4881-A1FC-F4B329B15A49}"/>
            </a:ext>
          </a:extLst>
        </xdr:cNvPr>
        <xdr:cNvSpPr/>
      </xdr:nvSpPr>
      <xdr:spPr>
        <a:xfrm>
          <a:off x="2286000" y="68824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38</xdr:row>
      <xdr:rowOff>136270</xdr:rowOff>
    </xdr:from>
    <xdr:ext cx="762000" cy="259045"/>
    <xdr:sp macro="" textlink="">
      <xdr:nvSpPr>
        <xdr:cNvPr id="96" name="テキスト ボックス 95">
          <a:extLst>
            <a:ext uri="{FF2B5EF4-FFF2-40B4-BE49-F238E27FC236}">
              <a16:creationId xmlns:a16="http://schemas.microsoft.com/office/drawing/2014/main" id="{CC4A7589-46BF-40CF-9B5F-E9C931B2F2DA}"/>
            </a:ext>
          </a:extLst>
        </xdr:cNvPr>
        <xdr:cNvSpPr txBox="1"/>
      </xdr:nvSpPr>
      <xdr:spPr>
        <a:xfrm>
          <a:off x="1955800" y="66513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40</xdr:row>
      <xdr:rowOff>24493</xdr:rowOff>
    </xdr:from>
    <xdr:to>
      <xdr:col>7</xdr:col>
      <xdr:colOff>31750</xdr:colOff>
      <xdr:row>40</xdr:row>
      <xdr:rowOff>126093</xdr:rowOff>
    </xdr:to>
    <xdr:sp macro="" textlink="">
      <xdr:nvSpPr>
        <xdr:cNvPr id="97" name="楕円 96">
          <a:extLst>
            <a:ext uri="{FF2B5EF4-FFF2-40B4-BE49-F238E27FC236}">
              <a16:creationId xmlns:a16="http://schemas.microsoft.com/office/drawing/2014/main" id="{A78D92D4-8C4A-4680-8B0E-D161C8102CBA}"/>
            </a:ext>
          </a:extLst>
        </xdr:cNvPr>
        <xdr:cNvSpPr/>
      </xdr:nvSpPr>
      <xdr:spPr>
        <a:xfrm>
          <a:off x="1397000" y="68824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38</xdr:row>
      <xdr:rowOff>136270</xdr:rowOff>
    </xdr:from>
    <xdr:ext cx="762000" cy="259045"/>
    <xdr:sp macro="" textlink="">
      <xdr:nvSpPr>
        <xdr:cNvPr id="98" name="テキスト ボックス 97">
          <a:extLst>
            <a:ext uri="{FF2B5EF4-FFF2-40B4-BE49-F238E27FC236}">
              <a16:creationId xmlns:a16="http://schemas.microsoft.com/office/drawing/2014/main" id="{A271FBCD-0399-4A33-B26D-A8397646A9CB}"/>
            </a:ext>
          </a:extLst>
        </xdr:cNvPr>
        <xdr:cNvSpPr txBox="1"/>
      </xdr:nvSpPr>
      <xdr:spPr>
        <a:xfrm>
          <a:off x="1066800" y="66513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9" name="正方形/長方形 98">
          <a:extLst>
            <a:ext uri="{FF2B5EF4-FFF2-40B4-BE49-F238E27FC236}">
              <a16:creationId xmlns:a16="http://schemas.microsoft.com/office/drawing/2014/main" id="{D04EAB95-9C2E-45CF-945C-EC063821B129}"/>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100" name="テキスト ボックス 99">
          <a:extLst>
            <a:ext uri="{FF2B5EF4-FFF2-40B4-BE49-F238E27FC236}">
              <a16:creationId xmlns:a16="http://schemas.microsoft.com/office/drawing/2014/main" id="{E89EDC02-BEDC-44D9-989C-75EEA758EE67}"/>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1" name="テキスト ボックス 100">
          <a:extLst>
            <a:ext uri="{FF2B5EF4-FFF2-40B4-BE49-F238E27FC236}">
              <a16:creationId xmlns:a16="http://schemas.microsoft.com/office/drawing/2014/main" id="{03C01097-6701-406E-BA62-02F078B67FD3}"/>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[94.7%]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2" name="正方形/長方形 101">
          <a:extLst>
            <a:ext uri="{FF2B5EF4-FFF2-40B4-BE49-F238E27FC236}">
              <a16:creationId xmlns:a16="http://schemas.microsoft.com/office/drawing/2014/main" id="{FEF62F5C-2804-4FA2-A27A-974E399806E3}"/>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3" name="正方形/長方形 102">
          <a:extLst>
            <a:ext uri="{FF2B5EF4-FFF2-40B4-BE49-F238E27FC236}">
              <a16:creationId xmlns:a16="http://schemas.microsoft.com/office/drawing/2014/main" id="{6A03EEAA-1683-409A-A5D7-0DBC1E96F861}"/>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4" name="正方形/長方形 103">
          <a:extLst>
            <a:ext uri="{FF2B5EF4-FFF2-40B4-BE49-F238E27FC236}">
              <a16:creationId xmlns:a16="http://schemas.microsoft.com/office/drawing/2014/main" id="{6F5ED801-E2AB-4438-89AB-668C637C1133}"/>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5" name="正方形/長方形 104">
          <a:extLst>
            <a:ext uri="{FF2B5EF4-FFF2-40B4-BE49-F238E27FC236}">
              <a16:creationId xmlns:a16="http://schemas.microsoft.com/office/drawing/2014/main" id="{625C4491-ABE3-471D-9B86-7B7A074A7C6C}"/>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6" name="正方形/長方形 105">
          <a:extLst>
            <a:ext uri="{FF2B5EF4-FFF2-40B4-BE49-F238E27FC236}">
              <a16:creationId xmlns:a16="http://schemas.microsoft.com/office/drawing/2014/main" id="{3F5ABD54-BECD-4889-802D-CBEB45C566F2}"/>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7" name="正方形/長方形 106">
          <a:extLst>
            <a:ext uri="{FF2B5EF4-FFF2-40B4-BE49-F238E27FC236}">
              <a16:creationId xmlns:a16="http://schemas.microsoft.com/office/drawing/2014/main" id="{61E238C8-F52E-4E19-BAA9-CB045C30A391}"/>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8" name="正方形/長方形 107">
          <a:extLst>
            <a:ext uri="{FF2B5EF4-FFF2-40B4-BE49-F238E27FC236}">
              <a16:creationId xmlns:a16="http://schemas.microsoft.com/office/drawing/2014/main" id="{D3F2CF14-48FA-4E8F-A481-96AE5EB49EAA}"/>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9" name="正方形/長方形 108">
          <a:extLst>
            <a:ext uri="{FF2B5EF4-FFF2-40B4-BE49-F238E27FC236}">
              <a16:creationId xmlns:a16="http://schemas.microsoft.com/office/drawing/2014/main" id="{668CB2EF-A81E-460B-9BFF-BCBB10B0A774}"/>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0" name="正方形/長方形 109">
          <a:extLst>
            <a:ext uri="{FF2B5EF4-FFF2-40B4-BE49-F238E27FC236}">
              <a16:creationId xmlns:a16="http://schemas.microsoft.com/office/drawing/2014/main" id="{C0D3D79E-D149-4281-AB8A-EBA4A9BAE8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1" name="テキスト ボックス 110">
          <a:extLst>
            <a:ext uri="{FF2B5EF4-FFF2-40B4-BE49-F238E27FC236}">
              <a16:creationId xmlns:a16="http://schemas.microsoft.com/office/drawing/2014/main" id="{88E2AA94-344B-4BFC-965C-5DE3CBDEB891}"/>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前年度と比較して</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3.9</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ポイント増となった。これは、主に人件費、物件費、補助費等の増による経常経費充当一般財源の増加に対し、地方税や臨時財政対策債の減による経常一般財源歳入額が減少したことが要因である。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補助費等のうち、一部事務組合への負担金や公営企業会計への繰出金の割合が、類似団体と比較して高いため、全体として類似団体平均よりも上回って推移している。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今後、扶助費や公債費の増加も見込んでおり、引き続き事務事業の見直し等による経費削減と市税等の自主財源の確保に取り組み、行政改革大綱行動計画に基づく行政改革の実現に努める。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54</xdr:row>
      <xdr:rowOff>139700</xdr:rowOff>
    </xdr:from>
    <xdr:ext cx="298543" cy="225703"/>
    <xdr:sp macro="" textlink="">
      <xdr:nvSpPr>
        <xdr:cNvPr id="112" name="テキスト ボックス 111">
          <a:extLst>
            <a:ext uri="{FF2B5EF4-FFF2-40B4-BE49-F238E27FC236}">
              <a16:creationId xmlns:a16="http://schemas.microsoft.com/office/drawing/2014/main" id="{11FD84D5-E590-46BB-AB2C-9A1C9B6206B6}"/>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3" name="直線コネクタ 112">
          <a:extLst>
            <a:ext uri="{FF2B5EF4-FFF2-40B4-BE49-F238E27FC236}">
              <a16:creationId xmlns:a16="http://schemas.microsoft.com/office/drawing/2014/main" id="{E0FA4A21-674F-45D3-9A18-C05C50F83B4C}"/>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4" name="テキスト ボックス 113">
          <a:extLst>
            <a:ext uri="{FF2B5EF4-FFF2-40B4-BE49-F238E27FC236}">
              <a16:creationId xmlns:a16="http://schemas.microsoft.com/office/drawing/2014/main" id="{72E89C28-09C6-4275-8EDA-4C6EB489162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66</xdr:row>
      <xdr:rowOff>82550</xdr:rowOff>
    </xdr:from>
    <xdr:to>
      <xdr:col>27</xdr:col>
      <xdr:colOff>184150</xdr:colOff>
      <xdr:row>66</xdr:row>
      <xdr:rowOff>82550</xdr:rowOff>
    </xdr:to>
    <xdr:cxnSp macro="">
      <xdr:nvCxnSpPr>
        <xdr:cNvPr id="115" name="直線コネクタ 114">
          <a:extLst>
            <a:ext uri="{FF2B5EF4-FFF2-40B4-BE49-F238E27FC236}">
              <a16:creationId xmlns:a16="http://schemas.microsoft.com/office/drawing/2014/main" id="{8E3133FD-6A42-46BF-B77A-582AF7A34D4C}"/>
            </a:ext>
          </a:extLst>
        </xdr:cNvPr>
        <xdr:cNvCxnSpPr/>
      </xdr:nvCxnSpPr>
      <xdr:spPr>
        <a:xfrm>
          <a:off x="762000" y="1139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65</xdr:row>
      <xdr:rowOff>111777</xdr:rowOff>
    </xdr:from>
    <xdr:ext cx="762000" cy="259045"/>
    <xdr:sp macro="" textlink="">
      <xdr:nvSpPr>
        <xdr:cNvPr id="116" name="テキスト ボックス 115">
          <a:extLst>
            <a:ext uri="{FF2B5EF4-FFF2-40B4-BE49-F238E27FC236}">
              <a16:creationId xmlns:a16="http://schemas.microsoft.com/office/drawing/2014/main" id="{388C52FD-3BFC-4820-9B64-7EAD46EF02B7}"/>
            </a:ext>
          </a:extLst>
        </xdr:cNvPr>
        <xdr:cNvSpPr txBox="1"/>
      </xdr:nvSpPr>
      <xdr:spPr>
        <a:xfrm>
          <a:off x="0" y="1125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7" name="直線コネクタ 116">
          <a:extLst>
            <a:ext uri="{FF2B5EF4-FFF2-40B4-BE49-F238E27FC236}">
              <a16:creationId xmlns:a16="http://schemas.microsoft.com/office/drawing/2014/main" id="{9BC3F7D1-79B7-4142-9486-CB372DD09F59}"/>
            </a:ext>
          </a:extLst>
        </xdr:cNvPr>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8" name="テキスト ボックス 117">
          <a:extLst>
            <a:ext uri="{FF2B5EF4-FFF2-40B4-BE49-F238E27FC236}">
              <a16:creationId xmlns:a16="http://schemas.microsoft.com/office/drawing/2014/main" id="{03CD20ED-8923-48CB-B2A7-D30634DCF7D0}"/>
            </a:ext>
          </a:extLst>
        </xdr:cNvPr>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59</xdr:row>
      <xdr:rowOff>76200</xdr:rowOff>
    </xdr:from>
    <xdr:to>
      <xdr:col>27</xdr:col>
      <xdr:colOff>184150</xdr:colOff>
      <xdr:row>59</xdr:row>
      <xdr:rowOff>76200</xdr:rowOff>
    </xdr:to>
    <xdr:cxnSp macro="">
      <xdr:nvCxnSpPr>
        <xdr:cNvPr id="119" name="直線コネクタ 118">
          <a:extLst>
            <a:ext uri="{FF2B5EF4-FFF2-40B4-BE49-F238E27FC236}">
              <a16:creationId xmlns:a16="http://schemas.microsoft.com/office/drawing/2014/main" id="{C57EB27F-D57A-4B03-BA2E-D0F190F45C5D}"/>
            </a:ext>
          </a:extLst>
        </xdr:cNvPr>
        <xdr:cNvCxnSpPr/>
      </xdr:nvCxnSpPr>
      <xdr:spPr>
        <a:xfrm>
          <a:off x="762000" y="1019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58</xdr:row>
      <xdr:rowOff>105427</xdr:rowOff>
    </xdr:from>
    <xdr:ext cx="762000" cy="259045"/>
    <xdr:sp macro="" textlink="">
      <xdr:nvSpPr>
        <xdr:cNvPr id="120" name="テキスト ボックス 119">
          <a:extLst>
            <a:ext uri="{FF2B5EF4-FFF2-40B4-BE49-F238E27FC236}">
              <a16:creationId xmlns:a16="http://schemas.microsoft.com/office/drawing/2014/main" id="{097FDFFD-729F-42CB-A9BF-874E6F0F1C8F}"/>
            </a:ext>
          </a:extLst>
        </xdr:cNvPr>
        <xdr:cNvSpPr txBox="1"/>
      </xdr:nvSpPr>
      <xdr:spPr>
        <a:xfrm>
          <a:off x="0" y="1004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1" name="直線コネクタ 120">
          <a:extLst>
            <a:ext uri="{FF2B5EF4-FFF2-40B4-BE49-F238E27FC236}">
              <a16:creationId xmlns:a16="http://schemas.microsoft.com/office/drawing/2014/main" id="{E4C9F37A-E986-445A-8287-1D7242A911AB}"/>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2" name="テキスト ボックス 121">
          <a:extLst>
            <a:ext uri="{FF2B5EF4-FFF2-40B4-BE49-F238E27FC236}">
              <a16:creationId xmlns:a16="http://schemas.microsoft.com/office/drawing/2014/main" id="{8BF1C0DC-4ED6-424E-80CD-299FBE2FA9BB}"/>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3" name="財政構造の弾力性グラフ枠">
          <a:extLst>
            <a:ext uri="{FF2B5EF4-FFF2-40B4-BE49-F238E27FC236}">
              <a16:creationId xmlns:a16="http://schemas.microsoft.com/office/drawing/2014/main" id="{BECA8541-A613-49DC-9271-C9E63595CF03}"/>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60</xdr:row>
      <xdr:rowOff>37465</xdr:rowOff>
    </xdr:from>
    <xdr:to>
      <xdr:col>23</xdr:col>
      <xdr:colOff>133350</xdr:colOff>
      <xdr:row>67</xdr:row>
      <xdr:rowOff>61913</xdr:rowOff>
    </xdr:to>
    <xdr:cxnSp macro="">
      <xdr:nvCxnSpPr>
        <xdr:cNvPr id="124" name="直線コネクタ 123">
          <a:extLst>
            <a:ext uri="{FF2B5EF4-FFF2-40B4-BE49-F238E27FC236}">
              <a16:creationId xmlns:a16="http://schemas.microsoft.com/office/drawing/2014/main" id="{11560B8C-B0CF-47B1-A353-994191490577}"/>
            </a:ext>
          </a:extLst>
        </xdr:cNvPr>
        <xdr:cNvCxnSpPr/>
      </xdr:nvCxnSpPr>
      <xdr:spPr>
        <a:xfrm flipV="1">
          <a:off x="4953000" y="10324465"/>
          <a:ext cx="0" cy="122459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33990</xdr:rowOff>
    </xdr:from>
    <xdr:ext cx="762000" cy="259045"/>
    <xdr:sp macro="" textlink="">
      <xdr:nvSpPr>
        <xdr:cNvPr id="125" name="財政構造の弾力性最小値テキスト">
          <a:extLst>
            <a:ext uri="{FF2B5EF4-FFF2-40B4-BE49-F238E27FC236}">
              <a16:creationId xmlns:a16="http://schemas.microsoft.com/office/drawing/2014/main" id="{E5BDCF62-BC42-4855-9B49-D7A48B2D075B}"/>
            </a:ext>
          </a:extLst>
        </xdr:cNvPr>
        <xdr:cNvSpPr txBox="1"/>
      </xdr:nvSpPr>
      <xdr:spPr>
        <a:xfrm>
          <a:off x="5041900" y="115211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61913</xdr:rowOff>
    </xdr:from>
    <xdr:to>
      <xdr:col>24</xdr:col>
      <xdr:colOff>12700</xdr:colOff>
      <xdr:row>67</xdr:row>
      <xdr:rowOff>61913</xdr:rowOff>
    </xdr:to>
    <xdr:cxnSp macro="">
      <xdr:nvCxnSpPr>
        <xdr:cNvPr id="126" name="直線コネクタ 125">
          <a:extLst>
            <a:ext uri="{FF2B5EF4-FFF2-40B4-BE49-F238E27FC236}">
              <a16:creationId xmlns:a16="http://schemas.microsoft.com/office/drawing/2014/main" id="{73CCC4C3-24D8-4328-B4F3-DD3481BDA088}"/>
            </a:ext>
          </a:extLst>
        </xdr:cNvPr>
        <xdr:cNvCxnSpPr/>
      </xdr:nvCxnSpPr>
      <xdr:spPr>
        <a:xfrm>
          <a:off x="4864100" y="115490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58</xdr:row>
      <xdr:rowOff>123842</xdr:rowOff>
    </xdr:from>
    <xdr:ext cx="762000" cy="259045"/>
    <xdr:sp macro="" textlink="">
      <xdr:nvSpPr>
        <xdr:cNvPr id="127" name="財政構造の弾力性最大値テキスト">
          <a:extLst>
            <a:ext uri="{FF2B5EF4-FFF2-40B4-BE49-F238E27FC236}">
              <a16:creationId xmlns:a16="http://schemas.microsoft.com/office/drawing/2014/main" id="{500FDE48-9455-4EFB-9F27-E75EAE76C3BE}"/>
            </a:ext>
          </a:extLst>
        </xdr:cNvPr>
        <xdr:cNvSpPr txBox="1"/>
      </xdr:nvSpPr>
      <xdr:spPr>
        <a:xfrm>
          <a:off x="5041900" y="100679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60</xdr:row>
      <xdr:rowOff>37465</xdr:rowOff>
    </xdr:from>
    <xdr:to>
      <xdr:col>24</xdr:col>
      <xdr:colOff>12700</xdr:colOff>
      <xdr:row>60</xdr:row>
      <xdr:rowOff>37465</xdr:rowOff>
    </xdr:to>
    <xdr:cxnSp macro="">
      <xdr:nvCxnSpPr>
        <xdr:cNvPr id="128" name="直線コネクタ 127">
          <a:extLst>
            <a:ext uri="{FF2B5EF4-FFF2-40B4-BE49-F238E27FC236}">
              <a16:creationId xmlns:a16="http://schemas.microsoft.com/office/drawing/2014/main" id="{0BFA5646-2C0F-41C1-BF70-AE1E80E6BD58}"/>
            </a:ext>
          </a:extLst>
        </xdr:cNvPr>
        <xdr:cNvCxnSpPr/>
      </xdr:nvCxnSpPr>
      <xdr:spPr>
        <a:xfrm>
          <a:off x="4864100" y="103244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63</xdr:row>
      <xdr:rowOff>41910</xdr:rowOff>
    </xdr:from>
    <xdr:to>
      <xdr:col>23</xdr:col>
      <xdr:colOff>133350</xdr:colOff>
      <xdr:row>64</xdr:row>
      <xdr:rowOff>105728</xdr:rowOff>
    </xdr:to>
    <xdr:cxnSp macro="">
      <xdr:nvCxnSpPr>
        <xdr:cNvPr id="129" name="直線コネクタ 128">
          <a:extLst>
            <a:ext uri="{FF2B5EF4-FFF2-40B4-BE49-F238E27FC236}">
              <a16:creationId xmlns:a16="http://schemas.microsoft.com/office/drawing/2014/main" id="{2D7682CD-CBD3-4EED-8F5A-880ED7BB78BE}"/>
            </a:ext>
          </a:extLst>
        </xdr:cNvPr>
        <xdr:cNvCxnSpPr/>
      </xdr:nvCxnSpPr>
      <xdr:spPr>
        <a:xfrm>
          <a:off x="4114800" y="10843260"/>
          <a:ext cx="838200" cy="2352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104157</xdr:rowOff>
    </xdr:from>
    <xdr:ext cx="762000" cy="259045"/>
    <xdr:sp macro="" textlink="">
      <xdr:nvSpPr>
        <xdr:cNvPr id="130" name="財政構造の弾力性平均値テキスト">
          <a:extLst>
            <a:ext uri="{FF2B5EF4-FFF2-40B4-BE49-F238E27FC236}">
              <a16:creationId xmlns:a16="http://schemas.microsoft.com/office/drawing/2014/main" id="{9012E798-EB4A-4F87-9F02-96AF350D0DEE}"/>
            </a:ext>
          </a:extLst>
        </xdr:cNvPr>
        <xdr:cNvSpPr txBox="1"/>
      </xdr:nvSpPr>
      <xdr:spPr>
        <a:xfrm>
          <a:off x="5041900" y="107340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87630</xdr:rowOff>
    </xdr:from>
    <xdr:to>
      <xdr:col>23</xdr:col>
      <xdr:colOff>184150</xdr:colOff>
      <xdr:row>64</xdr:row>
      <xdr:rowOff>17780</xdr:rowOff>
    </xdr:to>
    <xdr:sp macro="" textlink="">
      <xdr:nvSpPr>
        <xdr:cNvPr id="131" name="フローチャート: 判断 130">
          <a:extLst>
            <a:ext uri="{FF2B5EF4-FFF2-40B4-BE49-F238E27FC236}">
              <a16:creationId xmlns:a16="http://schemas.microsoft.com/office/drawing/2014/main" id="{7FA7E5E4-F0FD-4C5C-9550-D902277CE929}"/>
            </a:ext>
          </a:extLst>
        </xdr:cNvPr>
        <xdr:cNvSpPr/>
      </xdr:nvSpPr>
      <xdr:spPr>
        <a:xfrm>
          <a:off x="4902200" y="10888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63</xdr:row>
      <xdr:rowOff>41910</xdr:rowOff>
    </xdr:from>
    <xdr:to>
      <xdr:col>19</xdr:col>
      <xdr:colOff>133350</xdr:colOff>
      <xdr:row>64</xdr:row>
      <xdr:rowOff>99695</xdr:rowOff>
    </xdr:to>
    <xdr:cxnSp macro="">
      <xdr:nvCxnSpPr>
        <xdr:cNvPr id="132" name="直線コネクタ 131">
          <a:extLst>
            <a:ext uri="{FF2B5EF4-FFF2-40B4-BE49-F238E27FC236}">
              <a16:creationId xmlns:a16="http://schemas.microsoft.com/office/drawing/2014/main" id="{15B8DC34-A11C-4313-B878-FE03BD7CA883}"/>
            </a:ext>
          </a:extLst>
        </xdr:cNvPr>
        <xdr:cNvCxnSpPr/>
      </xdr:nvCxnSpPr>
      <xdr:spPr>
        <a:xfrm flipV="1">
          <a:off x="3225800" y="10843260"/>
          <a:ext cx="889000" cy="229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62</xdr:row>
      <xdr:rowOff>11747</xdr:rowOff>
    </xdr:from>
    <xdr:to>
      <xdr:col>19</xdr:col>
      <xdr:colOff>184150</xdr:colOff>
      <xdr:row>62</xdr:row>
      <xdr:rowOff>113347</xdr:rowOff>
    </xdr:to>
    <xdr:sp macro="" textlink="">
      <xdr:nvSpPr>
        <xdr:cNvPr id="133" name="フローチャート: 判断 132">
          <a:extLst>
            <a:ext uri="{FF2B5EF4-FFF2-40B4-BE49-F238E27FC236}">
              <a16:creationId xmlns:a16="http://schemas.microsoft.com/office/drawing/2014/main" id="{71DA9C63-CD85-46A0-94A9-7621FFC46D92}"/>
            </a:ext>
          </a:extLst>
        </xdr:cNvPr>
        <xdr:cNvSpPr/>
      </xdr:nvSpPr>
      <xdr:spPr>
        <a:xfrm>
          <a:off x="4064000" y="106416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60</xdr:row>
      <xdr:rowOff>123524</xdr:rowOff>
    </xdr:from>
    <xdr:ext cx="736600" cy="259045"/>
    <xdr:sp macro="" textlink="">
      <xdr:nvSpPr>
        <xdr:cNvPr id="134" name="テキスト ボックス 133">
          <a:extLst>
            <a:ext uri="{FF2B5EF4-FFF2-40B4-BE49-F238E27FC236}">
              <a16:creationId xmlns:a16="http://schemas.microsoft.com/office/drawing/2014/main" id="{615F746C-D6E7-407B-B849-C03548A872ED}"/>
            </a:ext>
          </a:extLst>
        </xdr:cNvPr>
        <xdr:cNvSpPr txBox="1"/>
      </xdr:nvSpPr>
      <xdr:spPr>
        <a:xfrm>
          <a:off x="3733800" y="1041052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64</xdr:row>
      <xdr:rowOff>99695</xdr:rowOff>
    </xdr:from>
    <xdr:to>
      <xdr:col>15</xdr:col>
      <xdr:colOff>82550</xdr:colOff>
      <xdr:row>65</xdr:row>
      <xdr:rowOff>133350</xdr:rowOff>
    </xdr:to>
    <xdr:cxnSp macro="">
      <xdr:nvCxnSpPr>
        <xdr:cNvPr id="135" name="直線コネクタ 134">
          <a:extLst>
            <a:ext uri="{FF2B5EF4-FFF2-40B4-BE49-F238E27FC236}">
              <a16:creationId xmlns:a16="http://schemas.microsoft.com/office/drawing/2014/main" id="{E309A168-3DD1-46AF-8613-A4EE4C957746}"/>
            </a:ext>
          </a:extLst>
        </xdr:cNvPr>
        <xdr:cNvCxnSpPr/>
      </xdr:nvCxnSpPr>
      <xdr:spPr>
        <a:xfrm flipV="1">
          <a:off x="2336800" y="11072495"/>
          <a:ext cx="889000" cy="2051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63</xdr:row>
      <xdr:rowOff>141922</xdr:rowOff>
    </xdr:from>
    <xdr:to>
      <xdr:col>15</xdr:col>
      <xdr:colOff>133350</xdr:colOff>
      <xdr:row>64</xdr:row>
      <xdr:rowOff>72072</xdr:rowOff>
    </xdr:to>
    <xdr:sp macro="" textlink="">
      <xdr:nvSpPr>
        <xdr:cNvPr id="136" name="フローチャート: 判断 135">
          <a:extLst>
            <a:ext uri="{FF2B5EF4-FFF2-40B4-BE49-F238E27FC236}">
              <a16:creationId xmlns:a16="http://schemas.microsoft.com/office/drawing/2014/main" id="{715F1F99-18BE-4136-82F4-4FEC89CFEEE4}"/>
            </a:ext>
          </a:extLst>
        </xdr:cNvPr>
        <xdr:cNvSpPr/>
      </xdr:nvSpPr>
      <xdr:spPr>
        <a:xfrm>
          <a:off x="3175000" y="10943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62</xdr:row>
      <xdr:rowOff>82249</xdr:rowOff>
    </xdr:from>
    <xdr:ext cx="762000" cy="259045"/>
    <xdr:sp macro="" textlink="">
      <xdr:nvSpPr>
        <xdr:cNvPr id="137" name="テキスト ボックス 136">
          <a:extLst>
            <a:ext uri="{FF2B5EF4-FFF2-40B4-BE49-F238E27FC236}">
              <a16:creationId xmlns:a16="http://schemas.microsoft.com/office/drawing/2014/main" id="{91EEB9D9-7CAA-439E-999C-C6A3E325F009}"/>
            </a:ext>
          </a:extLst>
        </xdr:cNvPr>
        <xdr:cNvSpPr txBox="1"/>
      </xdr:nvSpPr>
      <xdr:spPr>
        <a:xfrm>
          <a:off x="2844800" y="107121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65</xdr:row>
      <xdr:rowOff>133350</xdr:rowOff>
    </xdr:from>
    <xdr:to>
      <xdr:col>11</xdr:col>
      <xdr:colOff>31750</xdr:colOff>
      <xdr:row>66</xdr:row>
      <xdr:rowOff>4128</xdr:rowOff>
    </xdr:to>
    <xdr:cxnSp macro="">
      <xdr:nvCxnSpPr>
        <xdr:cNvPr id="138" name="直線コネクタ 137">
          <a:extLst>
            <a:ext uri="{FF2B5EF4-FFF2-40B4-BE49-F238E27FC236}">
              <a16:creationId xmlns:a16="http://schemas.microsoft.com/office/drawing/2014/main" id="{A5BF585A-3581-4D9A-B9F5-E762BBE9E803}"/>
            </a:ext>
          </a:extLst>
        </xdr:cNvPr>
        <xdr:cNvCxnSpPr/>
      </xdr:nvCxnSpPr>
      <xdr:spPr>
        <a:xfrm flipV="1">
          <a:off x="1447800" y="11277600"/>
          <a:ext cx="889000" cy="422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64</xdr:row>
      <xdr:rowOff>54928</xdr:rowOff>
    </xdr:from>
    <xdr:to>
      <xdr:col>11</xdr:col>
      <xdr:colOff>82550</xdr:colOff>
      <xdr:row>64</xdr:row>
      <xdr:rowOff>156528</xdr:rowOff>
    </xdr:to>
    <xdr:sp macro="" textlink="">
      <xdr:nvSpPr>
        <xdr:cNvPr id="139" name="フローチャート: 判断 138">
          <a:extLst>
            <a:ext uri="{FF2B5EF4-FFF2-40B4-BE49-F238E27FC236}">
              <a16:creationId xmlns:a16="http://schemas.microsoft.com/office/drawing/2014/main" id="{F1569D9C-50C5-4D22-AF24-F9A7501F021F}"/>
            </a:ext>
          </a:extLst>
        </xdr:cNvPr>
        <xdr:cNvSpPr/>
      </xdr:nvSpPr>
      <xdr:spPr>
        <a:xfrm>
          <a:off x="2286000" y="11027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62</xdr:row>
      <xdr:rowOff>166705</xdr:rowOff>
    </xdr:from>
    <xdr:ext cx="762000" cy="259045"/>
    <xdr:sp macro="" textlink="">
      <xdr:nvSpPr>
        <xdr:cNvPr id="140" name="テキスト ボックス 139">
          <a:extLst>
            <a:ext uri="{FF2B5EF4-FFF2-40B4-BE49-F238E27FC236}">
              <a16:creationId xmlns:a16="http://schemas.microsoft.com/office/drawing/2014/main" id="{245ACD1C-2BE3-4D0E-B790-D100D4D77EE7}"/>
            </a:ext>
          </a:extLst>
        </xdr:cNvPr>
        <xdr:cNvSpPr txBox="1"/>
      </xdr:nvSpPr>
      <xdr:spPr>
        <a:xfrm>
          <a:off x="1955800" y="10796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64</xdr:row>
      <xdr:rowOff>24765</xdr:rowOff>
    </xdr:from>
    <xdr:to>
      <xdr:col>7</xdr:col>
      <xdr:colOff>31750</xdr:colOff>
      <xdr:row>64</xdr:row>
      <xdr:rowOff>126365</xdr:rowOff>
    </xdr:to>
    <xdr:sp macro="" textlink="">
      <xdr:nvSpPr>
        <xdr:cNvPr id="141" name="フローチャート: 判断 140">
          <a:extLst>
            <a:ext uri="{FF2B5EF4-FFF2-40B4-BE49-F238E27FC236}">
              <a16:creationId xmlns:a16="http://schemas.microsoft.com/office/drawing/2014/main" id="{0273ED40-F904-47B5-ADBA-9DFDD2F410A0}"/>
            </a:ext>
          </a:extLst>
        </xdr:cNvPr>
        <xdr:cNvSpPr/>
      </xdr:nvSpPr>
      <xdr:spPr>
        <a:xfrm>
          <a:off x="1397000" y="109975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62</xdr:row>
      <xdr:rowOff>136542</xdr:rowOff>
    </xdr:from>
    <xdr:ext cx="762000" cy="259045"/>
    <xdr:sp macro="" textlink="">
      <xdr:nvSpPr>
        <xdr:cNvPr id="142" name="テキスト ボックス 141">
          <a:extLst>
            <a:ext uri="{FF2B5EF4-FFF2-40B4-BE49-F238E27FC236}">
              <a16:creationId xmlns:a16="http://schemas.microsoft.com/office/drawing/2014/main" id="{54906D9D-FF53-4C99-B026-2215EF89159D}"/>
            </a:ext>
          </a:extLst>
        </xdr:cNvPr>
        <xdr:cNvSpPr txBox="1"/>
      </xdr:nvSpPr>
      <xdr:spPr>
        <a:xfrm>
          <a:off x="1066800" y="107664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3" name="テキスト ボックス 142">
          <a:extLst>
            <a:ext uri="{FF2B5EF4-FFF2-40B4-BE49-F238E27FC236}">
              <a16:creationId xmlns:a16="http://schemas.microsoft.com/office/drawing/2014/main" id="{0B73EF47-5AC8-4FEB-97EA-2450DB06D359}"/>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4" name="テキスト ボックス 143">
          <a:extLst>
            <a:ext uri="{FF2B5EF4-FFF2-40B4-BE49-F238E27FC236}">
              <a16:creationId xmlns:a16="http://schemas.microsoft.com/office/drawing/2014/main" id="{23B72ADE-FEB2-472D-B7B2-389827C24924}"/>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5" name="テキスト ボックス 144">
          <a:extLst>
            <a:ext uri="{FF2B5EF4-FFF2-40B4-BE49-F238E27FC236}">
              <a16:creationId xmlns:a16="http://schemas.microsoft.com/office/drawing/2014/main" id="{A16C8903-D585-42BE-BAC3-CA0C44168CFB}"/>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0D2A950A-4238-4D82-ADB6-A4C9B3158C3B}"/>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2E67FE07-96C1-46DD-8998-1CFD25D100A8}"/>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64</xdr:row>
      <xdr:rowOff>54928</xdr:rowOff>
    </xdr:from>
    <xdr:to>
      <xdr:col>23</xdr:col>
      <xdr:colOff>184150</xdr:colOff>
      <xdr:row>64</xdr:row>
      <xdr:rowOff>156528</xdr:rowOff>
    </xdr:to>
    <xdr:sp macro="" textlink="">
      <xdr:nvSpPr>
        <xdr:cNvPr id="148" name="楕円 147">
          <a:extLst>
            <a:ext uri="{FF2B5EF4-FFF2-40B4-BE49-F238E27FC236}">
              <a16:creationId xmlns:a16="http://schemas.microsoft.com/office/drawing/2014/main" id="{42CABBD4-AE41-4D5C-9943-870FBFF37628}"/>
            </a:ext>
          </a:extLst>
        </xdr:cNvPr>
        <xdr:cNvSpPr/>
      </xdr:nvSpPr>
      <xdr:spPr>
        <a:xfrm>
          <a:off x="4902200" y="11027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64</xdr:row>
      <xdr:rowOff>27005</xdr:rowOff>
    </xdr:from>
    <xdr:ext cx="762000" cy="259045"/>
    <xdr:sp macro="" textlink="">
      <xdr:nvSpPr>
        <xdr:cNvPr id="149" name="財政構造の弾力性該当値テキスト">
          <a:extLst>
            <a:ext uri="{FF2B5EF4-FFF2-40B4-BE49-F238E27FC236}">
              <a16:creationId xmlns:a16="http://schemas.microsoft.com/office/drawing/2014/main" id="{75787B4A-91A6-4BA2-A976-7ABE80ED7AC9}"/>
            </a:ext>
          </a:extLst>
        </xdr:cNvPr>
        <xdr:cNvSpPr txBox="1"/>
      </xdr:nvSpPr>
      <xdr:spPr>
        <a:xfrm>
          <a:off x="5041900" y="10999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62</xdr:row>
      <xdr:rowOff>162560</xdr:rowOff>
    </xdr:from>
    <xdr:to>
      <xdr:col>19</xdr:col>
      <xdr:colOff>184150</xdr:colOff>
      <xdr:row>63</xdr:row>
      <xdr:rowOff>92710</xdr:rowOff>
    </xdr:to>
    <xdr:sp macro="" textlink="">
      <xdr:nvSpPr>
        <xdr:cNvPr id="150" name="楕円 149">
          <a:extLst>
            <a:ext uri="{FF2B5EF4-FFF2-40B4-BE49-F238E27FC236}">
              <a16:creationId xmlns:a16="http://schemas.microsoft.com/office/drawing/2014/main" id="{BB2C8AC8-9CB7-461A-8314-103F8FD06C3E}"/>
            </a:ext>
          </a:extLst>
        </xdr:cNvPr>
        <xdr:cNvSpPr/>
      </xdr:nvSpPr>
      <xdr:spPr>
        <a:xfrm>
          <a:off x="4064000" y="10792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63</xdr:row>
      <xdr:rowOff>77487</xdr:rowOff>
    </xdr:from>
    <xdr:ext cx="736600" cy="259045"/>
    <xdr:sp macro="" textlink="">
      <xdr:nvSpPr>
        <xdr:cNvPr id="151" name="テキスト ボックス 150">
          <a:extLst>
            <a:ext uri="{FF2B5EF4-FFF2-40B4-BE49-F238E27FC236}">
              <a16:creationId xmlns:a16="http://schemas.microsoft.com/office/drawing/2014/main" id="{7736DBB0-417F-4352-9FA5-6DB7EA2907AD}"/>
            </a:ext>
          </a:extLst>
        </xdr:cNvPr>
        <xdr:cNvSpPr txBox="1"/>
      </xdr:nvSpPr>
      <xdr:spPr>
        <a:xfrm>
          <a:off x="3733800" y="108788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64</xdr:row>
      <xdr:rowOff>48895</xdr:rowOff>
    </xdr:from>
    <xdr:to>
      <xdr:col>15</xdr:col>
      <xdr:colOff>133350</xdr:colOff>
      <xdr:row>64</xdr:row>
      <xdr:rowOff>150495</xdr:rowOff>
    </xdr:to>
    <xdr:sp macro="" textlink="">
      <xdr:nvSpPr>
        <xdr:cNvPr id="152" name="楕円 151">
          <a:extLst>
            <a:ext uri="{FF2B5EF4-FFF2-40B4-BE49-F238E27FC236}">
              <a16:creationId xmlns:a16="http://schemas.microsoft.com/office/drawing/2014/main" id="{0A2436CE-2E93-4D72-8520-C3D2F6B73053}"/>
            </a:ext>
          </a:extLst>
        </xdr:cNvPr>
        <xdr:cNvSpPr/>
      </xdr:nvSpPr>
      <xdr:spPr>
        <a:xfrm>
          <a:off x="3175000" y="11021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64</xdr:row>
      <xdr:rowOff>135272</xdr:rowOff>
    </xdr:from>
    <xdr:ext cx="762000" cy="259045"/>
    <xdr:sp macro="" textlink="">
      <xdr:nvSpPr>
        <xdr:cNvPr id="153" name="テキスト ボックス 152">
          <a:extLst>
            <a:ext uri="{FF2B5EF4-FFF2-40B4-BE49-F238E27FC236}">
              <a16:creationId xmlns:a16="http://schemas.microsoft.com/office/drawing/2014/main" id="{3E188721-FDA2-447A-9401-0A0B39AAE24E}"/>
            </a:ext>
          </a:extLst>
        </xdr:cNvPr>
        <xdr:cNvSpPr txBox="1"/>
      </xdr:nvSpPr>
      <xdr:spPr>
        <a:xfrm>
          <a:off x="2844800" y="111080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65</xdr:row>
      <xdr:rowOff>82550</xdr:rowOff>
    </xdr:from>
    <xdr:to>
      <xdr:col>11</xdr:col>
      <xdr:colOff>82550</xdr:colOff>
      <xdr:row>66</xdr:row>
      <xdr:rowOff>12700</xdr:rowOff>
    </xdr:to>
    <xdr:sp macro="" textlink="">
      <xdr:nvSpPr>
        <xdr:cNvPr id="154" name="楕円 153">
          <a:extLst>
            <a:ext uri="{FF2B5EF4-FFF2-40B4-BE49-F238E27FC236}">
              <a16:creationId xmlns:a16="http://schemas.microsoft.com/office/drawing/2014/main" id="{8CF5E8A9-8164-4437-A66F-314C4FE6EAA4}"/>
            </a:ext>
          </a:extLst>
        </xdr:cNvPr>
        <xdr:cNvSpPr/>
      </xdr:nvSpPr>
      <xdr:spPr>
        <a:xfrm>
          <a:off x="2286000" y="1122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65</xdr:row>
      <xdr:rowOff>168927</xdr:rowOff>
    </xdr:from>
    <xdr:ext cx="762000" cy="259045"/>
    <xdr:sp macro="" textlink="">
      <xdr:nvSpPr>
        <xdr:cNvPr id="155" name="テキスト ボックス 154">
          <a:extLst>
            <a:ext uri="{FF2B5EF4-FFF2-40B4-BE49-F238E27FC236}">
              <a16:creationId xmlns:a16="http://schemas.microsoft.com/office/drawing/2014/main" id="{A99BD0A5-752C-4B8C-9DFB-41521ADAF150}"/>
            </a:ext>
          </a:extLst>
        </xdr:cNvPr>
        <xdr:cNvSpPr txBox="1"/>
      </xdr:nvSpPr>
      <xdr:spPr>
        <a:xfrm>
          <a:off x="1955800" y="1131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65</xdr:row>
      <xdr:rowOff>124778</xdr:rowOff>
    </xdr:from>
    <xdr:to>
      <xdr:col>7</xdr:col>
      <xdr:colOff>31750</xdr:colOff>
      <xdr:row>66</xdr:row>
      <xdr:rowOff>54928</xdr:rowOff>
    </xdr:to>
    <xdr:sp macro="" textlink="">
      <xdr:nvSpPr>
        <xdr:cNvPr id="156" name="楕円 155">
          <a:extLst>
            <a:ext uri="{FF2B5EF4-FFF2-40B4-BE49-F238E27FC236}">
              <a16:creationId xmlns:a16="http://schemas.microsoft.com/office/drawing/2014/main" id="{E28C03ED-5E33-4DC8-942E-B3908E5B0161}"/>
            </a:ext>
          </a:extLst>
        </xdr:cNvPr>
        <xdr:cNvSpPr/>
      </xdr:nvSpPr>
      <xdr:spPr>
        <a:xfrm>
          <a:off x="1397000" y="11269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66</xdr:row>
      <xdr:rowOff>39705</xdr:rowOff>
    </xdr:from>
    <xdr:ext cx="762000" cy="259045"/>
    <xdr:sp macro="" textlink="">
      <xdr:nvSpPr>
        <xdr:cNvPr id="157" name="テキスト ボックス 156">
          <a:extLst>
            <a:ext uri="{FF2B5EF4-FFF2-40B4-BE49-F238E27FC236}">
              <a16:creationId xmlns:a16="http://schemas.microsoft.com/office/drawing/2014/main" id="{A5161F21-D67F-4D7A-BDDD-FA1C390B38A7}"/>
            </a:ext>
          </a:extLst>
        </xdr:cNvPr>
        <xdr:cNvSpPr txBox="1"/>
      </xdr:nvSpPr>
      <xdr:spPr>
        <a:xfrm>
          <a:off x="1066800" y="11355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8" name="正方形/長方形 157">
          <a:extLst>
            <a:ext uri="{FF2B5EF4-FFF2-40B4-BE49-F238E27FC236}">
              <a16:creationId xmlns:a16="http://schemas.microsoft.com/office/drawing/2014/main" id="{3DC2BBBF-A947-47D9-8E7D-1E7E0880F34C}"/>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59" name="テキスト ボックス 158">
          <a:extLst>
            <a:ext uri="{FF2B5EF4-FFF2-40B4-BE49-F238E27FC236}">
              <a16:creationId xmlns:a16="http://schemas.microsoft.com/office/drawing/2014/main" id="{E6EBD29C-C992-49C5-AD30-959EF1527003}"/>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0" name="テキスト ボックス 159">
          <a:extLst>
            <a:ext uri="{FF2B5EF4-FFF2-40B4-BE49-F238E27FC236}">
              <a16:creationId xmlns:a16="http://schemas.microsoft.com/office/drawing/2014/main" id="{80E818A2-9144-45BE-8B2A-EC9EFD453B86}"/>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[152,172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1" name="正方形/長方形 160">
          <a:extLst>
            <a:ext uri="{FF2B5EF4-FFF2-40B4-BE49-F238E27FC236}">
              <a16:creationId xmlns:a16="http://schemas.microsoft.com/office/drawing/2014/main" id="{64D745F5-D11F-4FF8-8290-7C529C0DA28C}"/>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2" name="正方形/長方形 161">
          <a:extLst>
            <a:ext uri="{FF2B5EF4-FFF2-40B4-BE49-F238E27FC236}">
              <a16:creationId xmlns:a16="http://schemas.microsoft.com/office/drawing/2014/main" id="{C9C69BE9-0A3C-4305-A331-31A64FAD350E}"/>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3" name="正方形/長方形 162">
          <a:extLst>
            <a:ext uri="{FF2B5EF4-FFF2-40B4-BE49-F238E27FC236}">
              <a16:creationId xmlns:a16="http://schemas.microsoft.com/office/drawing/2014/main" id="{26AD5F80-88F8-48A7-BEF9-229AF6A1BBD4}"/>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4" name="正方形/長方形 163">
          <a:extLst>
            <a:ext uri="{FF2B5EF4-FFF2-40B4-BE49-F238E27FC236}">
              <a16:creationId xmlns:a16="http://schemas.microsoft.com/office/drawing/2014/main" id="{84F4384B-D50F-4066-92BB-EA25A974974E}"/>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160,081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5" name="正方形/長方形 164">
          <a:extLst>
            <a:ext uri="{FF2B5EF4-FFF2-40B4-BE49-F238E27FC236}">
              <a16:creationId xmlns:a16="http://schemas.microsoft.com/office/drawing/2014/main" id="{B31A2667-8BF5-4CA6-8A52-E8E1D607495A}"/>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6" name="正方形/長方形 165">
          <a:extLst>
            <a:ext uri="{FF2B5EF4-FFF2-40B4-BE49-F238E27FC236}">
              <a16:creationId xmlns:a16="http://schemas.microsoft.com/office/drawing/2014/main" id="{4A693F59-BE99-4750-93B0-119883BB8294}"/>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158,203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7" name="正方形/長方形 166">
          <a:extLst>
            <a:ext uri="{FF2B5EF4-FFF2-40B4-BE49-F238E27FC236}">
              <a16:creationId xmlns:a16="http://schemas.microsoft.com/office/drawing/2014/main" id="{088E469B-14BA-4512-B672-B49C80CFBD01}"/>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8" name="正方形/長方形 167">
          <a:extLst>
            <a:ext uri="{FF2B5EF4-FFF2-40B4-BE49-F238E27FC236}">
              <a16:creationId xmlns:a16="http://schemas.microsoft.com/office/drawing/2014/main" id="{3FC6B843-975D-4BAD-944D-4EFF9128E4F3}"/>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69" name="正方形/長方形 168">
          <a:extLst>
            <a:ext uri="{FF2B5EF4-FFF2-40B4-BE49-F238E27FC236}">
              <a16:creationId xmlns:a16="http://schemas.microsoft.com/office/drawing/2014/main" id="{95700998-EECF-4209-AA23-10C52A4107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0" name="テキスト ボックス 169">
          <a:extLst>
            <a:ext uri="{FF2B5EF4-FFF2-40B4-BE49-F238E27FC236}">
              <a16:creationId xmlns:a16="http://schemas.microsoft.com/office/drawing/2014/main" id="{ACA2853E-A1C7-4186-94BF-ADA812AD1543}"/>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人件費は減少したが、物件費における電算システム改修費の増等により、前年度と比較して</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10,077</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円増加した。</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類似団体平均を下回って推移しており、今後も引き続き、定員管理計画や行政改革大綱行動計画に基づき、効率的な行政運営に努める。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77</xdr:row>
      <xdr:rowOff>6350</xdr:rowOff>
    </xdr:from>
    <xdr:ext cx="349839" cy="225703"/>
    <xdr:sp macro="" textlink="">
      <xdr:nvSpPr>
        <xdr:cNvPr id="171" name="テキスト ボックス 170">
          <a:extLst>
            <a:ext uri="{FF2B5EF4-FFF2-40B4-BE49-F238E27FC236}">
              <a16:creationId xmlns:a16="http://schemas.microsoft.com/office/drawing/2014/main" id="{04C9728B-21AA-4B92-B18F-E2329585451F}"/>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2" name="直線コネクタ 171">
          <a:extLst>
            <a:ext uri="{FF2B5EF4-FFF2-40B4-BE49-F238E27FC236}">
              <a16:creationId xmlns:a16="http://schemas.microsoft.com/office/drawing/2014/main" id="{C061D227-A04E-4B37-86F0-E541C72F0A69}"/>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3" name="テキスト ボックス 172">
          <a:extLst>
            <a:ext uri="{FF2B5EF4-FFF2-40B4-BE49-F238E27FC236}">
              <a16:creationId xmlns:a16="http://schemas.microsoft.com/office/drawing/2014/main" id="{434A7FB9-2D7D-4B0F-894A-796AE827725A}"/>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90</xdr:row>
      <xdr:rowOff>36286</xdr:rowOff>
    </xdr:from>
    <xdr:to>
      <xdr:col>27</xdr:col>
      <xdr:colOff>184150</xdr:colOff>
      <xdr:row>90</xdr:row>
      <xdr:rowOff>36286</xdr:rowOff>
    </xdr:to>
    <xdr:cxnSp macro="">
      <xdr:nvCxnSpPr>
        <xdr:cNvPr id="174" name="直線コネクタ 173">
          <a:extLst>
            <a:ext uri="{FF2B5EF4-FFF2-40B4-BE49-F238E27FC236}">
              <a16:creationId xmlns:a16="http://schemas.microsoft.com/office/drawing/2014/main" id="{94105535-258F-4C53-BE3E-61DEFD9D79E8}"/>
            </a:ext>
          </a:extLst>
        </xdr:cNvPr>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5" name="テキスト ボックス 174">
          <a:extLst>
            <a:ext uri="{FF2B5EF4-FFF2-40B4-BE49-F238E27FC236}">
              <a16:creationId xmlns:a16="http://schemas.microsoft.com/office/drawing/2014/main" id="{64EA8A75-4F74-417B-BAD9-56E58A9338E1}"/>
            </a:ext>
          </a:extLst>
        </xdr:cNvPr>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34471</xdr:rowOff>
    </xdr:from>
    <xdr:to>
      <xdr:col>27</xdr:col>
      <xdr:colOff>184150</xdr:colOff>
      <xdr:row>88</xdr:row>
      <xdr:rowOff>34471</xdr:rowOff>
    </xdr:to>
    <xdr:cxnSp macro="">
      <xdr:nvCxnSpPr>
        <xdr:cNvPr id="176" name="直線コネクタ 175">
          <a:extLst>
            <a:ext uri="{FF2B5EF4-FFF2-40B4-BE49-F238E27FC236}">
              <a16:creationId xmlns:a16="http://schemas.microsoft.com/office/drawing/2014/main" id="{B711339C-4D89-400D-A711-8D85EA8F2912}"/>
            </a:ext>
          </a:extLst>
        </xdr:cNvPr>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77" name="テキスト ボックス 176">
          <a:extLst>
            <a:ext uri="{FF2B5EF4-FFF2-40B4-BE49-F238E27FC236}">
              <a16:creationId xmlns:a16="http://schemas.microsoft.com/office/drawing/2014/main" id="{8AA29B89-6429-4991-B3A5-03EEF8AF83CD}"/>
            </a:ext>
          </a:extLst>
        </xdr:cNvPr>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32657</xdr:rowOff>
    </xdr:from>
    <xdr:to>
      <xdr:col>27</xdr:col>
      <xdr:colOff>184150</xdr:colOff>
      <xdr:row>86</xdr:row>
      <xdr:rowOff>32657</xdr:rowOff>
    </xdr:to>
    <xdr:cxnSp macro="">
      <xdr:nvCxnSpPr>
        <xdr:cNvPr id="178" name="直線コネクタ 177">
          <a:extLst>
            <a:ext uri="{FF2B5EF4-FFF2-40B4-BE49-F238E27FC236}">
              <a16:creationId xmlns:a16="http://schemas.microsoft.com/office/drawing/2014/main" id="{ABE42CC4-6036-46BA-BB1B-7D9B6DF4B0B5}"/>
            </a:ext>
          </a:extLst>
        </xdr:cNvPr>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79" name="テキスト ボックス 178">
          <a:extLst>
            <a:ext uri="{FF2B5EF4-FFF2-40B4-BE49-F238E27FC236}">
              <a16:creationId xmlns:a16="http://schemas.microsoft.com/office/drawing/2014/main" id="{E090905E-4B02-4277-AE8F-DCBC13E0C24A}"/>
            </a:ext>
          </a:extLst>
        </xdr:cNvPr>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84</xdr:row>
      <xdr:rowOff>30843</xdr:rowOff>
    </xdr:from>
    <xdr:to>
      <xdr:col>27</xdr:col>
      <xdr:colOff>184150</xdr:colOff>
      <xdr:row>84</xdr:row>
      <xdr:rowOff>30843</xdr:rowOff>
    </xdr:to>
    <xdr:cxnSp macro="">
      <xdr:nvCxnSpPr>
        <xdr:cNvPr id="180" name="直線コネクタ 179">
          <a:extLst>
            <a:ext uri="{FF2B5EF4-FFF2-40B4-BE49-F238E27FC236}">
              <a16:creationId xmlns:a16="http://schemas.microsoft.com/office/drawing/2014/main" id="{67330D5B-E10A-4216-8679-CE2F2403C910}"/>
            </a:ext>
          </a:extLst>
        </xdr:cNvPr>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1" name="テキスト ボックス 180">
          <a:extLst>
            <a:ext uri="{FF2B5EF4-FFF2-40B4-BE49-F238E27FC236}">
              <a16:creationId xmlns:a16="http://schemas.microsoft.com/office/drawing/2014/main" id="{C4A839B6-24CE-4A99-A3C4-DC2D01EB7AD8}"/>
            </a:ext>
          </a:extLst>
        </xdr:cNvPr>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29029</xdr:rowOff>
    </xdr:from>
    <xdr:to>
      <xdr:col>27</xdr:col>
      <xdr:colOff>184150</xdr:colOff>
      <xdr:row>82</xdr:row>
      <xdr:rowOff>29029</xdr:rowOff>
    </xdr:to>
    <xdr:cxnSp macro="">
      <xdr:nvCxnSpPr>
        <xdr:cNvPr id="182" name="直線コネクタ 181">
          <a:extLst>
            <a:ext uri="{FF2B5EF4-FFF2-40B4-BE49-F238E27FC236}">
              <a16:creationId xmlns:a16="http://schemas.microsoft.com/office/drawing/2014/main" id="{6AEE79C9-96C3-4CD7-AE45-B41C2F6DAC81}"/>
            </a:ext>
          </a:extLst>
        </xdr:cNvPr>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3" name="テキスト ボックス 182">
          <a:extLst>
            <a:ext uri="{FF2B5EF4-FFF2-40B4-BE49-F238E27FC236}">
              <a16:creationId xmlns:a16="http://schemas.microsoft.com/office/drawing/2014/main" id="{533A134C-F864-489F-9D5B-80F37CC6DBDE}"/>
            </a:ext>
          </a:extLst>
        </xdr:cNvPr>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27214</xdr:rowOff>
    </xdr:from>
    <xdr:to>
      <xdr:col>27</xdr:col>
      <xdr:colOff>184150</xdr:colOff>
      <xdr:row>80</xdr:row>
      <xdr:rowOff>27214</xdr:rowOff>
    </xdr:to>
    <xdr:cxnSp macro="">
      <xdr:nvCxnSpPr>
        <xdr:cNvPr id="184" name="直線コネクタ 183">
          <a:extLst>
            <a:ext uri="{FF2B5EF4-FFF2-40B4-BE49-F238E27FC236}">
              <a16:creationId xmlns:a16="http://schemas.microsoft.com/office/drawing/2014/main" id="{C4341394-761B-4C46-B7B1-FFC3E577DE34}"/>
            </a:ext>
          </a:extLst>
        </xdr:cNvPr>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5" name="テキスト ボックス 184">
          <a:extLst>
            <a:ext uri="{FF2B5EF4-FFF2-40B4-BE49-F238E27FC236}">
              <a16:creationId xmlns:a16="http://schemas.microsoft.com/office/drawing/2014/main" id="{514A24DD-FFFE-4EA0-892A-81E3A33C0DB1}"/>
            </a:ext>
          </a:extLst>
        </xdr:cNvPr>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6" name="直線コネクタ 185">
          <a:extLst>
            <a:ext uri="{FF2B5EF4-FFF2-40B4-BE49-F238E27FC236}">
              <a16:creationId xmlns:a16="http://schemas.microsoft.com/office/drawing/2014/main" id="{11F811FD-AC4F-4939-8A61-EDEE77B8F4D2}"/>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7" name="テキスト ボックス 186">
          <a:extLst>
            <a:ext uri="{FF2B5EF4-FFF2-40B4-BE49-F238E27FC236}">
              <a16:creationId xmlns:a16="http://schemas.microsoft.com/office/drawing/2014/main" id="{571D7A3E-42AF-4D63-AE97-96D9C72D03B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8" name="人件費・物件費等の状況グラフ枠">
          <a:extLst>
            <a:ext uri="{FF2B5EF4-FFF2-40B4-BE49-F238E27FC236}">
              <a16:creationId xmlns:a16="http://schemas.microsoft.com/office/drawing/2014/main" id="{964B18B6-B63E-409A-A49C-1C1F62ADEED4}"/>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69483</xdr:rowOff>
    </xdr:from>
    <xdr:to>
      <xdr:col>23</xdr:col>
      <xdr:colOff>133350</xdr:colOff>
      <xdr:row>89</xdr:row>
      <xdr:rowOff>99809</xdr:rowOff>
    </xdr:to>
    <xdr:cxnSp macro="">
      <xdr:nvCxnSpPr>
        <xdr:cNvPr id="189" name="直線コネクタ 188">
          <a:extLst>
            <a:ext uri="{FF2B5EF4-FFF2-40B4-BE49-F238E27FC236}">
              <a16:creationId xmlns:a16="http://schemas.microsoft.com/office/drawing/2014/main" id="{C2964C60-71CF-4876-94B3-693C0C899E57}"/>
            </a:ext>
          </a:extLst>
        </xdr:cNvPr>
        <xdr:cNvCxnSpPr/>
      </xdr:nvCxnSpPr>
      <xdr:spPr>
        <a:xfrm flipV="1">
          <a:off x="4953000" y="13785483"/>
          <a:ext cx="0" cy="157337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71886</xdr:rowOff>
    </xdr:from>
    <xdr:ext cx="762000" cy="259045"/>
    <xdr:sp macro="" textlink="">
      <xdr:nvSpPr>
        <xdr:cNvPr id="190" name="人件費・物件費等の状況最小値テキスト">
          <a:extLst>
            <a:ext uri="{FF2B5EF4-FFF2-40B4-BE49-F238E27FC236}">
              <a16:creationId xmlns:a16="http://schemas.microsoft.com/office/drawing/2014/main" id="{52178C8C-B07E-4C08-B6DB-66631DE86073}"/>
            </a:ext>
          </a:extLst>
        </xdr:cNvPr>
        <xdr:cNvSpPr txBox="1"/>
      </xdr:nvSpPr>
      <xdr:spPr>
        <a:xfrm>
          <a:off x="5041900" y="153309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568,691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99809</xdr:rowOff>
    </xdr:from>
    <xdr:to>
      <xdr:col>24</xdr:col>
      <xdr:colOff>12700</xdr:colOff>
      <xdr:row>89</xdr:row>
      <xdr:rowOff>99809</xdr:rowOff>
    </xdr:to>
    <xdr:cxnSp macro="">
      <xdr:nvCxnSpPr>
        <xdr:cNvPr id="191" name="直線コネクタ 190">
          <a:extLst>
            <a:ext uri="{FF2B5EF4-FFF2-40B4-BE49-F238E27FC236}">
              <a16:creationId xmlns:a16="http://schemas.microsoft.com/office/drawing/2014/main" id="{41EBC376-7F6D-41B4-95A3-6853270FEC43}"/>
            </a:ext>
          </a:extLst>
        </xdr:cNvPr>
        <xdr:cNvCxnSpPr/>
      </xdr:nvCxnSpPr>
      <xdr:spPr>
        <a:xfrm>
          <a:off x="4864100" y="153588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78</xdr:row>
      <xdr:rowOff>155860</xdr:rowOff>
    </xdr:from>
    <xdr:ext cx="762000" cy="259045"/>
    <xdr:sp macro="" textlink="">
      <xdr:nvSpPr>
        <xdr:cNvPr id="192" name="人件費・物件費等の状況最大値テキスト">
          <a:extLst>
            <a:ext uri="{FF2B5EF4-FFF2-40B4-BE49-F238E27FC236}">
              <a16:creationId xmlns:a16="http://schemas.microsoft.com/office/drawing/2014/main" id="{14D45894-83CE-48DD-9209-3FA659FCF19A}"/>
            </a:ext>
          </a:extLst>
        </xdr:cNvPr>
        <xdr:cNvSpPr txBox="1"/>
      </xdr:nvSpPr>
      <xdr:spPr>
        <a:xfrm>
          <a:off x="5041900" y="135289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112,262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69483</xdr:rowOff>
    </xdr:from>
    <xdr:to>
      <xdr:col>24</xdr:col>
      <xdr:colOff>12700</xdr:colOff>
      <xdr:row>80</xdr:row>
      <xdr:rowOff>69483</xdr:rowOff>
    </xdr:to>
    <xdr:cxnSp macro="">
      <xdr:nvCxnSpPr>
        <xdr:cNvPr id="193" name="直線コネクタ 192">
          <a:extLst>
            <a:ext uri="{FF2B5EF4-FFF2-40B4-BE49-F238E27FC236}">
              <a16:creationId xmlns:a16="http://schemas.microsoft.com/office/drawing/2014/main" id="{40809B97-39D8-49F1-A803-797C46E67F3C}"/>
            </a:ext>
          </a:extLst>
        </xdr:cNvPr>
        <xdr:cNvCxnSpPr/>
      </xdr:nvCxnSpPr>
      <xdr:spPr>
        <a:xfrm>
          <a:off x="4864100" y="137854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81</xdr:row>
      <xdr:rowOff>871</xdr:rowOff>
    </xdr:from>
    <xdr:to>
      <xdr:col>23</xdr:col>
      <xdr:colOff>133350</xdr:colOff>
      <xdr:row>81</xdr:row>
      <xdr:rowOff>35609</xdr:rowOff>
    </xdr:to>
    <xdr:cxnSp macro="">
      <xdr:nvCxnSpPr>
        <xdr:cNvPr id="194" name="直線コネクタ 193">
          <a:extLst>
            <a:ext uri="{FF2B5EF4-FFF2-40B4-BE49-F238E27FC236}">
              <a16:creationId xmlns:a16="http://schemas.microsoft.com/office/drawing/2014/main" id="{B98AFDD9-8CE7-40CB-B290-0E81A59D0CD0}"/>
            </a:ext>
          </a:extLst>
        </xdr:cNvPr>
        <xdr:cNvCxnSpPr/>
      </xdr:nvCxnSpPr>
      <xdr:spPr>
        <a:xfrm>
          <a:off x="4114800" y="13888321"/>
          <a:ext cx="838200" cy="347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81</xdr:row>
      <xdr:rowOff>57383</xdr:rowOff>
    </xdr:from>
    <xdr:ext cx="762000" cy="259045"/>
    <xdr:sp macro="" textlink="">
      <xdr:nvSpPr>
        <xdr:cNvPr id="195" name="人件費・物件費等の状況平均値テキスト">
          <a:extLst>
            <a:ext uri="{FF2B5EF4-FFF2-40B4-BE49-F238E27FC236}">
              <a16:creationId xmlns:a16="http://schemas.microsoft.com/office/drawing/2014/main" id="{F556C484-F68F-46EF-9C99-B337D42C4396}"/>
            </a:ext>
          </a:extLst>
        </xdr:cNvPr>
        <xdr:cNvSpPr txBox="1"/>
      </xdr:nvSpPr>
      <xdr:spPr>
        <a:xfrm>
          <a:off x="5041900" y="1394483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181,326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85306</xdr:rowOff>
    </xdr:from>
    <xdr:to>
      <xdr:col>23</xdr:col>
      <xdr:colOff>184150</xdr:colOff>
      <xdr:row>82</xdr:row>
      <xdr:rowOff>15456</xdr:rowOff>
    </xdr:to>
    <xdr:sp macro="" textlink="">
      <xdr:nvSpPr>
        <xdr:cNvPr id="196" name="フローチャート: 判断 195">
          <a:extLst>
            <a:ext uri="{FF2B5EF4-FFF2-40B4-BE49-F238E27FC236}">
              <a16:creationId xmlns:a16="http://schemas.microsoft.com/office/drawing/2014/main" id="{CA75B486-9921-41B3-98D9-6362004228F5}"/>
            </a:ext>
          </a:extLst>
        </xdr:cNvPr>
        <xdr:cNvSpPr/>
      </xdr:nvSpPr>
      <xdr:spPr>
        <a:xfrm>
          <a:off x="4902200" y="139727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81</xdr:row>
      <xdr:rowOff>868</xdr:rowOff>
    </xdr:from>
    <xdr:to>
      <xdr:col>19</xdr:col>
      <xdr:colOff>133350</xdr:colOff>
      <xdr:row>81</xdr:row>
      <xdr:rowOff>871</xdr:rowOff>
    </xdr:to>
    <xdr:cxnSp macro="">
      <xdr:nvCxnSpPr>
        <xdr:cNvPr id="197" name="直線コネクタ 196">
          <a:extLst>
            <a:ext uri="{FF2B5EF4-FFF2-40B4-BE49-F238E27FC236}">
              <a16:creationId xmlns:a16="http://schemas.microsoft.com/office/drawing/2014/main" id="{21B71F2D-50E4-4294-9517-A214A1B5AFDC}"/>
            </a:ext>
          </a:extLst>
        </xdr:cNvPr>
        <xdr:cNvCxnSpPr/>
      </xdr:nvCxnSpPr>
      <xdr:spPr>
        <a:xfrm>
          <a:off x="3225800" y="13888318"/>
          <a:ext cx="889000" cy="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81</xdr:row>
      <xdr:rowOff>69304</xdr:rowOff>
    </xdr:from>
    <xdr:to>
      <xdr:col>19</xdr:col>
      <xdr:colOff>184150</xdr:colOff>
      <xdr:row>81</xdr:row>
      <xdr:rowOff>170904</xdr:rowOff>
    </xdr:to>
    <xdr:sp macro="" textlink="">
      <xdr:nvSpPr>
        <xdr:cNvPr id="198" name="フローチャート: 判断 197">
          <a:extLst>
            <a:ext uri="{FF2B5EF4-FFF2-40B4-BE49-F238E27FC236}">
              <a16:creationId xmlns:a16="http://schemas.microsoft.com/office/drawing/2014/main" id="{69753EBE-3002-4076-8C2D-7806A4561C67}"/>
            </a:ext>
          </a:extLst>
        </xdr:cNvPr>
        <xdr:cNvSpPr/>
      </xdr:nvSpPr>
      <xdr:spPr>
        <a:xfrm>
          <a:off x="4064000" y="139567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81</xdr:row>
      <xdr:rowOff>155681</xdr:rowOff>
    </xdr:from>
    <xdr:ext cx="736600" cy="259045"/>
    <xdr:sp macro="" textlink="">
      <xdr:nvSpPr>
        <xdr:cNvPr id="199" name="テキスト ボックス 198">
          <a:extLst>
            <a:ext uri="{FF2B5EF4-FFF2-40B4-BE49-F238E27FC236}">
              <a16:creationId xmlns:a16="http://schemas.microsoft.com/office/drawing/2014/main" id="{C7241B46-2246-4128-B4DE-A8796EFC9520}"/>
            </a:ext>
          </a:extLst>
        </xdr:cNvPr>
        <xdr:cNvSpPr txBox="1"/>
      </xdr:nvSpPr>
      <xdr:spPr>
        <a:xfrm>
          <a:off x="3733800" y="1404313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176,684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80</xdr:row>
      <xdr:rowOff>127943</xdr:rowOff>
    </xdr:from>
    <xdr:to>
      <xdr:col>15</xdr:col>
      <xdr:colOff>82550</xdr:colOff>
      <xdr:row>81</xdr:row>
      <xdr:rowOff>868</xdr:rowOff>
    </xdr:to>
    <xdr:cxnSp macro="">
      <xdr:nvCxnSpPr>
        <xdr:cNvPr id="200" name="直線コネクタ 199">
          <a:extLst>
            <a:ext uri="{FF2B5EF4-FFF2-40B4-BE49-F238E27FC236}">
              <a16:creationId xmlns:a16="http://schemas.microsoft.com/office/drawing/2014/main" id="{89CDC37A-B4DC-4E3B-B8E3-6BA2F1CB5B41}"/>
            </a:ext>
          </a:extLst>
        </xdr:cNvPr>
        <xdr:cNvCxnSpPr/>
      </xdr:nvCxnSpPr>
      <xdr:spPr>
        <a:xfrm>
          <a:off x="2336800" y="13843943"/>
          <a:ext cx="889000" cy="443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81</xdr:row>
      <xdr:rowOff>87396</xdr:rowOff>
    </xdr:from>
    <xdr:to>
      <xdr:col>15</xdr:col>
      <xdr:colOff>133350</xdr:colOff>
      <xdr:row>82</xdr:row>
      <xdr:rowOff>17546</xdr:rowOff>
    </xdr:to>
    <xdr:sp macro="" textlink="">
      <xdr:nvSpPr>
        <xdr:cNvPr id="201" name="フローチャート: 判断 200">
          <a:extLst>
            <a:ext uri="{FF2B5EF4-FFF2-40B4-BE49-F238E27FC236}">
              <a16:creationId xmlns:a16="http://schemas.microsoft.com/office/drawing/2014/main" id="{F674C864-9F37-4EE6-976A-523E0F9D82BE}"/>
            </a:ext>
          </a:extLst>
        </xdr:cNvPr>
        <xdr:cNvSpPr/>
      </xdr:nvSpPr>
      <xdr:spPr>
        <a:xfrm>
          <a:off x="3175000" y="139748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2323</xdr:rowOff>
    </xdr:from>
    <xdr:ext cx="762000" cy="259045"/>
    <xdr:sp macro="" textlink="">
      <xdr:nvSpPr>
        <xdr:cNvPr id="202" name="テキスト ボックス 201">
          <a:extLst>
            <a:ext uri="{FF2B5EF4-FFF2-40B4-BE49-F238E27FC236}">
              <a16:creationId xmlns:a16="http://schemas.microsoft.com/office/drawing/2014/main" id="{6996DD2E-A66F-4CF3-A229-6EE5C53A8780}"/>
            </a:ext>
          </a:extLst>
        </xdr:cNvPr>
        <xdr:cNvSpPr txBox="1"/>
      </xdr:nvSpPr>
      <xdr:spPr>
        <a:xfrm>
          <a:off x="2844800" y="140612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181,932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80</xdr:row>
      <xdr:rowOff>127943</xdr:rowOff>
    </xdr:from>
    <xdr:to>
      <xdr:col>11</xdr:col>
      <xdr:colOff>31750</xdr:colOff>
      <xdr:row>80</xdr:row>
      <xdr:rowOff>138530</xdr:rowOff>
    </xdr:to>
    <xdr:cxnSp macro="">
      <xdr:nvCxnSpPr>
        <xdr:cNvPr id="203" name="直線コネクタ 202">
          <a:extLst>
            <a:ext uri="{FF2B5EF4-FFF2-40B4-BE49-F238E27FC236}">
              <a16:creationId xmlns:a16="http://schemas.microsoft.com/office/drawing/2014/main" id="{95BDCC46-D099-4CE8-B904-91F38EA8BFA1}"/>
            </a:ext>
          </a:extLst>
        </xdr:cNvPr>
        <xdr:cNvCxnSpPr/>
      </xdr:nvCxnSpPr>
      <xdr:spPr>
        <a:xfrm flipV="1">
          <a:off x="1447800" y="13843943"/>
          <a:ext cx="889000" cy="105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81</xdr:row>
      <xdr:rowOff>13419</xdr:rowOff>
    </xdr:from>
    <xdr:to>
      <xdr:col>11</xdr:col>
      <xdr:colOff>82550</xdr:colOff>
      <xdr:row>81</xdr:row>
      <xdr:rowOff>115019</xdr:rowOff>
    </xdr:to>
    <xdr:sp macro="" textlink="">
      <xdr:nvSpPr>
        <xdr:cNvPr id="204" name="フローチャート: 判断 203">
          <a:extLst>
            <a:ext uri="{FF2B5EF4-FFF2-40B4-BE49-F238E27FC236}">
              <a16:creationId xmlns:a16="http://schemas.microsoft.com/office/drawing/2014/main" id="{947D175D-AE9C-4A03-B538-C7343BE36309}"/>
            </a:ext>
          </a:extLst>
        </xdr:cNvPr>
        <xdr:cNvSpPr/>
      </xdr:nvSpPr>
      <xdr:spPr>
        <a:xfrm>
          <a:off x="2286000" y="139008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81</xdr:row>
      <xdr:rowOff>99796</xdr:rowOff>
    </xdr:from>
    <xdr:ext cx="762000" cy="259045"/>
    <xdr:sp macro="" textlink="">
      <xdr:nvSpPr>
        <xdr:cNvPr id="205" name="テキスト ボックス 204">
          <a:extLst>
            <a:ext uri="{FF2B5EF4-FFF2-40B4-BE49-F238E27FC236}">
              <a16:creationId xmlns:a16="http://schemas.microsoft.com/office/drawing/2014/main" id="{DC251446-1B9A-4C2B-BD97-C684C53B1D3E}"/>
            </a:ext>
          </a:extLst>
        </xdr:cNvPr>
        <xdr:cNvSpPr txBox="1"/>
      </xdr:nvSpPr>
      <xdr:spPr>
        <a:xfrm>
          <a:off x="1955800" y="139872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160,472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783</xdr:rowOff>
    </xdr:from>
    <xdr:to>
      <xdr:col>7</xdr:col>
      <xdr:colOff>31750</xdr:colOff>
      <xdr:row>81</xdr:row>
      <xdr:rowOff>102383</xdr:rowOff>
    </xdr:to>
    <xdr:sp macro="" textlink="">
      <xdr:nvSpPr>
        <xdr:cNvPr id="206" name="フローチャート: 判断 205">
          <a:extLst>
            <a:ext uri="{FF2B5EF4-FFF2-40B4-BE49-F238E27FC236}">
              <a16:creationId xmlns:a16="http://schemas.microsoft.com/office/drawing/2014/main" id="{0A71620C-E5B5-40DA-8E6C-B454D23E4679}"/>
            </a:ext>
          </a:extLst>
        </xdr:cNvPr>
        <xdr:cNvSpPr/>
      </xdr:nvSpPr>
      <xdr:spPr>
        <a:xfrm>
          <a:off x="1397000" y="13888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81</xdr:row>
      <xdr:rowOff>87160</xdr:rowOff>
    </xdr:from>
    <xdr:ext cx="762000" cy="259045"/>
    <xdr:sp macro="" textlink="">
      <xdr:nvSpPr>
        <xdr:cNvPr id="207" name="テキスト ボックス 206">
          <a:extLst>
            <a:ext uri="{FF2B5EF4-FFF2-40B4-BE49-F238E27FC236}">
              <a16:creationId xmlns:a16="http://schemas.microsoft.com/office/drawing/2014/main" id="{9D01B262-CAA4-4ADA-B734-742FFC4862D4}"/>
            </a:ext>
          </a:extLst>
        </xdr:cNvPr>
        <xdr:cNvSpPr txBox="1"/>
      </xdr:nvSpPr>
      <xdr:spPr>
        <a:xfrm>
          <a:off x="1066800" y="13974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156,806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8" name="テキスト ボックス 207">
          <a:extLst>
            <a:ext uri="{FF2B5EF4-FFF2-40B4-BE49-F238E27FC236}">
              <a16:creationId xmlns:a16="http://schemas.microsoft.com/office/drawing/2014/main" id="{D439DC8D-025C-440A-9602-8FC1DCC637F2}"/>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9" name="テキスト ボックス 208">
          <a:extLst>
            <a:ext uri="{FF2B5EF4-FFF2-40B4-BE49-F238E27FC236}">
              <a16:creationId xmlns:a16="http://schemas.microsoft.com/office/drawing/2014/main" id="{006E24F4-53E8-4D81-9189-FD57DCD4317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0" name="テキスト ボックス 209">
          <a:extLst>
            <a:ext uri="{FF2B5EF4-FFF2-40B4-BE49-F238E27FC236}">
              <a16:creationId xmlns:a16="http://schemas.microsoft.com/office/drawing/2014/main" id="{5A1736FF-66C3-400C-AB01-2D8EA5CF10A4}"/>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1" name="テキスト ボックス 210">
          <a:extLst>
            <a:ext uri="{FF2B5EF4-FFF2-40B4-BE49-F238E27FC236}">
              <a16:creationId xmlns:a16="http://schemas.microsoft.com/office/drawing/2014/main" id="{18585883-4662-47CC-B9A2-E666B948082F}"/>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2" name="テキスト ボックス 211">
          <a:extLst>
            <a:ext uri="{FF2B5EF4-FFF2-40B4-BE49-F238E27FC236}">
              <a16:creationId xmlns:a16="http://schemas.microsoft.com/office/drawing/2014/main" id="{EAA7D6DC-A998-45B1-97A1-D7FC7C01B8F4}"/>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80</xdr:row>
      <xdr:rowOff>156259</xdr:rowOff>
    </xdr:from>
    <xdr:to>
      <xdr:col>23</xdr:col>
      <xdr:colOff>184150</xdr:colOff>
      <xdr:row>81</xdr:row>
      <xdr:rowOff>86409</xdr:rowOff>
    </xdr:to>
    <xdr:sp macro="" textlink="">
      <xdr:nvSpPr>
        <xdr:cNvPr id="213" name="楕円 212">
          <a:extLst>
            <a:ext uri="{FF2B5EF4-FFF2-40B4-BE49-F238E27FC236}">
              <a16:creationId xmlns:a16="http://schemas.microsoft.com/office/drawing/2014/main" id="{59A6C6C6-A175-493D-85FD-1E215E50B7B7}"/>
            </a:ext>
          </a:extLst>
        </xdr:cNvPr>
        <xdr:cNvSpPr/>
      </xdr:nvSpPr>
      <xdr:spPr>
        <a:xfrm>
          <a:off x="4902200" y="138722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80</xdr:row>
      <xdr:rowOff>1336</xdr:rowOff>
    </xdr:from>
    <xdr:ext cx="762000" cy="259045"/>
    <xdr:sp macro="" textlink="">
      <xdr:nvSpPr>
        <xdr:cNvPr id="214" name="人件費・物件費等の状況該当値テキスト">
          <a:extLst>
            <a:ext uri="{FF2B5EF4-FFF2-40B4-BE49-F238E27FC236}">
              <a16:creationId xmlns:a16="http://schemas.microsoft.com/office/drawing/2014/main" id="{6D996078-0915-4556-9E4B-63B12102F0E4}"/>
            </a:ext>
          </a:extLst>
        </xdr:cNvPr>
        <xdr:cNvSpPr txBox="1"/>
      </xdr:nvSpPr>
      <xdr:spPr>
        <a:xfrm>
          <a:off x="5041900" y="137173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152,172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80</xdr:row>
      <xdr:rowOff>121521</xdr:rowOff>
    </xdr:from>
    <xdr:to>
      <xdr:col>19</xdr:col>
      <xdr:colOff>184150</xdr:colOff>
      <xdr:row>81</xdr:row>
      <xdr:rowOff>51671</xdr:rowOff>
    </xdr:to>
    <xdr:sp macro="" textlink="">
      <xdr:nvSpPr>
        <xdr:cNvPr id="215" name="楕円 214">
          <a:extLst>
            <a:ext uri="{FF2B5EF4-FFF2-40B4-BE49-F238E27FC236}">
              <a16:creationId xmlns:a16="http://schemas.microsoft.com/office/drawing/2014/main" id="{B38A9BCA-FD51-4333-A802-CE78ADA92072}"/>
            </a:ext>
          </a:extLst>
        </xdr:cNvPr>
        <xdr:cNvSpPr/>
      </xdr:nvSpPr>
      <xdr:spPr>
        <a:xfrm>
          <a:off x="4064000" y="138375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79</xdr:row>
      <xdr:rowOff>61848</xdr:rowOff>
    </xdr:from>
    <xdr:ext cx="736600" cy="259045"/>
    <xdr:sp macro="" textlink="">
      <xdr:nvSpPr>
        <xdr:cNvPr id="216" name="テキスト ボックス 215">
          <a:extLst>
            <a:ext uri="{FF2B5EF4-FFF2-40B4-BE49-F238E27FC236}">
              <a16:creationId xmlns:a16="http://schemas.microsoft.com/office/drawing/2014/main" id="{29A54208-A4DD-4541-8D40-1783AAA635C2}"/>
            </a:ext>
          </a:extLst>
        </xdr:cNvPr>
        <xdr:cNvSpPr txBox="1"/>
      </xdr:nvSpPr>
      <xdr:spPr>
        <a:xfrm>
          <a:off x="3733800" y="1360639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142,095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80</xdr:row>
      <xdr:rowOff>121518</xdr:rowOff>
    </xdr:from>
    <xdr:to>
      <xdr:col>15</xdr:col>
      <xdr:colOff>133350</xdr:colOff>
      <xdr:row>81</xdr:row>
      <xdr:rowOff>51668</xdr:rowOff>
    </xdr:to>
    <xdr:sp macro="" textlink="">
      <xdr:nvSpPr>
        <xdr:cNvPr id="217" name="楕円 216">
          <a:extLst>
            <a:ext uri="{FF2B5EF4-FFF2-40B4-BE49-F238E27FC236}">
              <a16:creationId xmlns:a16="http://schemas.microsoft.com/office/drawing/2014/main" id="{8939169E-E214-47E7-828C-3E2EF841C7C7}"/>
            </a:ext>
          </a:extLst>
        </xdr:cNvPr>
        <xdr:cNvSpPr/>
      </xdr:nvSpPr>
      <xdr:spPr>
        <a:xfrm>
          <a:off x="3175000" y="138375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79</xdr:row>
      <xdr:rowOff>61845</xdr:rowOff>
    </xdr:from>
    <xdr:ext cx="762000" cy="259045"/>
    <xdr:sp macro="" textlink="">
      <xdr:nvSpPr>
        <xdr:cNvPr id="218" name="テキスト ボックス 217">
          <a:extLst>
            <a:ext uri="{FF2B5EF4-FFF2-40B4-BE49-F238E27FC236}">
              <a16:creationId xmlns:a16="http://schemas.microsoft.com/office/drawing/2014/main" id="{B9E3F525-04B3-49C7-AF8C-894E5BEDCF3E}"/>
            </a:ext>
          </a:extLst>
        </xdr:cNvPr>
        <xdr:cNvSpPr txBox="1"/>
      </xdr:nvSpPr>
      <xdr:spPr>
        <a:xfrm>
          <a:off x="2844800" y="136063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142,094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80</xdr:row>
      <xdr:rowOff>77143</xdr:rowOff>
    </xdr:from>
    <xdr:to>
      <xdr:col>11</xdr:col>
      <xdr:colOff>82550</xdr:colOff>
      <xdr:row>81</xdr:row>
      <xdr:rowOff>7293</xdr:rowOff>
    </xdr:to>
    <xdr:sp macro="" textlink="">
      <xdr:nvSpPr>
        <xdr:cNvPr id="219" name="楕円 218">
          <a:extLst>
            <a:ext uri="{FF2B5EF4-FFF2-40B4-BE49-F238E27FC236}">
              <a16:creationId xmlns:a16="http://schemas.microsoft.com/office/drawing/2014/main" id="{D9AF8FEF-0B85-49F5-8F4B-F2000865F68D}"/>
            </a:ext>
          </a:extLst>
        </xdr:cNvPr>
        <xdr:cNvSpPr/>
      </xdr:nvSpPr>
      <xdr:spPr>
        <a:xfrm>
          <a:off x="2286000" y="13793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79</xdr:row>
      <xdr:rowOff>17470</xdr:rowOff>
    </xdr:from>
    <xdr:ext cx="762000" cy="259045"/>
    <xdr:sp macro="" textlink="">
      <xdr:nvSpPr>
        <xdr:cNvPr id="220" name="テキスト ボックス 219">
          <a:extLst>
            <a:ext uri="{FF2B5EF4-FFF2-40B4-BE49-F238E27FC236}">
              <a16:creationId xmlns:a16="http://schemas.microsoft.com/office/drawing/2014/main" id="{233E1B62-458C-4AE5-9AD9-2B9B450D9B7B}"/>
            </a:ext>
          </a:extLst>
        </xdr:cNvPr>
        <xdr:cNvSpPr txBox="1"/>
      </xdr:nvSpPr>
      <xdr:spPr>
        <a:xfrm>
          <a:off x="1955800" y="135620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129,221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80</xdr:row>
      <xdr:rowOff>87730</xdr:rowOff>
    </xdr:from>
    <xdr:to>
      <xdr:col>7</xdr:col>
      <xdr:colOff>31750</xdr:colOff>
      <xdr:row>81</xdr:row>
      <xdr:rowOff>17880</xdr:rowOff>
    </xdr:to>
    <xdr:sp macro="" textlink="">
      <xdr:nvSpPr>
        <xdr:cNvPr id="221" name="楕円 220">
          <a:extLst>
            <a:ext uri="{FF2B5EF4-FFF2-40B4-BE49-F238E27FC236}">
              <a16:creationId xmlns:a16="http://schemas.microsoft.com/office/drawing/2014/main" id="{6AECD49C-49BD-450B-8BF4-7AF68EA8375B}"/>
            </a:ext>
          </a:extLst>
        </xdr:cNvPr>
        <xdr:cNvSpPr/>
      </xdr:nvSpPr>
      <xdr:spPr>
        <a:xfrm>
          <a:off x="1397000" y="13803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79</xdr:row>
      <xdr:rowOff>28057</xdr:rowOff>
    </xdr:from>
    <xdr:ext cx="762000" cy="259045"/>
    <xdr:sp macro="" textlink="">
      <xdr:nvSpPr>
        <xdr:cNvPr id="222" name="テキスト ボックス 221">
          <a:extLst>
            <a:ext uri="{FF2B5EF4-FFF2-40B4-BE49-F238E27FC236}">
              <a16:creationId xmlns:a16="http://schemas.microsoft.com/office/drawing/2014/main" id="{313FD00E-E4D2-4240-A7D2-F0504229D53F}"/>
            </a:ext>
          </a:extLst>
        </xdr:cNvPr>
        <xdr:cNvSpPr txBox="1"/>
      </xdr:nvSpPr>
      <xdr:spPr>
        <a:xfrm>
          <a:off x="1066800" y="135726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132,292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3" name="正方形/長方形 222">
          <a:extLst>
            <a:ext uri="{FF2B5EF4-FFF2-40B4-BE49-F238E27FC236}">
              <a16:creationId xmlns:a16="http://schemas.microsoft.com/office/drawing/2014/main" id="{7FC605F8-E914-489F-BD63-2E0FCDFF13C8}"/>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4" name="テキスト ボックス 223">
          <a:extLst>
            <a:ext uri="{FF2B5EF4-FFF2-40B4-BE49-F238E27FC236}">
              <a16:creationId xmlns:a16="http://schemas.microsoft.com/office/drawing/2014/main" id="{4B4063CF-7C20-4BBE-BE80-4E3555CBC673}"/>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5" name="テキスト ボックス 224">
          <a:extLst>
            <a:ext uri="{FF2B5EF4-FFF2-40B4-BE49-F238E27FC236}">
              <a16:creationId xmlns:a16="http://schemas.microsoft.com/office/drawing/2014/main" id="{4929652D-DF88-462B-BBC8-B3EE81BBD41A}"/>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[97.6]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6" name="正方形/長方形 225">
          <a:extLst>
            <a:ext uri="{FF2B5EF4-FFF2-40B4-BE49-F238E27FC236}">
              <a16:creationId xmlns:a16="http://schemas.microsoft.com/office/drawing/2014/main" id="{31CEC28E-4810-440F-96EE-67DCAA6D97C6}"/>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7" name="正方形/長方形 226">
          <a:extLst>
            <a:ext uri="{FF2B5EF4-FFF2-40B4-BE49-F238E27FC236}">
              <a16:creationId xmlns:a16="http://schemas.microsoft.com/office/drawing/2014/main" id="{5E46116D-690C-4981-9066-FAC71F27185A}"/>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8" name="正方形/長方形 227">
          <a:extLst>
            <a:ext uri="{FF2B5EF4-FFF2-40B4-BE49-F238E27FC236}">
              <a16:creationId xmlns:a16="http://schemas.microsoft.com/office/drawing/2014/main" id="{63AB9274-B962-4AD9-B272-E2B3AC8255ED}"/>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9" name="正方形/長方形 228">
          <a:extLst>
            <a:ext uri="{FF2B5EF4-FFF2-40B4-BE49-F238E27FC236}">
              <a16:creationId xmlns:a16="http://schemas.microsoft.com/office/drawing/2014/main" id="{F430B7E0-8E3B-41D1-946C-BC0E2AEAB07D}"/>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0" name="正方形/長方形 229">
          <a:extLst>
            <a:ext uri="{FF2B5EF4-FFF2-40B4-BE49-F238E27FC236}">
              <a16:creationId xmlns:a16="http://schemas.microsoft.com/office/drawing/2014/main" id="{3FFEAD77-B18D-4BF2-BED5-51E37742458F}"/>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1" name="正方形/長方形 230">
          <a:extLst>
            <a:ext uri="{FF2B5EF4-FFF2-40B4-BE49-F238E27FC236}">
              <a16:creationId xmlns:a16="http://schemas.microsoft.com/office/drawing/2014/main" id="{0D341EEF-664C-4126-BEAA-8552EA1389D3}"/>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2" name="正方形/長方形 231">
          <a:extLst>
            <a:ext uri="{FF2B5EF4-FFF2-40B4-BE49-F238E27FC236}">
              <a16:creationId xmlns:a16="http://schemas.microsoft.com/office/drawing/2014/main" id="{3EC4899E-6B68-41C9-BB2E-5C411715803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3" name="正方形/長方形 232">
          <a:extLst>
            <a:ext uri="{FF2B5EF4-FFF2-40B4-BE49-F238E27FC236}">
              <a16:creationId xmlns:a16="http://schemas.microsoft.com/office/drawing/2014/main" id="{CA7F124B-2A48-4203-A797-38400C0B6498}"/>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4" name="正方形/長方形 233">
          <a:extLst>
            <a:ext uri="{FF2B5EF4-FFF2-40B4-BE49-F238E27FC236}">
              <a16:creationId xmlns:a16="http://schemas.microsoft.com/office/drawing/2014/main" id="{9DD018E7-19C1-4AFD-A501-C075728B539F}"/>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5" name="テキスト ボックス 234">
          <a:extLst>
            <a:ext uri="{FF2B5EF4-FFF2-40B4-BE49-F238E27FC236}">
              <a16:creationId xmlns:a16="http://schemas.microsoft.com/office/drawing/2014/main" id="{C0B6A456-3D0C-4B66-972A-5F8F791D6DFC}"/>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近年は類似団体平均とほぼ同水準で推移している。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今後も、国や県、県内市町村等の動向を注視しながら、給与水準の適正化に努める。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6" name="直線コネクタ 235">
          <a:extLst>
            <a:ext uri="{FF2B5EF4-FFF2-40B4-BE49-F238E27FC236}">
              <a16:creationId xmlns:a16="http://schemas.microsoft.com/office/drawing/2014/main" id="{7E5BFDB7-84CC-489B-86D2-F9EAF4DE1DFD}"/>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7" name="テキスト ボックス 236">
          <a:extLst>
            <a:ext uri="{FF2B5EF4-FFF2-40B4-BE49-F238E27FC236}">
              <a16:creationId xmlns:a16="http://schemas.microsoft.com/office/drawing/2014/main" id="{C1535E3D-E310-4C64-B60E-851AECA4304B}"/>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38" name="直線コネクタ 237">
          <a:extLst>
            <a:ext uri="{FF2B5EF4-FFF2-40B4-BE49-F238E27FC236}">
              <a16:creationId xmlns:a16="http://schemas.microsoft.com/office/drawing/2014/main" id="{260F27AE-54F3-4BB2-A6EC-345A2A430119}"/>
            </a:ext>
          </a:extLst>
        </xdr:cNvPr>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39" name="テキスト ボックス 238">
          <a:extLst>
            <a:ext uri="{FF2B5EF4-FFF2-40B4-BE49-F238E27FC236}">
              <a16:creationId xmlns:a16="http://schemas.microsoft.com/office/drawing/2014/main" id="{88C70658-6BF7-45FA-8B28-ED9601081891}"/>
            </a:ext>
          </a:extLst>
        </xdr:cNvPr>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40" name="直線コネクタ 239">
          <a:extLst>
            <a:ext uri="{FF2B5EF4-FFF2-40B4-BE49-F238E27FC236}">
              <a16:creationId xmlns:a16="http://schemas.microsoft.com/office/drawing/2014/main" id="{D1D06907-CF65-4F75-ADE0-557092769B95}"/>
            </a:ext>
          </a:extLst>
        </xdr:cNvPr>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41" name="テキスト ボックス 240">
          <a:extLst>
            <a:ext uri="{FF2B5EF4-FFF2-40B4-BE49-F238E27FC236}">
              <a16:creationId xmlns:a16="http://schemas.microsoft.com/office/drawing/2014/main" id="{518F6628-AFA5-4DEB-A69B-4A116D5BB59E}"/>
            </a:ext>
          </a:extLst>
        </xdr:cNvPr>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42" name="直線コネクタ 241">
          <a:extLst>
            <a:ext uri="{FF2B5EF4-FFF2-40B4-BE49-F238E27FC236}">
              <a16:creationId xmlns:a16="http://schemas.microsoft.com/office/drawing/2014/main" id="{82790880-C8B6-492B-B5DE-43E5C7E9D51F}"/>
            </a:ext>
          </a:extLst>
        </xdr:cNvPr>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3" name="テキスト ボックス 242">
          <a:extLst>
            <a:ext uri="{FF2B5EF4-FFF2-40B4-BE49-F238E27FC236}">
              <a16:creationId xmlns:a16="http://schemas.microsoft.com/office/drawing/2014/main" id="{2ECF020F-4131-4569-8D6B-153EE3234DCA}"/>
            </a:ext>
          </a:extLst>
        </xdr:cNvPr>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4" name="直線コネクタ 243">
          <a:extLst>
            <a:ext uri="{FF2B5EF4-FFF2-40B4-BE49-F238E27FC236}">
              <a16:creationId xmlns:a16="http://schemas.microsoft.com/office/drawing/2014/main" id="{C10E62B5-6FA2-4D00-93B6-14315D732A5D}"/>
            </a:ext>
          </a:extLst>
        </xdr:cNvPr>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5" name="テキスト ボックス 244">
          <a:extLst>
            <a:ext uri="{FF2B5EF4-FFF2-40B4-BE49-F238E27FC236}">
              <a16:creationId xmlns:a16="http://schemas.microsoft.com/office/drawing/2014/main" id="{4CC70280-6C0B-4C96-A690-083D452F2D20}"/>
            </a:ext>
          </a:extLst>
        </xdr:cNvPr>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6" name="直線コネクタ 245">
          <a:extLst>
            <a:ext uri="{FF2B5EF4-FFF2-40B4-BE49-F238E27FC236}">
              <a16:creationId xmlns:a16="http://schemas.microsoft.com/office/drawing/2014/main" id="{ABE16F49-D922-47F8-8945-6CABEFFC0989}"/>
            </a:ext>
          </a:extLst>
        </xdr:cNvPr>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47" name="テキスト ボックス 246">
          <a:extLst>
            <a:ext uri="{FF2B5EF4-FFF2-40B4-BE49-F238E27FC236}">
              <a16:creationId xmlns:a16="http://schemas.microsoft.com/office/drawing/2014/main" id="{C1E37AC1-33EC-4448-A56B-C86B41C61B1F}"/>
            </a:ext>
          </a:extLst>
        </xdr:cNvPr>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48" name="直線コネクタ 247">
          <a:extLst>
            <a:ext uri="{FF2B5EF4-FFF2-40B4-BE49-F238E27FC236}">
              <a16:creationId xmlns:a16="http://schemas.microsoft.com/office/drawing/2014/main" id="{E1E6E894-24F3-4EF3-B1AF-110C267F5C31}"/>
            </a:ext>
          </a:extLst>
        </xdr:cNvPr>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49" name="テキスト ボックス 248">
          <a:extLst>
            <a:ext uri="{FF2B5EF4-FFF2-40B4-BE49-F238E27FC236}">
              <a16:creationId xmlns:a16="http://schemas.microsoft.com/office/drawing/2014/main" id="{941D368D-FF90-4161-ACB7-D9CF910D7F41}"/>
            </a:ext>
          </a:extLst>
        </xdr:cNvPr>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0" name="直線コネクタ 249">
          <a:extLst>
            <a:ext uri="{FF2B5EF4-FFF2-40B4-BE49-F238E27FC236}">
              <a16:creationId xmlns:a16="http://schemas.microsoft.com/office/drawing/2014/main" id="{04769374-06D2-4013-88DD-DF775B9982AC}"/>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1" name="テキスト ボックス 250">
          <a:extLst>
            <a:ext uri="{FF2B5EF4-FFF2-40B4-BE49-F238E27FC236}">
              <a16:creationId xmlns:a16="http://schemas.microsoft.com/office/drawing/2014/main" id="{E13E4149-DEA2-4224-9417-B04B7CD68C15}"/>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2" name="給与水準   （国との比較）グラフ枠">
          <a:extLst>
            <a:ext uri="{FF2B5EF4-FFF2-40B4-BE49-F238E27FC236}">
              <a16:creationId xmlns:a16="http://schemas.microsoft.com/office/drawing/2014/main" id="{41C2ADD4-8EE1-4977-983C-EB9AEB97E95C}"/>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79</xdr:row>
      <xdr:rowOff>129721</xdr:rowOff>
    </xdr:from>
    <xdr:to>
      <xdr:col>81</xdr:col>
      <xdr:colOff>44450</xdr:colOff>
      <xdr:row>88</xdr:row>
      <xdr:rowOff>155121</xdr:rowOff>
    </xdr:to>
    <xdr:cxnSp macro="">
      <xdr:nvCxnSpPr>
        <xdr:cNvPr id="253" name="直線コネクタ 252">
          <a:extLst>
            <a:ext uri="{FF2B5EF4-FFF2-40B4-BE49-F238E27FC236}">
              <a16:creationId xmlns:a16="http://schemas.microsoft.com/office/drawing/2014/main" id="{FA6C907E-51FD-4DF8-83A6-ACD1ACED862E}"/>
            </a:ext>
          </a:extLst>
        </xdr:cNvPr>
        <xdr:cNvCxnSpPr/>
      </xdr:nvCxnSpPr>
      <xdr:spPr>
        <a:xfrm flipV="1">
          <a:off x="17018000" y="13674271"/>
          <a:ext cx="0" cy="156845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88</xdr:row>
      <xdr:rowOff>127198</xdr:rowOff>
    </xdr:from>
    <xdr:ext cx="762000" cy="259045"/>
    <xdr:sp macro="" textlink="">
      <xdr:nvSpPr>
        <xdr:cNvPr id="254" name="給与水準   （国との比較）最小値テキスト">
          <a:extLst>
            <a:ext uri="{FF2B5EF4-FFF2-40B4-BE49-F238E27FC236}">
              <a16:creationId xmlns:a16="http://schemas.microsoft.com/office/drawing/2014/main" id="{9D14D5F5-D382-46CB-9A62-45D384A89E2F}"/>
            </a:ext>
          </a:extLst>
        </xdr:cNvPr>
        <xdr:cNvSpPr txBox="1"/>
      </xdr:nvSpPr>
      <xdr:spPr>
        <a:xfrm>
          <a:off x="17106900" y="152147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88</xdr:row>
      <xdr:rowOff>155121</xdr:rowOff>
    </xdr:from>
    <xdr:to>
      <xdr:col>81</xdr:col>
      <xdr:colOff>133350</xdr:colOff>
      <xdr:row>88</xdr:row>
      <xdr:rowOff>155121</xdr:rowOff>
    </xdr:to>
    <xdr:cxnSp macro="">
      <xdr:nvCxnSpPr>
        <xdr:cNvPr id="255" name="直線コネクタ 254">
          <a:extLst>
            <a:ext uri="{FF2B5EF4-FFF2-40B4-BE49-F238E27FC236}">
              <a16:creationId xmlns:a16="http://schemas.microsoft.com/office/drawing/2014/main" id="{217E149E-0263-4BBC-A0DD-60FCBE985D6E}"/>
            </a:ext>
          </a:extLst>
        </xdr:cNvPr>
        <xdr:cNvCxnSpPr/>
      </xdr:nvCxnSpPr>
      <xdr:spPr>
        <a:xfrm>
          <a:off x="16929100" y="152427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78</xdr:row>
      <xdr:rowOff>44648</xdr:rowOff>
    </xdr:from>
    <xdr:ext cx="762000" cy="259045"/>
    <xdr:sp macro="" textlink="">
      <xdr:nvSpPr>
        <xdr:cNvPr id="256" name="給与水準   （国との比較）最大値テキスト">
          <a:extLst>
            <a:ext uri="{FF2B5EF4-FFF2-40B4-BE49-F238E27FC236}">
              <a16:creationId xmlns:a16="http://schemas.microsoft.com/office/drawing/2014/main" id="{F347E22B-EEC2-4C88-AC31-69DE57609A71}"/>
            </a:ext>
          </a:extLst>
        </xdr:cNvPr>
        <xdr:cNvSpPr txBox="1"/>
      </xdr:nvSpPr>
      <xdr:spPr>
        <a:xfrm>
          <a:off x="17106900" y="134177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79</xdr:row>
      <xdr:rowOff>129721</xdr:rowOff>
    </xdr:from>
    <xdr:to>
      <xdr:col>81</xdr:col>
      <xdr:colOff>133350</xdr:colOff>
      <xdr:row>79</xdr:row>
      <xdr:rowOff>129721</xdr:rowOff>
    </xdr:to>
    <xdr:cxnSp macro="">
      <xdr:nvCxnSpPr>
        <xdr:cNvPr id="257" name="直線コネクタ 256">
          <a:extLst>
            <a:ext uri="{FF2B5EF4-FFF2-40B4-BE49-F238E27FC236}">
              <a16:creationId xmlns:a16="http://schemas.microsoft.com/office/drawing/2014/main" id="{186D5BB8-FFA8-4DB5-BA5E-39CE79452CFC}"/>
            </a:ext>
          </a:extLst>
        </xdr:cNvPr>
        <xdr:cNvCxnSpPr/>
      </xdr:nvCxnSpPr>
      <xdr:spPr>
        <a:xfrm>
          <a:off x="16929100" y="136742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83</xdr:row>
      <xdr:rowOff>133350</xdr:rowOff>
    </xdr:from>
    <xdr:to>
      <xdr:col>81</xdr:col>
      <xdr:colOff>44450</xdr:colOff>
      <xdr:row>83</xdr:row>
      <xdr:rowOff>133350</xdr:rowOff>
    </xdr:to>
    <xdr:cxnSp macro="">
      <xdr:nvCxnSpPr>
        <xdr:cNvPr id="258" name="直線コネクタ 257">
          <a:extLst>
            <a:ext uri="{FF2B5EF4-FFF2-40B4-BE49-F238E27FC236}">
              <a16:creationId xmlns:a16="http://schemas.microsoft.com/office/drawing/2014/main" id="{79E59D72-C493-432C-AEAB-F9208FE83F32}"/>
            </a:ext>
          </a:extLst>
        </xdr:cNvPr>
        <xdr:cNvCxnSpPr/>
      </xdr:nvCxnSpPr>
      <xdr:spPr>
        <a:xfrm>
          <a:off x="16179800" y="143637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82</xdr:row>
      <xdr:rowOff>99077</xdr:rowOff>
    </xdr:from>
    <xdr:ext cx="762000" cy="259045"/>
    <xdr:sp macro="" textlink="">
      <xdr:nvSpPr>
        <xdr:cNvPr id="259" name="給与水準   （国との比較）平均値テキスト">
          <a:extLst>
            <a:ext uri="{FF2B5EF4-FFF2-40B4-BE49-F238E27FC236}">
              <a16:creationId xmlns:a16="http://schemas.microsoft.com/office/drawing/2014/main" id="{25A8E3EE-5F9A-4CD8-9E8F-68AB4AAF2B8B}"/>
            </a:ext>
          </a:extLst>
        </xdr:cNvPr>
        <xdr:cNvSpPr txBox="1"/>
      </xdr:nvSpPr>
      <xdr:spPr>
        <a:xfrm>
          <a:off x="17106900" y="141579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83</xdr:row>
      <xdr:rowOff>82550</xdr:rowOff>
    </xdr:from>
    <xdr:to>
      <xdr:col>81</xdr:col>
      <xdr:colOff>95250</xdr:colOff>
      <xdr:row>84</xdr:row>
      <xdr:rowOff>12700</xdr:rowOff>
    </xdr:to>
    <xdr:sp macro="" textlink="">
      <xdr:nvSpPr>
        <xdr:cNvPr id="260" name="フローチャート: 判断 259">
          <a:extLst>
            <a:ext uri="{FF2B5EF4-FFF2-40B4-BE49-F238E27FC236}">
              <a16:creationId xmlns:a16="http://schemas.microsoft.com/office/drawing/2014/main" id="{8F646993-A117-419F-B9B6-EFCC33B6A460}"/>
            </a:ext>
          </a:extLst>
        </xdr:cNvPr>
        <xdr:cNvSpPr/>
      </xdr:nvSpPr>
      <xdr:spPr>
        <a:xfrm>
          <a:off x="16967200" y="14312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83</xdr:row>
      <xdr:rowOff>116114</xdr:rowOff>
    </xdr:from>
    <xdr:to>
      <xdr:col>77</xdr:col>
      <xdr:colOff>44450</xdr:colOff>
      <xdr:row>83</xdr:row>
      <xdr:rowOff>133350</xdr:rowOff>
    </xdr:to>
    <xdr:cxnSp macro="">
      <xdr:nvCxnSpPr>
        <xdr:cNvPr id="261" name="直線コネクタ 260">
          <a:extLst>
            <a:ext uri="{FF2B5EF4-FFF2-40B4-BE49-F238E27FC236}">
              <a16:creationId xmlns:a16="http://schemas.microsoft.com/office/drawing/2014/main" id="{BA6A2893-E39F-45E0-931F-834AE858F637}"/>
            </a:ext>
          </a:extLst>
        </xdr:cNvPr>
        <xdr:cNvCxnSpPr/>
      </xdr:nvCxnSpPr>
      <xdr:spPr>
        <a:xfrm>
          <a:off x="15290800" y="14346464"/>
          <a:ext cx="889000" cy="17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83</xdr:row>
      <xdr:rowOff>99786</xdr:rowOff>
    </xdr:from>
    <xdr:to>
      <xdr:col>77</xdr:col>
      <xdr:colOff>95250</xdr:colOff>
      <xdr:row>84</xdr:row>
      <xdr:rowOff>29936</xdr:rowOff>
    </xdr:to>
    <xdr:sp macro="" textlink="">
      <xdr:nvSpPr>
        <xdr:cNvPr id="262" name="フローチャート: 判断 261">
          <a:extLst>
            <a:ext uri="{FF2B5EF4-FFF2-40B4-BE49-F238E27FC236}">
              <a16:creationId xmlns:a16="http://schemas.microsoft.com/office/drawing/2014/main" id="{19CB4E9E-788E-46CB-9EDA-CF6B78B5A867}"/>
            </a:ext>
          </a:extLst>
        </xdr:cNvPr>
        <xdr:cNvSpPr/>
      </xdr:nvSpPr>
      <xdr:spPr>
        <a:xfrm>
          <a:off x="16129000" y="143301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84</xdr:row>
      <xdr:rowOff>14713</xdr:rowOff>
    </xdr:from>
    <xdr:ext cx="736600" cy="259045"/>
    <xdr:sp macro="" textlink="">
      <xdr:nvSpPr>
        <xdr:cNvPr id="263" name="テキスト ボックス 262">
          <a:extLst>
            <a:ext uri="{FF2B5EF4-FFF2-40B4-BE49-F238E27FC236}">
              <a16:creationId xmlns:a16="http://schemas.microsoft.com/office/drawing/2014/main" id="{4D5AB92D-A82E-45E8-B5A1-3D6DA7E5A4F4}"/>
            </a:ext>
          </a:extLst>
        </xdr:cNvPr>
        <xdr:cNvSpPr txBox="1"/>
      </xdr:nvSpPr>
      <xdr:spPr>
        <a:xfrm>
          <a:off x="15798800" y="144165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83</xdr:row>
      <xdr:rowOff>98879</xdr:rowOff>
    </xdr:from>
    <xdr:to>
      <xdr:col>72</xdr:col>
      <xdr:colOff>203200</xdr:colOff>
      <xdr:row>83</xdr:row>
      <xdr:rowOff>116114</xdr:rowOff>
    </xdr:to>
    <xdr:cxnSp macro="">
      <xdr:nvCxnSpPr>
        <xdr:cNvPr id="264" name="直線コネクタ 263">
          <a:extLst>
            <a:ext uri="{FF2B5EF4-FFF2-40B4-BE49-F238E27FC236}">
              <a16:creationId xmlns:a16="http://schemas.microsoft.com/office/drawing/2014/main" id="{CAAD31FA-E97D-4D91-B772-5F77AFF1BF43}"/>
            </a:ext>
          </a:extLst>
        </xdr:cNvPr>
        <xdr:cNvCxnSpPr/>
      </xdr:nvCxnSpPr>
      <xdr:spPr>
        <a:xfrm>
          <a:off x="14401800" y="14329229"/>
          <a:ext cx="889000" cy="17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83</xdr:row>
      <xdr:rowOff>48079</xdr:rowOff>
    </xdr:from>
    <xdr:to>
      <xdr:col>73</xdr:col>
      <xdr:colOff>44450</xdr:colOff>
      <xdr:row>83</xdr:row>
      <xdr:rowOff>149679</xdr:rowOff>
    </xdr:to>
    <xdr:sp macro="" textlink="">
      <xdr:nvSpPr>
        <xdr:cNvPr id="265" name="フローチャート: 判断 264">
          <a:extLst>
            <a:ext uri="{FF2B5EF4-FFF2-40B4-BE49-F238E27FC236}">
              <a16:creationId xmlns:a16="http://schemas.microsoft.com/office/drawing/2014/main" id="{68E9C274-FC10-4A06-840C-B26248E5AAC5}"/>
            </a:ext>
          </a:extLst>
        </xdr:cNvPr>
        <xdr:cNvSpPr/>
      </xdr:nvSpPr>
      <xdr:spPr>
        <a:xfrm>
          <a:off x="15240000" y="142784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81</xdr:row>
      <xdr:rowOff>159856</xdr:rowOff>
    </xdr:from>
    <xdr:ext cx="762000" cy="259045"/>
    <xdr:sp macro="" textlink="">
      <xdr:nvSpPr>
        <xdr:cNvPr id="266" name="テキスト ボックス 265">
          <a:extLst>
            <a:ext uri="{FF2B5EF4-FFF2-40B4-BE49-F238E27FC236}">
              <a16:creationId xmlns:a16="http://schemas.microsoft.com/office/drawing/2014/main" id="{FA1EE55C-DEE9-4DF1-A8DC-9588B7776B75}"/>
            </a:ext>
          </a:extLst>
        </xdr:cNvPr>
        <xdr:cNvSpPr txBox="1"/>
      </xdr:nvSpPr>
      <xdr:spPr>
        <a:xfrm>
          <a:off x="14909800" y="140473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83</xdr:row>
      <xdr:rowOff>98879</xdr:rowOff>
    </xdr:from>
    <xdr:to>
      <xdr:col>68</xdr:col>
      <xdr:colOff>152400</xdr:colOff>
      <xdr:row>83</xdr:row>
      <xdr:rowOff>150586</xdr:rowOff>
    </xdr:to>
    <xdr:cxnSp macro="">
      <xdr:nvCxnSpPr>
        <xdr:cNvPr id="267" name="直線コネクタ 266">
          <a:extLst>
            <a:ext uri="{FF2B5EF4-FFF2-40B4-BE49-F238E27FC236}">
              <a16:creationId xmlns:a16="http://schemas.microsoft.com/office/drawing/2014/main" id="{BA73EDAB-65EB-4579-B441-47A35E0E5CCC}"/>
            </a:ext>
          </a:extLst>
        </xdr:cNvPr>
        <xdr:cNvCxnSpPr/>
      </xdr:nvCxnSpPr>
      <xdr:spPr>
        <a:xfrm flipV="1">
          <a:off x="13512800" y="14329229"/>
          <a:ext cx="889000" cy="517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83</xdr:row>
      <xdr:rowOff>65314</xdr:rowOff>
    </xdr:from>
    <xdr:to>
      <xdr:col>68</xdr:col>
      <xdr:colOff>203200</xdr:colOff>
      <xdr:row>83</xdr:row>
      <xdr:rowOff>166914</xdr:rowOff>
    </xdr:to>
    <xdr:sp macro="" textlink="">
      <xdr:nvSpPr>
        <xdr:cNvPr id="268" name="フローチャート: 判断 267">
          <a:extLst>
            <a:ext uri="{FF2B5EF4-FFF2-40B4-BE49-F238E27FC236}">
              <a16:creationId xmlns:a16="http://schemas.microsoft.com/office/drawing/2014/main" id="{A3C2348A-5AA6-4632-9C42-347921686FE4}"/>
            </a:ext>
          </a:extLst>
        </xdr:cNvPr>
        <xdr:cNvSpPr/>
      </xdr:nvSpPr>
      <xdr:spPr>
        <a:xfrm>
          <a:off x="14351000" y="142956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83</xdr:row>
      <xdr:rowOff>151691</xdr:rowOff>
    </xdr:from>
    <xdr:ext cx="762000" cy="259045"/>
    <xdr:sp macro="" textlink="">
      <xdr:nvSpPr>
        <xdr:cNvPr id="269" name="テキスト ボックス 268">
          <a:extLst>
            <a:ext uri="{FF2B5EF4-FFF2-40B4-BE49-F238E27FC236}">
              <a16:creationId xmlns:a16="http://schemas.microsoft.com/office/drawing/2014/main" id="{3699D365-F38D-4B1C-A038-FA79D851B1D6}"/>
            </a:ext>
          </a:extLst>
        </xdr:cNvPr>
        <xdr:cNvSpPr txBox="1"/>
      </xdr:nvSpPr>
      <xdr:spPr>
        <a:xfrm>
          <a:off x="14020800" y="143820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83</xdr:row>
      <xdr:rowOff>48079</xdr:rowOff>
    </xdr:from>
    <xdr:to>
      <xdr:col>64</xdr:col>
      <xdr:colOff>152400</xdr:colOff>
      <xdr:row>83</xdr:row>
      <xdr:rowOff>149679</xdr:rowOff>
    </xdr:to>
    <xdr:sp macro="" textlink="">
      <xdr:nvSpPr>
        <xdr:cNvPr id="270" name="フローチャート: 判断 269">
          <a:extLst>
            <a:ext uri="{FF2B5EF4-FFF2-40B4-BE49-F238E27FC236}">
              <a16:creationId xmlns:a16="http://schemas.microsoft.com/office/drawing/2014/main" id="{C4A6D2CD-5D46-4FED-A6DE-43A55C886180}"/>
            </a:ext>
          </a:extLst>
        </xdr:cNvPr>
        <xdr:cNvSpPr/>
      </xdr:nvSpPr>
      <xdr:spPr>
        <a:xfrm>
          <a:off x="13462000" y="142784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81</xdr:row>
      <xdr:rowOff>159856</xdr:rowOff>
    </xdr:from>
    <xdr:ext cx="762000" cy="259045"/>
    <xdr:sp macro="" textlink="">
      <xdr:nvSpPr>
        <xdr:cNvPr id="271" name="テキスト ボックス 270">
          <a:extLst>
            <a:ext uri="{FF2B5EF4-FFF2-40B4-BE49-F238E27FC236}">
              <a16:creationId xmlns:a16="http://schemas.microsoft.com/office/drawing/2014/main" id="{F17CE2A1-34D1-4160-8B29-1D750CF30137}"/>
            </a:ext>
          </a:extLst>
        </xdr:cNvPr>
        <xdr:cNvSpPr txBox="1"/>
      </xdr:nvSpPr>
      <xdr:spPr>
        <a:xfrm>
          <a:off x="13131800" y="140473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2" name="テキスト ボックス 271">
          <a:extLst>
            <a:ext uri="{FF2B5EF4-FFF2-40B4-BE49-F238E27FC236}">
              <a16:creationId xmlns:a16="http://schemas.microsoft.com/office/drawing/2014/main" id="{19D025BA-3D18-4239-866B-B8B456EC9009}"/>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3" name="テキスト ボックス 272">
          <a:extLst>
            <a:ext uri="{FF2B5EF4-FFF2-40B4-BE49-F238E27FC236}">
              <a16:creationId xmlns:a16="http://schemas.microsoft.com/office/drawing/2014/main" id="{ABE05D68-43B5-46FA-AA87-8C8EED82558D}"/>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4" name="テキスト ボックス 273">
          <a:extLst>
            <a:ext uri="{FF2B5EF4-FFF2-40B4-BE49-F238E27FC236}">
              <a16:creationId xmlns:a16="http://schemas.microsoft.com/office/drawing/2014/main" id="{815E17DE-47D3-4D71-9B0E-F0765536FD87}"/>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5" name="テキスト ボックス 274">
          <a:extLst>
            <a:ext uri="{FF2B5EF4-FFF2-40B4-BE49-F238E27FC236}">
              <a16:creationId xmlns:a16="http://schemas.microsoft.com/office/drawing/2014/main" id="{FF54AD99-F8F6-4C57-8383-962031687337}"/>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6" name="テキスト ボックス 275">
          <a:extLst>
            <a:ext uri="{FF2B5EF4-FFF2-40B4-BE49-F238E27FC236}">
              <a16:creationId xmlns:a16="http://schemas.microsoft.com/office/drawing/2014/main" id="{58B95EAD-68D0-40F0-A76C-85970439E0C6}"/>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83</xdr:row>
      <xdr:rowOff>82550</xdr:rowOff>
    </xdr:from>
    <xdr:to>
      <xdr:col>81</xdr:col>
      <xdr:colOff>95250</xdr:colOff>
      <xdr:row>84</xdr:row>
      <xdr:rowOff>12700</xdr:rowOff>
    </xdr:to>
    <xdr:sp macro="" textlink="">
      <xdr:nvSpPr>
        <xdr:cNvPr id="277" name="楕円 276">
          <a:extLst>
            <a:ext uri="{FF2B5EF4-FFF2-40B4-BE49-F238E27FC236}">
              <a16:creationId xmlns:a16="http://schemas.microsoft.com/office/drawing/2014/main" id="{2191537C-ECC4-4139-806B-4B202790C40A}"/>
            </a:ext>
          </a:extLst>
        </xdr:cNvPr>
        <xdr:cNvSpPr/>
      </xdr:nvSpPr>
      <xdr:spPr>
        <a:xfrm>
          <a:off x="16967200" y="14312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83</xdr:row>
      <xdr:rowOff>54627</xdr:rowOff>
    </xdr:from>
    <xdr:ext cx="762000" cy="259045"/>
    <xdr:sp macro="" textlink="">
      <xdr:nvSpPr>
        <xdr:cNvPr id="278" name="給与水準   （国との比較）該当値テキスト">
          <a:extLst>
            <a:ext uri="{FF2B5EF4-FFF2-40B4-BE49-F238E27FC236}">
              <a16:creationId xmlns:a16="http://schemas.microsoft.com/office/drawing/2014/main" id="{F208B7C8-C602-436F-A32F-E869FF24E1D1}"/>
            </a:ext>
          </a:extLst>
        </xdr:cNvPr>
        <xdr:cNvSpPr txBox="1"/>
      </xdr:nvSpPr>
      <xdr:spPr>
        <a:xfrm>
          <a:off x="17106900" y="1428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83</xdr:row>
      <xdr:rowOff>82550</xdr:rowOff>
    </xdr:from>
    <xdr:to>
      <xdr:col>77</xdr:col>
      <xdr:colOff>95250</xdr:colOff>
      <xdr:row>84</xdr:row>
      <xdr:rowOff>12700</xdr:rowOff>
    </xdr:to>
    <xdr:sp macro="" textlink="">
      <xdr:nvSpPr>
        <xdr:cNvPr id="279" name="楕円 278">
          <a:extLst>
            <a:ext uri="{FF2B5EF4-FFF2-40B4-BE49-F238E27FC236}">
              <a16:creationId xmlns:a16="http://schemas.microsoft.com/office/drawing/2014/main" id="{312D8DE8-8DB7-47BD-BC7E-042025E0CE6F}"/>
            </a:ext>
          </a:extLst>
        </xdr:cNvPr>
        <xdr:cNvSpPr/>
      </xdr:nvSpPr>
      <xdr:spPr>
        <a:xfrm>
          <a:off x="16129000" y="14312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82</xdr:row>
      <xdr:rowOff>22877</xdr:rowOff>
    </xdr:from>
    <xdr:ext cx="736600" cy="259045"/>
    <xdr:sp macro="" textlink="">
      <xdr:nvSpPr>
        <xdr:cNvPr id="280" name="テキスト ボックス 279">
          <a:extLst>
            <a:ext uri="{FF2B5EF4-FFF2-40B4-BE49-F238E27FC236}">
              <a16:creationId xmlns:a16="http://schemas.microsoft.com/office/drawing/2014/main" id="{490E8E26-27AB-4C6E-BBA3-2E9B401E037B}"/>
            </a:ext>
          </a:extLst>
        </xdr:cNvPr>
        <xdr:cNvSpPr txBox="1"/>
      </xdr:nvSpPr>
      <xdr:spPr>
        <a:xfrm>
          <a:off x="15798800" y="14081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83</xdr:row>
      <xdr:rowOff>65314</xdr:rowOff>
    </xdr:from>
    <xdr:to>
      <xdr:col>73</xdr:col>
      <xdr:colOff>44450</xdr:colOff>
      <xdr:row>83</xdr:row>
      <xdr:rowOff>166914</xdr:rowOff>
    </xdr:to>
    <xdr:sp macro="" textlink="">
      <xdr:nvSpPr>
        <xdr:cNvPr id="281" name="楕円 280">
          <a:extLst>
            <a:ext uri="{FF2B5EF4-FFF2-40B4-BE49-F238E27FC236}">
              <a16:creationId xmlns:a16="http://schemas.microsoft.com/office/drawing/2014/main" id="{4CA250E6-57CB-4094-A2D3-3798FBE8D91A}"/>
            </a:ext>
          </a:extLst>
        </xdr:cNvPr>
        <xdr:cNvSpPr/>
      </xdr:nvSpPr>
      <xdr:spPr>
        <a:xfrm>
          <a:off x="15240000" y="142956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83</xdr:row>
      <xdr:rowOff>151691</xdr:rowOff>
    </xdr:from>
    <xdr:ext cx="762000" cy="259045"/>
    <xdr:sp macro="" textlink="">
      <xdr:nvSpPr>
        <xdr:cNvPr id="282" name="テキスト ボックス 281">
          <a:extLst>
            <a:ext uri="{FF2B5EF4-FFF2-40B4-BE49-F238E27FC236}">
              <a16:creationId xmlns:a16="http://schemas.microsoft.com/office/drawing/2014/main" id="{DD66C183-B0E0-4749-B7D6-92252090F0A4}"/>
            </a:ext>
          </a:extLst>
        </xdr:cNvPr>
        <xdr:cNvSpPr txBox="1"/>
      </xdr:nvSpPr>
      <xdr:spPr>
        <a:xfrm>
          <a:off x="14909800" y="143820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83</xdr:row>
      <xdr:rowOff>48079</xdr:rowOff>
    </xdr:from>
    <xdr:to>
      <xdr:col>68</xdr:col>
      <xdr:colOff>203200</xdr:colOff>
      <xdr:row>83</xdr:row>
      <xdr:rowOff>149679</xdr:rowOff>
    </xdr:to>
    <xdr:sp macro="" textlink="">
      <xdr:nvSpPr>
        <xdr:cNvPr id="283" name="楕円 282">
          <a:extLst>
            <a:ext uri="{FF2B5EF4-FFF2-40B4-BE49-F238E27FC236}">
              <a16:creationId xmlns:a16="http://schemas.microsoft.com/office/drawing/2014/main" id="{F729115E-E652-4FDF-9C30-E95A66D8BEA3}"/>
            </a:ext>
          </a:extLst>
        </xdr:cNvPr>
        <xdr:cNvSpPr/>
      </xdr:nvSpPr>
      <xdr:spPr>
        <a:xfrm>
          <a:off x="14351000" y="142784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81</xdr:row>
      <xdr:rowOff>159856</xdr:rowOff>
    </xdr:from>
    <xdr:ext cx="762000" cy="259045"/>
    <xdr:sp macro="" textlink="">
      <xdr:nvSpPr>
        <xdr:cNvPr id="284" name="テキスト ボックス 283">
          <a:extLst>
            <a:ext uri="{FF2B5EF4-FFF2-40B4-BE49-F238E27FC236}">
              <a16:creationId xmlns:a16="http://schemas.microsoft.com/office/drawing/2014/main" id="{E0838F80-74F2-4AC0-AC15-512BAC3BC4EF}"/>
            </a:ext>
          </a:extLst>
        </xdr:cNvPr>
        <xdr:cNvSpPr txBox="1"/>
      </xdr:nvSpPr>
      <xdr:spPr>
        <a:xfrm>
          <a:off x="14020800" y="140473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83</xdr:row>
      <xdr:rowOff>99786</xdr:rowOff>
    </xdr:from>
    <xdr:to>
      <xdr:col>64</xdr:col>
      <xdr:colOff>152400</xdr:colOff>
      <xdr:row>84</xdr:row>
      <xdr:rowOff>29936</xdr:rowOff>
    </xdr:to>
    <xdr:sp macro="" textlink="">
      <xdr:nvSpPr>
        <xdr:cNvPr id="285" name="楕円 284">
          <a:extLst>
            <a:ext uri="{FF2B5EF4-FFF2-40B4-BE49-F238E27FC236}">
              <a16:creationId xmlns:a16="http://schemas.microsoft.com/office/drawing/2014/main" id="{CEEE5215-F0E5-45A5-9E9A-762A177B0FCC}"/>
            </a:ext>
          </a:extLst>
        </xdr:cNvPr>
        <xdr:cNvSpPr/>
      </xdr:nvSpPr>
      <xdr:spPr>
        <a:xfrm>
          <a:off x="13462000" y="143301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84</xdr:row>
      <xdr:rowOff>14713</xdr:rowOff>
    </xdr:from>
    <xdr:ext cx="762000" cy="259045"/>
    <xdr:sp macro="" textlink="">
      <xdr:nvSpPr>
        <xdr:cNvPr id="286" name="テキスト ボックス 285">
          <a:extLst>
            <a:ext uri="{FF2B5EF4-FFF2-40B4-BE49-F238E27FC236}">
              <a16:creationId xmlns:a16="http://schemas.microsoft.com/office/drawing/2014/main" id="{FA46C9F2-35FD-433F-A428-F81FB589F298}"/>
            </a:ext>
          </a:extLst>
        </xdr:cNvPr>
        <xdr:cNvSpPr txBox="1"/>
      </xdr:nvSpPr>
      <xdr:spPr>
        <a:xfrm>
          <a:off x="13131800" y="144165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7" name="正方形/長方形 286">
          <a:extLst>
            <a:ext uri="{FF2B5EF4-FFF2-40B4-BE49-F238E27FC236}">
              <a16:creationId xmlns:a16="http://schemas.microsoft.com/office/drawing/2014/main" id="{A8C88312-94A4-4297-86D8-91C81AFB69C5}"/>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8" name="テキスト ボックス 287">
          <a:extLst>
            <a:ext uri="{FF2B5EF4-FFF2-40B4-BE49-F238E27FC236}">
              <a16:creationId xmlns:a16="http://schemas.microsoft.com/office/drawing/2014/main" id="{C644010A-ECE2-46E3-8AE4-3883D415C888}"/>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9" name="テキスト ボックス 288">
          <a:extLst>
            <a:ext uri="{FF2B5EF4-FFF2-40B4-BE49-F238E27FC236}">
              <a16:creationId xmlns:a16="http://schemas.microsoft.com/office/drawing/2014/main" id="{4CFDF39F-80F7-4FE2-9F8A-3AC33BB4435C}"/>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[9.20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0" name="正方形/長方形 289">
          <a:extLst>
            <a:ext uri="{FF2B5EF4-FFF2-40B4-BE49-F238E27FC236}">
              <a16:creationId xmlns:a16="http://schemas.microsoft.com/office/drawing/2014/main" id="{FF731053-896A-4A4A-8A54-B7EDBAC562B3}"/>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1" name="正方形/長方形 290">
          <a:extLst>
            <a:ext uri="{FF2B5EF4-FFF2-40B4-BE49-F238E27FC236}">
              <a16:creationId xmlns:a16="http://schemas.microsoft.com/office/drawing/2014/main" id="{1D01C339-D28F-4FA1-B80C-7A8A897D24E8}"/>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2" name="正方形/長方形 291">
          <a:extLst>
            <a:ext uri="{FF2B5EF4-FFF2-40B4-BE49-F238E27FC236}">
              <a16:creationId xmlns:a16="http://schemas.microsoft.com/office/drawing/2014/main" id="{41490895-D25E-4983-B56B-06A39C873D66}"/>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3" name="正方形/長方形 292">
          <a:extLst>
            <a:ext uri="{FF2B5EF4-FFF2-40B4-BE49-F238E27FC236}">
              <a16:creationId xmlns:a16="http://schemas.microsoft.com/office/drawing/2014/main" id="{A32A57F8-0A02-4EAD-AD77-53AA84263FE2}"/>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4" name="正方形/長方形 293">
          <a:extLst>
            <a:ext uri="{FF2B5EF4-FFF2-40B4-BE49-F238E27FC236}">
              <a16:creationId xmlns:a16="http://schemas.microsoft.com/office/drawing/2014/main" id="{711BFB63-7078-41D8-9AF0-5E51427D54EF}"/>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5" name="正方形/長方形 294">
          <a:extLst>
            <a:ext uri="{FF2B5EF4-FFF2-40B4-BE49-F238E27FC236}">
              <a16:creationId xmlns:a16="http://schemas.microsoft.com/office/drawing/2014/main" id="{1ADA837C-317A-4BF8-927B-A9D233FE57A5}"/>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6" name="正方形/長方形 295">
          <a:extLst>
            <a:ext uri="{FF2B5EF4-FFF2-40B4-BE49-F238E27FC236}">
              <a16:creationId xmlns:a16="http://schemas.microsoft.com/office/drawing/2014/main" id="{1AD007C5-39A6-4A8F-9CE2-0CD5BD21919D}"/>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7" name="正方形/長方形 296">
          <a:extLst>
            <a:ext uri="{FF2B5EF4-FFF2-40B4-BE49-F238E27FC236}">
              <a16:creationId xmlns:a16="http://schemas.microsoft.com/office/drawing/2014/main" id="{31294F55-57D0-46D4-9D2F-6C4081DCF634}"/>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8" name="正方形/長方形 297">
          <a:extLst>
            <a:ext uri="{FF2B5EF4-FFF2-40B4-BE49-F238E27FC236}">
              <a16:creationId xmlns:a16="http://schemas.microsoft.com/office/drawing/2014/main" id="{642EC3BB-7BDE-485E-9D24-4834E629031B}"/>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9" name="テキスト ボックス 298">
          <a:extLst>
            <a:ext uri="{FF2B5EF4-FFF2-40B4-BE49-F238E27FC236}">
              <a16:creationId xmlns:a16="http://schemas.microsoft.com/office/drawing/2014/main" id="{D39D2CCE-EB15-4BB2-BDE1-12B9DCB4A3A8}"/>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0"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定員適正化計画による適正な職員数を管理し、類似団体平均とほぼ同水準で推移している。</a:t>
          </a: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今後も、事務事業の効率化、効率的な職員配置により、職員数の適正管理に努める。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54</xdr:row>
      <xdr:rowOff>139700</xdr:rowOff>
    </xdr:from>
    <xdr:ext cx="349839" cy="225703"/>
    <xdr:sp macro="" textlink="">
      <xdr:nvSpPr>
        <xdr:cNvPr id="300" name="テキスト ボックス 299">
          <a:extLst>
            <a:ext uri="{FF2B5EF4-FFF2-40B4-BE49-F238E27FC236}">
              <a16:creationId xmlns:a16="http://schemas.microsoft.com/office/drawing/2014/main" id="{794E5804-5B76-419A-8CCE-0A39A65CA42A}"/>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1" name="直線コネクタ 300">
          <a:extLst>
            <a:ext uri="{FF2B5EF4-FFF2-40B4-BE49-F238E27FC236}">
              <a16:creationId xmlns:a16="http://schemas.microsoft.com/office/drawing/2014/main" id="{6413E18A-D562-4C18-B5D2-1CAA3EF6885E}"/>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2" name="テキスト ボックス 301">
          <a:extLst>
            <a:ext uri="{FF2B5EF4-FFF2-40B4-BE49-F238E27FC236}">
              <a16:creationId xmlns:a16="http://schemas.microsoft.com/office/drawing/2014/main" id="{906F42AE-67F6-4D4F-B2FC-F332DAC3B491}"/>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112183</xdr:rowOff>
    </xdr:from>
    <xdr:to>
      <xdr:col>85</xdr:col>
      <xdr:colOff>95250</xdr:colOff>
      <xdr:row>67</xdr:row>
      <xdr:rowOff>112183</xdr:rowOff>
    </xdr:to>
    <xdr:cxnSp macro="">
      <xdr:nvCxnSpPr>
        <xdr:cNvPr id="303" name="直線コネクタ 302">
          <a:extLst>
            <a:ext uri="{FF2B5EF4-FFF2-40B4-BE49-F238E27FC236}">
              <a16:creationId xmlns:a16="http://schemas.microsoft.com/office/drawing/2014/main" id="{C8723C74-0DC4-4827-879A-FE275D7376BC}"/>
            </a:ext>
          </a:extLst>
        </xdr:cNvPr>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141410</xdr:rowOff>
    </xdr:from>
    <xdr:ext cx="762000" cy="259045"/>
    <xdr:sp macro="" textlink="">
      <xdr:nvSpPr>
        <xdr:cNvPr id="304" name="テキスト ボックス 303">
          <a:extLst>
            <a:ext uri="{FF2B5EF4-FFF2-40B4-BE49-F238E27FC236}">
              <a16:creationId xmlns:a16="http://schemas.microsoft.com/office/drawing/2014/main" id="{78EF8A16-E5A1-402B-AEE1-4DD47288F486}"/>
            </a:ext>
          </a:extLst>
        </xdr:cNvPr>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52917</xdr:rowOff>
    </xdr:from>
    <xdr:to>
      <xdr:col>85</xdr:col>
      <xdr:colOff>95250</xdr:colOff>
      <xdr:row>65</xdr:row>
      <xdr:rowOff>52917</xdr:rowOff>
    </xdr:to>
    <xdr:cxnSp macro="">
      <xdr:nvCxnSpPr>
        <xdr:cNvPr id="305" name="直線コネクタ 304">
          <a:extLst>
            <a:ext uri="{FF2B5EF4-FFF2-40B4-BE49-F238E27FC236}">
              <a16:creationId xmlns:a16="http://schemas.microsoft.com/office/drawing/2014/main" id="{3E32398A-5661-443B-BB5A-23D9E583029D}"/>
            </a:ext>
          </a:extLst>
        </xdr:cNvPr>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82144</xdr:rowOff>
    </xdr:from>
    <xdr:ext cx="762000" cy="259045"/>
    <xdr:sp macro="" textlink="">
      <xdr:nvSpPr>
        <xdr:cNvPr id="306" name="テキスト ボックス 305">
          <a:extLst>
            <a:ext uri="{FF2B5EF4-FFF2-40B4-BE49-F238E27FC236}">
              <a16:creationId xmlns:a16="http://schemas.microsoft.com/office/drawing/2014/main" id="{570179F2-47CC-4A2D-AA76-B06FC6196840}"/>
            </a:ext>
          </a:extLst>
        </xdr:cNvPr>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7" name="直線コネクタ 306">
          <a:extLst>
            <a:ext uri="{FF2B5EF4-FFF2-40B4-BE49-F238E27FC236}">
              <a16:creationId xmlns:a16="http://schemas.microsoft.com/office/drawing/2014/main" id="{D0FD9905-E309-4B4E-BB62-1AA952338C20}"/>
            </a:ext>
          </a:extLst>
        </xdr:cNvPr>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08" name="テキスト ボックス 307">
          <a:extLst>
            <a:ext uri="{FF2B5EF4-FFF2-40B4-BE49-F238E27FC236}">
              <a16:creationId xmlns:a16="http://schemas.microsoft.com/office/drawing/2014/main" id="{46AD7841-7DC1-46D1-9221-9FAD85FB5078}"/>
            </a:ext>
          </a:extLst>
        </xdr:cNvPr>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60</xdr:row>
      <xdr:rowOff>105833</xdr:rowOff>
    </xdr:from>
    <xdr:to>
      <xdr:col>85</xdr:col>
      <xdr:colOff>95250</xdr:colOff>
      <xdr:row>60</xdr:row>
      <xdr:rowOff>105833</xdr:rowOff>
    </xdr:to>
    <xdr:cxnSp macro="">
      <xdr:nvCxnSpPr>
        <xdr:cNvPr id="309" name="直線コネクタ 308">
          <a:extLst>
            <a:ext uri="{FF2B5EF4-FFF2-40B4-BE49-F238E27FC236}">
              <a16:creationId xmlns:a16="http://schemas.microsoft.com/office/drawing/2014/main" id="{73C26B31-3B48-4C95-AFA6-AC8529298B7E}"/>
            </a:ext>
          </a:extLst>
        </xdr:cNvPr>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135060</xdr:rowOff>
    </xdr:from>
    <xdr:ext cx="762000" cy="259045"/>
    <xdr:sp macro="" textlink="">
      <xdr:nvSpPr>
        <xdr:cNvPr id="310" name="テキスト ボックス 309">
          <a:extLst>
            <a:ext uri="{FF2B5EF4-FFF2-40B4-BE49-F238E27FC236}">
              <a16:creationId xmlns:a16="http://schemas.microsoft.com/office/drawing/2014/main" id="{EFF22149-5562-4D01-8E6F-65FA57A825E2}"/>
            </a:ext>
          </a:extLst>
        </xdr:cNvPr>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46567</xdr:rowOff>
    </xdr:from>
    <xdr:to>
      <xdr:col>85</xdr:col>
      <xdr:colOff>95250</xdr:colOff>
      <xdr:row>58</xdr:row>
      <xdr:rowOff>46567</xdr:rowOff>
    </xdr:to>
    <xdr:cxnSp macro="">
      <xdr:nvCxnSpPr>
        <xdr:cNvPr id="311" name="直線コネクタ 310">
          <a:extLst>
            <a:ext uri="{FF2B5EF4-FFF2-40B4-BE49-F238E27FC236}">
              <a16:creationId xmlns:a16="http://schemas.microsoft.com/office/drawing/2014/main" id="{536A3BA8-9265-4CCA-95F5-065F764A1CA9}"/>
            </a:ext>
          </a:extLst>
        </xdr:cNvPr>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75794</xdr:rowOff>
    </xdr:from>
    <xdr:ext cx="762000" cy="259045"/>
    <xdr:sp macro="" textlink="">
      <xdr:nvSpPr>
        <xdr:cNvPr id="312" name="テキスト ボックス 311">
          <a:extLst>
            <a:ext uri="{FF2B5EF4-FFF2-40B4-BE49-F238E27FC236}">
              <a16:creationId xmlns:a16="http://schemas.microsoft.com/office/drawing/2014/main" id="{79F7A3C2-B325-4F50-8369-17460C46EEF1}"/>
            </a:ext>
          </a:extLst>
        </xdr:cNvPr>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3" name="直線コネクタ 312">
          <a:extLst>
            <a:ext uri="{FF2B5EF4-FFF2-40B4-BE49-F238E27FC236}">
              <a16:creationId xmlns:a16="http://schemas.microsoft.com/office/drawing/2014/main" id="{0DE75D41-D149-4644-A7C6-094E72915DB3}"/>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55</xdr:row>
      <xdr:rowOff>158750</xdr:rowOff>
    </xdr:from>
    <xdr:to>
      <xdr:col>85</xdr:col>
      <xdr:colOff>95250</xdr:colOff>
      <xdr:row>70</xdr:row>
      <xdr:rowOff>0</xdr:rowOff>
    </xdr:to>
    <xdr:sp macro="" textlink="">
      <xdr:nvSpPr>
        <xdr:cNvPr id="314" name="定員管理の状況グラフ枠">
          <a:extLst>
            <a:ext uri="{FF2B5EF4-FFF2-40B4-BE49-F238E27FC236}">
              <a16:creationId xmlns:a16="http://schemas.microsoft.com/office/drawing/2014/main" id="{264E7DB1-A2D7-4746-A1F7-8F2E5EE834FF}"/>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59</xdr:row>
      <xdr:rowOff>81026</xdr:rowOff>
    </xdr:from>
    <xdr:to>
      <xdr:col>81</xdr:col>
      <xdr:colOff>44450</xdr:colOff>
      <xdr:row>67</xdr:row>
      <xdr:rowOff>31348</xdr:rowOff>
    </xdr:to>
    <xdr:cxnSp macro="">
      <xdr:nvCxnSpPr>
        <xdr:cNvPr id="315" name="直線コネクタ 314">
          <a:extLst>
            <a:ext uri="{FF2B5EF4-FFF2-40B4-BE49-F238E27FC236}">
              <a16:creationId xmlns:a16="http://schemas.microsoft.com/office/drawing/2014/main" id="{1B6DA3FC-9B96-47B3-BFE1-563A7CBE3362}"/>
            </a:ext>
          </a:extLst>
        </xdr:cNvPr>
        <xdr:cNvCxnSpPr/>
      </xdr:nvCxnSpPr>
      <xdr:spPr>
        <a:xfrm flipV="1">
          <a:off x="17018000" y="10196576"/>
          <a:ext cx="0" cy="132192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3425</xdr:rowOff>
    </xdr:from>
    <xdr:ext cx="762000" cy="259045"/>
    <xdr:sp macro="" textlink="">
      <xdr:nvSpPr>
        <xdr:cNvPr id="316" name="定員管理の状況最小値テキスト">
          <a:extLst>
            <a:ext uri="{FF2B5EF4-FFF2-40B4-BE49-F238E27FC236}">
              <a16:creationId xmlns:a16="http://schemas.microsoft.com/office/drawing/2014/main" id="{3CC2CFF9-9F04-4EAC-A567-C598A241EB55}"/>
            </a:ext>
          </a:extLst>
        </xdr:cNvPr>
        <xdr:cNvSpPr txBox="1"/>
      </xdr:nvSpPr>
      <xdr:spPr>
        <a:xfrm>
          <a:off x="17106900" y="114905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31348</xdr:rowOff>
    </xdr:from>
    <xdr:to>
      <xdr:col>81</xdr:col>
      <xdr:colOff>133350</xdr:colOff>
      <xdr:row>67</xdr:row>
      <xdr:rowOff>31348</xdr:rowOff>
    </xdr:to>
    <xdr:cxnSp macro="">
      <xdr:nvCxnSpPr>
        <xdr:cNvPr id="317" name="直線コネクタ 316">
          <a:extLst>
            <a:ext uri="{FF2B5EF4-FFF2-40B4-BE49-F238E27FC236}">
              <a16:creationId xmlns:a16="http://schemas.microsoft.com/office/drawing/2014/main" id="{0B2AFF48-B463-4964-8A70-B9FB6C38045B}"/>
            </a:ext>
          </a:extLst>
        </xdr:cNvPr>
        <xdr:cNvCxnSpPr/>
      </xdr:nvCxnSpPr>
      <xdr:spPr>
        <a:xfrm>
          <a:off x="16929100" y="115184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167403</xdr:rowOff>
    </xdr:from>
    <xdr:ext cx="762000" cy="259045"/>
    <xdr:sp macro="" textlink="">
      <xdr:nvSpPr>
        <xdr:cNvPr id="318" name="定員管理の状況最大値テキスト">
          <a:extLst>
            <a:ext uri="{FF2B5EF4-FFF2-40B4-BE49-F238E27FC236}">
              <a16:creationId xmlns:a16="http://schemas.microsoft.com/office/drawing/2014/main" id="{336FFAB0-F49B-49CC-9340-9A47A26A0AD8}"/>
            </a:ext>
          </a:extLst>
        </xdr:cNvPr>
        <xdr:cNvSpPr txBox="1"/>
      </xdr:nvSpPr>
      <xdr:spPr>
        <a:xfrm>
          <a:off x="17106900" y="99400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59</xdr:row>
      <xdr:rowOff>81026</xdr:rowOff>
    </xdr:from>
    <xdr:to>
      <xdr:col>81</xdr:col>
      <xdr:colOff>133350</xdr:colOff>
      <xdr:row>59</xdr:row>
      <xdr:rowOff>81026</xdr:rowOff>
    </xdr:to>
    <xdr:cxnSp macro="">
      <xdr:nvCxnSpPr>
        <xdr:cNvPr id="319" name="直線コネクタ 318">
          <a:extLst>
            <a:ext uri="{FF2B5EF4-FFF2-40B4-BE49-F238E27FC236}">
              <a16:creationId xmlns:a16="http://schemas.microsoft.com/office/drawing/2014/main" id="{9252A4C9-BCBA-4B41-8825-3B8AC1D01BF9}"/>
            </a:ext>
          </a:extLst>
        </xdr:cNvPr>
        <xdr:cNvCxnSpPr/>
      </xdr:nvCxnSpPr>
      <xdr:spPr>
        <a:xfrm>
          <a:off x="16929100" y="101965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60</xdr:row>
      <xdr:rowOff>73660</xdr:rowOff>
    </xdr:from>
    <xdr:to>
      <xdr:col>81</xdr:col>
      <xdr:colOff>44450</xdr:colOff>
      <xdr:row>60</xdr:row>
      <xdr:rowOff>73660</xdr:rowOff>
    </xdr:to>
    <xdr:cxnSp macro="">
      <xdr:nvCxnSpPr>
        <xdr:cNvPr id="320" name="直線コネクタ 319">
          <a:extLst>
            <a:ext uri="{FF2B5EF4-FFF2-40B4-BE49-F238E27FC236}">
              <a16:creationId xmlns:a16="http://schemas.microsoft.com/office/drawing/2014/main" id="{9B996B70-F51F-411A-B00E-AF5D1464DED0}"/>
            </a:ext>
          </a:extLst>
        </xdr:cNvPr>
        <xdr:cNvCxnSpPr/>
      </xdr:nvCxnSpPr>
      <xdr:spPr>
        <a:xfrm>
          <a:off x="16179800" y="1036066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59</xdr:row>
      <xdr:rowOff>36974</xdr:rowOff>
    </xdr:from>
    <xdr:ext cx="762000" cy="259045"/>
    <xdr:sp macro="" textlink="">
      <xdr:nvSpPr>
        <xdr:cNvPr id="321" name="定員管理の状況平均値テキスト">
          <a:extLst>
            <a:ext uri="{FF2B5EF4-FFF2-40B4-BE49-F238E27FC236}">
              <a16:creationId xmlns:a16="http://schemas.microsoft.com/office/drawing/2014/main" id="{B8509F39-AD7F-4161-B63B-5993DB9796E1}"/>
            </a:ext>
          </a:extLst>
        </xdr:cNvPr>
        <xdr:cNvSpPr txBox="1"/>
      </xdr:nvSpPr>
      <xdr:spPr>
        <a:xfrm>
          <a:off x="17106900" y="1015252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20447</xdr:rowOff>
    </xdr:from>
    <xdr:to>
      <xdr:col>81</xdr:col>
      <xdr:colOff>95250</xdr:colOff>
      <xdr:row>60</xdr:row>
      <xdr:rowOff>122047</xdr:rowOff>
    </xdr:to>
    <xdr:sp macro="" textlink="">
      <xdr:nvSpPr>
        <xdr:cNvPr id="322" name="フローチャート: 判断 321">
          <a:extLst>
            <a:ext uri="{FF2B5EF4-FFF2-40B4-BE49-F238E27FC236}">
              <a16:creationId xmlns:a16="http://schemas.microsoft.com/office/drawing/2014/main" id="{EA01B3C1-A280-4AD5-9706-11C46C0FA229}"/>
            </a:ext>
          </a:extLst>
        </xdr:cNvPr>
        <xdr:cNvSpPr/>
      </xdr:nvSpPr>
      <xdr:spPr>
        <a:xfrm>
          <a:off x="16967200" y="103074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60</xdr:row>
      <xdr:rowOff>67225</xdr:rowOff>
    </xdr:from>
    <xdr:to>
      <xdr:col>77</xdr:col>
      <xdr:colOff>44450</xdr:colOff>
      <xdr:row>60</xdr:row>
      <xdr:rowOff>73660</xdr:rowOff>
    </xdr:to>
    <xdr:cxnSp macro="">
      <xdr:nvCxnSpPr>
        <xdr:cNvPr id="323" name="直線コネクタ 322">
          <a:extLst>
            <a:ext uri="{FF2B5EF4-FFF2-40B4-BE49-F238E27FC236}">
              <a16:creationId xmlns:a16="http://schemas.microsoft.com/office/drawing/2014/main" id="{A75A3624-9234-4FFB-A544-48EE3CDF9780}"/>
            </a:ext>
          </a:extLst>
        </xdr:cNvPr>
        <xdr:cNvCxnSpPr/>
      </xdr:nvCxnSpPr>
      <xdr:spPr>
        <a:xfrm>
          <a:off x="15290800" y="10354225"/>
          <a:ext cx="889000" cy="6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60</xdr:row>
      <xdr:rowOff>16023</xdr:rowOff>
    </xdr:from>
    <xdr:to>
      <xdr:col>77</xdr:col>
      <xdr:colOff>95250</xdr:colOff>
      <xdr:row>60</xdr:row>
      <xdr:rowOff>117623</xdr:rowOff>
    </xdr:to>
    <xdr:sp macro="" textlink="">
      <xdr:nvSpPr>
        <xdr:cNvPr id="324" name="フローチャート: 判断 323">
          <a:extLst>
            <a:ext uri="{FF2B5EF4-FFF2-40B4-BE49-F238E27FC236}">
              <a16:creationId xmlns:a16="http://schemas.microsoft.com/office/drawing/2014/main" id="{282148DF-6B29-4A64-94D1-864260CDCDBE}"/>
            </a:ext>
          </a:extLst>
        </xdr:cNvPr>
        <xdr:cNvSpPr/>
      </xdr:nvSpPr>
      <xdr:spPr>
        <a:xfrm>
          <a:off x="16129000" y="103030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58</xdr:row>
      <xdr:rowOff>127800</xdr:rowOff>
    </xdr:from>
    <xdr:ext cx="736600" cy="259045"/>
    <xdr:sp macro="" textlink="">
      <xdr:nvSpPr>
        <xdr:cNvPr id="325" name="テキスト ボックス 324">
          <a:extLst>
            <a:ext uri="{FF2B5EF4-FFF2-40B4-BE49-F238E27FC236}">
              <a16:creationId xmlns:a16="http://schemas.microsoft.com/office/drawing/2014/main" id="{F0CE7B7F-24B4-4FBB-BB88-DDF50C671B08}"/>
            </a:ext>
          </a:extLst>
        </xdr:cNvPr>
        <xdr:cNvSpPr txBox="1"/>
      </xdr:nvSpPr>
      <xdr:spPr>
        <a:xfrm>
          <a:off x="15798800" y="1007190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60</xdr:row>
      <xdr:rowOff>63606</xdr:rowOff>
    </xdr:from>
    <xdr:to>
      <xdr:col>72</xdr:col>
      <xdr:colOff>203200</xdr:colOff>
      <xdr:row>60</xdr:row>
      <xdr:rowOff>67225</xdr:rowOff>
    </xdr:to>
    <xdr:cxnSp macro="">
      <xdr:nvCxnSpPr>
        <xdr:cNvPr id="326" name="直線コネクタ 325">
          <a:extLst>
            <a:ext uri="{FF2B5EF4-FFF2-40B4-BE49-F238E27FC236}">
              <a16:creationId xmlns:a16="http://schemas.microsoft.com/office/drawing/2014/main" id="{499AAEDF-5219-4262-B339-C4BA7B6244A1}"/>
            </a:ext>
          </a:extLst>
        </xdr:cNvPr>
        <xdr:cNvCxnSpPr/>
      </xdr:nvCxnSpPr>
      <xdr:spPr>
        <a:xfrm>
          <a:off x="14401800" y="10350606"/>
          <a:ext cx="889000" cy="3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39349</xdr:rowOff>
    </xdr:from>
    <xdr:to>
      <xdr:col>73</xdr:col>
      <xdr:colOff>44450</xdr:colOff>
      <xdr:row>60</xdr:row>
      <xdr:rowOff>140949</xdr:rowOff>
    </xdr:to>
    <xdr:sp macro="" textlink="">
      <xdr:nvSpPr>
        <xdr:cNvPr id="327" name="フローチャート: 判断 326">
          <a:extLst>
            <a:ext uri="{FF2B5EF4-FFF2-40B4-BE49-F238E27FC236}">
              <a16:creationId xmlns:a16="http://schemas.microsoft.com/office/drawing/2014/main" id="{D74B6B20-C56B-42E6-905A-59F231CD576F}"/>
            </a:ext>
          </a:extLst>
        </xdr:cNvPr>
        <xdr:cNvSpPr/>
      </xdr:nvSpPr>
      <xdr:spPr>
        <a:xfrm>
          <a:off x="15240000" y="103263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60</xdr:row>
      <xdr:rowOff>125726</xdr:rowOff>
    </xdr:from>
    <xdr:ext cx="762000" cy="259045"/>
    <xdr:sp macro="" textlink="">
      <xdr:nvSpPr>
        <xdr:cNvPr id="328" name="テキスト ボックス 327">
          <a:extLst>
            <a:ext uri="{FF2B5EF4-FFF2-40B4-BE49-F238E27FC236}">
              <a16:creationId xmlns:a16="http://schemas.microsoft.com/office/drawing/2014/main" id="{51560F77-02F3-46FA-BDEB-2BEBFE1C36AE}"/>
            </a:ext>
          </a:extLst>
        </xdr:cNvPr>
        <xdr:cNvSpPr txBox="1"/>
      </xdr:nvSpPr>
      <xdr:spPr>
        <a:xfrm>
          <a:off x="14909800" y="104127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60</xdr:row>
      <xdr:rowOff>56367</xdr:rowOff>
    </xdr:from>
    <xdr:to>
      <xdr:col>68</xdr:col>
      <xdr:colOff>152400</xdr:colOff>
      <xdr:row>60</xdr:row>
      <xdr:rowOff>63606</xdr:rowOff>
    </xdr:to>
    <xdr:cxnSp macro="">
      <xdr:nvCxnSpPr>
        <xdr:cNvPr id="329" name="直線コネクタ 328">
          <a:extLst>
            <a:ext uri="{FF2B5EF4-FFF2-40B4-BE49-F238E27FC236}">
              <a16:creationId xmlns:a16="http://schemas.microsoft.com/office/drawing/2014/main" id="{AAC0DC1B-6156-467A-A0E6-69BAA35B4A41}"/>
            </a:ext>
          </a:extLst>
        </xdr:cNvPr>
        <xdr:cNvCxnSpPr/>
      </xdr:nvCxnSpPr>
      <xdr:spPr>
        <a:xfrm>
          <a:off x="13512800" y="10343367"/>
          <a:ext cx="889000" cy="7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29294</xdr:rowOff>
    </xdr:from>
    <xdr:to>
      <xdr:col>68</xdr:col>
      <xdr:colOff>203200</xdr:colOff>
      <xdr:row>60</xdr:row>
      <xdr:rowOff>130894</xdr:rowOff>
    </xdr:to>
    <xdr:sp macro="" textlink="">
      <xdr:nvSpPr>
        <xdr:cNvPr id="330" name="フローチャート: 判断 329">
          <a:extLst>
            <a:ext uri="{FF2B5EF4-FFF2-40B4-BE49-F238E27FC236}">
              <a16:creationId xmlns:a16="http://schemas.microsoft.com/office/drawing/2014/main" id="{243FC69E-79BB-4973-85F2-FA3BD2201C70}"/>
            </a:ext>
          </a:extLst>
        </xdr:cNvPr>
        <xdr:cNvSpPr/>
      </xdr:nvSpPr>
      <xdr:spPr>
        <a:xfrm>
          <a:off x="14351000" y="103162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115671</xdr:rowOff>
    </xdr:from>
    <xdr:ext cx="762000" cy="259045"/>
    <xdr:sp macro="" textlink="">
      <xdr:nvSpPr>
        <xdr:cNvPr id="331" name="テキスト ボックス 330">
          <a:extLst>
            <a:ext uri="{FF2B5EF4-FFF2-40B4-BE49-F238E27FC236}">
              <a16:creationId xmlns:a16="http://schemas.microsoft.com/office/drawing/2014/main" id="{08DB280A-A128-40A3-A512-8A67D3617386}"/>
            </a:ext>
          </a:extLst>
        </xdr:cNvPr>
        <xdr:cNvSpPr txBox="1"/>
      </xdr:nvSpPr>
      <xdr:spPr>
        <a:xfrm>
          <a:off x="14020800" y="104026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26077</xdr:rowOff>
    </xdr:from>
    <xdr:to>
      <xdr:col>64</xdr:col>
      <xdr:colOff>152400</xdr:colOff>
      <xdr:row>60</xdr:row>
      <xdr:rowOff>127677</xdr:rowOff>
    </xdr:to>
    <xdr:sp macro="" textlink="">
      <xdr:nvSpPr>
        <xdr:cNvPr id="332" name="フローチャート: 判断 331">
          <a:extLst>
            <a:ext uri="{FF2B5EF4-FFF2-40B4-BE49-F238E27FC236}">
              <a16:creationId xmlns:a16="http://schemas.microsoft.com/office/drawing/2014/main" id="{54600DF3-97C3-4F14-B00C-527E29A8E9EB}"/>
            </a:ext>
          </a:extLst>
        </xdr:cNvPr>
        <xdr:cNvSpPr/>
      </xdr:nvSpPr>
      <xdr:spPr>
        <a:xfrm>
          <a:off x="13462000" y="103130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112454</xdr:rowOff>
    </xdr:from>
    <xdr:ext cx="762000" cy="259045"/>
    <xdr:sp macro="" textlink="">
      <xdr:nvSpPr>
        <xdr:cNvPr id="333" name="テキスト ボックス 332">
          <a:extLst>
            <a:ext uri="{FF2B5EF4-FFF2-40B4-BE49-F238E27FC236}">
              <a16:creationId xmlns:a16="http://schemas.microsoft.com/office/drawing/2014/main" id="{A3BE024C-334E-4E48-9336-073139831EEB}"/>
            </a:ext>
          </a:extLst>
        </xdr:cNvPr>
        <xdr:cNvSpPr txBox="1"/>
      </xdr:nvSpPr>
      <xdr:spPr>
        <a:xfrm>
          <a:off x="13131800" y="103994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4" name="テキスト ボックス 333">
          <a:extLst>
            <a:ext uri="{FF2B5EF4-FFF2-40B4-BE49-F238E27FC236}">
              <a16:creationId xmlns:a16="http://schemas.microsoft.com/office/drawing/2014/main" id="{CDDB208C-ACC4-4F82-A712-6F624B0E12EB}"/>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5" name="テキスト ボックス 334">
          <a:extLst>
            <a:ext uri="{FF2B5EF4-FFF2-40B4-BE49-F238E27FC236}">
              <a16:creationId xmlns:a16="http://schemas.microsoft.com/office/drawing/2014/main" id="{C5E86612-64FB-4A16-AD95-D6418CAB9B91}"/>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6" name="テキスト ボックス 335">
          <a:extLst>
            <a:ext uri="{FF2B5EF4-FFF2-40B4-BE49-F238E27FC236}">
              <a16:creationId xmlns:a16="http://schemas.microsoft.com/office/drawing/2014/main" id="{602285A1-895B-44C8-930E-015BC4B05166}"/>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7" name="テキスト ボックス 336">
          <a:extLst>
            <a:ext uri="{FF2B5EF4-FFF2-40B4-BE49-F238E27FC236}">
              <a16:creationId xmlns:a16="http://schemas.microsoft.com/office/drawing/2014/main" id="{1748796E-C77E-4EF5-B05C-5AD2568814F7}"/>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8" name="テキスト ボックス 337">
          <a:extLst>
            <a:ext uri="{FF2B5EF4-FFF2-40B4-BE49-F238E27FC236}">
              <a16:creationId xmlns:a16="http://schemas.microsoft.com/office/drawing/2014/main" id="{060BC917-41CD-4401-9971-853AFB8BD74A}"/>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22860</xdr:rowOff>
    </xdr:from>
    <xdr:to>
      <xdr:col>81</xdr:col>
      <xdr:colOff>95250</xdr:colOff>
      <xdr:row>60</xdr:row>
      <xdr:rowOff>124460</xdr:rowOff>
    </xdr:to>
    <xdr:sp macro="" textlink="">
      <xdr:nvSpPr>
        <xdr:cNvPr id="339" name="楕円 338">
          <a:extLst>
            <a:ext uri="{FF2B5EF4-FFF2-40B4-BE49-F238E27FC236}">
              <a16:creationId xmlns:a16="http://schemas.microsoft.com/office/drawing/2014/main" id="{22DEE071-E80C-49AB-909E-2D3AC0317F10}"/>
            </a:ext>
          </a:extLst>
        </xdr:cNvPr>
        <xdr:cNvSpPr/>
      </xdr:nvSpPr>
      <xdr:spPr>
        <a:xfrm>
          <a:off x="16967200" y="10309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59</xdr:row>
      <xdr:rowOff>166387</xdr:rowOff>
    </xdr:from>
    <xdr:ext cx="762000" cy="259045"/>
    <xdr:sp macro="" textlink="">
      <xdr:nvSpPr>
        <xdr:cNvPr id="340" name="定員管理の状況該当値テキスト">
          <a:extLst>
            <a:ext uri="{FF2B5EF4-FFF2-40B4-BE49-F238E27FC236}">
              <a16:creationId xmlns:a16="http://schemas.microsoft.com/office/drawing/2014/main" id="{382E2638-B6C3-461F-9DBA-481D2B16B4C5}"/>
            </a:ext>
          </a:extLst>
        </xdr:cNvPr>
        <xdr:cNvSpPr txBox="1"/>
      </xdr:nvSpPr>
      <xdr:spPr>
        <a:xfrm>
          <a:off x="17106900" y="10281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60</xdr:row>
      <xdr:rowOff>22860</xdr:rowOff>
    </xdr:from>
    <xdr:to>
      <xdr:col>77</xdr:col>
      <xdr:colOff>95250</xdr:colOff>
      <xdr:row>60</xdr:row>
      <xdr:rowOff>124460</xdr:rowOff>
    </xdr:to>
    <xdr:sp macro="" textlink="">
      <xdr:nvSpPr>
        <xdr:cNvPr id="341" name="楕円 340">
          <a:extLst>
            <a:ext uri="{FF2B5EF4-FFF2-40B4-BE49-F238E27FC236}">
              <a16:creationId xmlns:a16="http://schemas.microsoft.com/office/drawing/2014/main" id="{61EA2D81-6DBE-4F6C-BD70-3B9457760A1F}"/>
            </a:ext>
          </a:extLst>
        </xdr:cNvPr>
        <xdr:cNvSpPr/>
      </xdr:nvSpPr>
      <xdr:spPr>
        <a:xfrm>
          <a:off x="16129000" y="10309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60</xdr:row>
      <xdr:rowOff>109237</xdr:rowOff>
    </xdr:from>
    <xdr:ext cx="736600" cy="259045"/>
    <xdr:sp macro="" textlink="">
      <xdr:nvSpPr>
        <xdr:cNvPr id="342" name="テキスト ボックス 341">
          <a:extLst>
            <a:ext uri="{FF2B5EF4-FFF2-40B4-BE49-F238E27FC236}">
              <a16:creationId xmlns:a16="http://schemas.microsoft.com/office/drawing/2014/main" id="{87E66815-FC89-48C6-AB68-E0B9523037F4}"/>
            </a:ext>
          </a:extLst>
        </xdr:cNvPr>
        <xdr:cNvSpPr txBox="1"/>
      </xdr:nvSpPr>
      <xdr:spPr>
        <a:xfrm>
          <a:off x="15798800" y="103962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60</xdr:row>
      <xdr:rowOff>16425</xdr:rowOff>
    </xdr:from>
    <xdr:to>
      <xdr:col>73</xdr:col>
      <xdr:colOff>44450</xdr:colOff>
      <xdr:row>60</xdr:row>
      <xdr:rowOff>118025</xdr:rowOff>
    </xdr:to>
    <xdr:sp macro="" textlink="">
      <xdr:nvSpPr>
        <xdr:cNvPr id="343" name="楕円 342">
          <a:extLst>
            <a:ext uri="{FF2B5EF4-FFF2-40B4-BE49-F238E27FC236}">
              <a16:creationId xmlns:a16="http://schemas.microsoft.com/office/drawing/2014/main" id="{845AB777-A7B1-45B0-BA16-87872727C68A}"/>
            </a:ext>
          </a:extLst>
        </xdr:cNvPr>
        <xdr:cNvSpPr/>
      </xdr:nvSpPr>
      <xdr:spPr>
        <a:xfrm>
          <a:off x="15240000" y="10303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58</xdr:row>
      <xdr:rowOff>128202</xdr:rowOff>
    </xdr:from>
    <xdr:ext cx="762000" cy="259045"/>
    <xdr:sp macro="" textlink="">
      <xdr:nvSpPr>
        <xdr:cNvPr id="344" name="テキスト ボックス 343">
          <a:extLst>
            <a:ext uri="{FF2B5EF4-FFF2-40B4-BE49-F238E27FC236}">
              <a16:creationId xmlns:a16="http://schemas.microsoft.com/office/drawing/2014/main" id="{EF97F964-4072-4D41-9A49-D9D46177A8A2}"/>
            </a:ext>
          </a:extLst>
        </xdr:cNvPr>
        <xdr:cNvSpPr txBox="1"/>
      </xdr:nvSpPr>
      <xdr:spPr>
        <a:xfrm>
          <a:off x="14909800" y="100723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60</xdr:row>
      <xdr:rowOff>12806</xdr:rowOff>
    </xdr:from>
    <xdr:to>
      <xdr:col>68</xdr:col>
      <xdr:colOff>203200</xdr:colOff>
      <xdr:row>60</xdr:row>
      <xdr:rowOff>114406</xdr:rowOff>
    </xdr:to>
    <xdr:sp macro="" textlink="">
      <xdr:nvSpPr>
        <xdr:cNvPr id="345" name="楕円 344">
          <a:extLst>
            <a:ext uri="{FF2B5EF4-FFF2-40B4-BE49-F238E27FC236}">
              <a16:creationId xmlns:a16="http://schemas.microsoft.com/office/drawing/2014/main" id="{A86CE043-289F-4A5F-9DE1-C33E9A5C8120}"/>
            </a:ext>
          </a:extLst>
        </xdr:cNvPr>
        <xdr:cNvSpPr/>
      </xdr:nvSpPr>
      <xdr:spPr>
        <a:xfrm>
          <a:off x="14351000" y="102998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58</xdr:row>
      <xdr:rowOff>124583</xdr:rowOff>
    </xdr:from>
    <xdr:ext cx="762000" cy="259045"/>
    <xdr:sp macro="" textlink="">
      <xdr:nvSpPr>
        <xdr:cNvPr id="346" name="テキスト ボックス 345">
          <a:extLst>
            <a:ext uri="{FF2B5EF4-FFF2-40B4-BE49-F238E27FC236}">
              <a16:creationId xmlns:a16="http://schemas.microsoft.com/office/drawing/2014/main" id="{281BEB66-EAAE-428B-87D6-8299B50697F2}"/>
            </a:ext>
          </a:extLst>
        </xdr:cNvPr>
        <xdr:cNvSpPr txBox="1"/>
      </xdr:nvSpPr>
      <xdr:spPr>
        <a:xfrm>
          <a:off x="14020800" y="100686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5567</xdr:rowOff>
    </xdr:from>
    <xdr:to>
      <xdr:col>64</xdr:col>
      <xdr:colOff>152400</xdr:colOff>
      <xdr:row>60</xdr:row>
      <xdr:rowOff>107167</xdr:rowOff>
    </xdr:to>
    <xdr:sp macro="" textlink="">
      <xdr:nvSpPr>
        <xdr:cNvPr id="347" name="楕円 346">
          <a:extLst>
            <a:ext uri="{FF2B5EF4-FFF2-40B4-BE49-F238E27FC236}">
              <a16:creationId xmlns:a16="http://schemas.microsoft.com/office/drawing/2014/main" id="{D8855BBA-4D5F-46BD-9914-3278F693FECB}"/>
            </a:ext>
          </a:extLst>
        </xdr:cNvPr>
        <xdr:cNvSpPr/>
      </xdr:nvSpPr>
      <xdr:spPr>
        <a:xfrm>
          <a:off x="13462000" y="102925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58</xdr:row>
      <xdr:rowOff>117344</xdr:rowOff>
    </xdr:from>
    <xdr:ext cx="762000" cy="259045"/>
    <xdr:sp macro="" textlink="">
      <xdr:nvSpPr>
        <xdr:cNvPr id="348" name="テキスト ボックス 347">
          <a:extLst>
            <a:ext uri="{FF2B5EF4-FFF2-40B4-BE49-F238E27FC236}">
              <a16:creationId xmlns:a16="http://schemas.microsoft.com/office/drawing/2014/main" id="{D546E3E5-BD2B-4C60-BF06-4D1FA474AA8D}"/>
            </a:ext>
          </a:extLst>
        </xdr:cNvPr>
        <xdr:cNvSpPr txBox="1"/>
      </xdr:nvSpPr>
      <xdr:spPr>
        <a:xfrm>
          <a:off x="13131800" y="10061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9" name="正方形/長方形 348">
          <a:extLst>
            <a:ext uri="{FF2B5EF4-FFF2-40B4-BE49-F238E27FC236}">
              <a16:creationId xmlns:a16="http://schemas.microsoft.com/office/drawing/2014/main" id="{B79CBE59-37D7-4606-BA5E-8F1FD6DE404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0" name="テキスト ボックス 349">
          <a:extLst>
            <a:ext uri="{FF2B5EF4-FFF2-40B4-BE49-F238E27FC236}">
              <a16:creationId xmlns:a16="http://schemas.microsoft.com/office/drawing/2014/main" id="{C0F43D70-A14B-459D-9F36-AC72B590A87B}"/>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1" name="テキスト ボックス 350">
          <a:extLst>
            <a:ext uri="{FF2B5EF4-FFF2-40B4-BE49-F238E27FC236}">
              <a16:creationId xmlns:a16="http://schemas.microsoft.com/office/drawing/2014/main" id="{32665A04-DC06-468A-A5FF-F82B04AD1B9D}"/>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2" name="正方形/長方形 351">
          <a:extLst>
            <a:ext uri="{FF2B5EF4-FFF2-40B4-BE49-F238E27FC236}">
              <a16:creationId xmlns:a16="http://schemas.microsoft.com/office/drawing/2014/main" id="{B5C4484E-3038-4DD1-A295-00A8E3D88C09}"/>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3" name="正方形/長方形 352">
          <a:extLst>
            <a:ext uri="{FF2B5EF4-FFF2-40B4-BE49-F238E27FC236}">
              <a16:creationId xmlns:a16="http://schemas.microsoft.com/office/drawing/2014/main" id="{0848D338-3DD7-4251-8F5F-1C04C4A592D1}"/>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4" name="正方形/長方形 353">
          <a:extLst>
            <a:ext uri="{FF2B5EF4-FFF2-40B4-BE49-F238E27FC236}">
              <a16:creationId xmlns:a16="http://schemas.microsoft.com/office/drawing/2014/main" id="{6BC2D30A-857E-448C-80B6-67D8FB3F08DF}"/>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5" name="正方形/長方形 354">
          <a:extLst>
            <a:ext uri="{FF2B5EF4-FFF2-40B4-BE49-F238E27FC236}">
              <a16:creationId xmlns:a16="http://schemas.microsoft.com/office/drawing/2014/main" id="{133AC9A9-19F4-4780-8E31-09590E34067A}"/>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6" name="正方形/長方形 355">
          <a:extLst>
            <a:ext uri="{FF2B5EF4-FFF2-40B4-BE49-F238E27FC236}">
              <a16:creationId xmlns:a16="http://schemas.microsoft.com/office/drawing/2014/main" id="{EBA66434-F09F-4416-B84A-A316A48EFF7D}"/>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7" name="正方形/長方形 356">
          <a:extLst>
            <a:ext uri="{FF2B5EF4-FFF2-40B4-BE49-F238E27FC236}">
              <a16:creationId xmlns:a16="http://schemas.microsoft.com/office/drawing/2014/main" id="{79C44FED-49EB-4017-B7F0-AC4BD8288F3C}"/>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8" name="正方形/長方形 357">
          <a:extLst>
            <a:ext uri="{FF2B5EF4-FFF2-40B4-BE49-F238E27FC236}">
              <a16:creationId xmlns:a16="http://schemas.microsoft.com/office/drawing/2014/main" id="{2CB84198-BD12-41F1-8694-5C11F917135D}"/>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9" name="正方形/長方形 358">
          <a:extLst>
            <a:ext uri="{FF2B5EF4-FFF2-40B4-BE49-F238E27FC236}">
              <a16:creationId xmlns:a16="http://schemas.microsoft.com/office/drawing/2014/main" id="{7CFA4674-A033-48F8-A1EC-2A9B0AC704CC}"/>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0" name="正方形/長方形 359">
          <a:extLst>
            <a:ext uri="{FF2B5EF4-FFF2-40B4-BE49-F238E27FC236}">
              <a16:creationId xmlns:a16="http://schemas.microsoft.com/office/drawing/2014/main" id="{505DBE35-B9FD-4EC7-BB80-5EA473964ABD}"/>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1" name="テキスト ボックス 360">
          <a:extLst>
            <a:ext uri="{FF2B5EF4-FFF2-40B4-BE49-F238E27FC236}">
              <a16:creationId xmlns:a16="http://schemas.microsoft.com/office/drawing/2014/main" id="{706D3F88-F8C8-45A3-9D5B-22B23160D9E9}"/>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単年度では、分子の公営企業に係る準元利償還金の増などの影響以上に、臨時財政対策債発行可能額の減による分母の標準財政規模が減少したため、前年度と比較して増となった。</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3</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か年平均では、前年度と比較して</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0.5</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ポイント減となった。</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類似団体平均を上回って推移しているが、これは、公営企業会計に係る準元利償還金の負担が大きいことが主な要因ある。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令和６年度をピークに大規模な普通建設事業実施による公債費の増加が見込まれるため、今後も交付税措置率の高い有利な地方債の活用と市債の新規発行の抑制を図り、公債費負担の軽減に努める。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32</xdr:row>
      <xdr:rowOff>101600</xdr:rowOff>
    </xdr:from>
    <xdr:ext cx="298543" cy="225703"/>
    <xdr:sp macro="" textlink="">
      <xdr:nvSpPr>
        <xdr:cNvPr id="362" name="テキスト ボックス 361">
          <a:extLst>
            <a:ext uri="{FF2B5EF4-FFF2-40B4-BE49-F238E27FC236}">
              <a16:creationId xmlns:a16="http://schemas.microsoft.com/office/drawing/2014/main" id="{65C1316E-1EF6-44CB-907D-DA3D06BA7082}"/>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3" name="直線コネクタ 362">
          <a:extLst>
            <a:ext uri="{FF2B5EF4-FFF2-40B4-BE49-F238E27FC236}">
              <a16:creationId xmlns:a16="http://schemas.microsoft.com/office/drawing/2014/main" id="{E5FAF3C2-9147-4287-9F3E-8F8D46E1D67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4" name="テキスト ボックス 363">
          <a:extLst>
            <a:ext uri="{FF2B5EF4-FFF2-40B4-BE49-F238E27FC236}">
              <a16:creationId xmlns:a16="http://schemas.microsoft.com/office/drawing/2014/main" id="{24AD8CD1-59F4-4249-AA19-853DF45B082F}"/>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44</xdr:row>
      <xdr:rowOff>165100</xdr:rowOff>
    </xdr:from>
    <xdr:to>
      <xdr:col>85</xdr:col>
      <xdr:colOff>95250</xdr:colOff>
      <xdr:row>44</xdr:row>
      <xdr:rowOff>165100</xdr:rowOff>
    </xdr:to>
    <xdr:cxnSp macro="">
      <xdr:nvCxnSpPr>
        <xdr:cNvPr id="365" name="直線コネクタ 364">
          <a:extLst>
            <a:ext uri="{FF2B5EF4-FFF2-40B4-BE49-F238E27FC236}">
              <a16:creationId xmlns:a16="http://schemas.microsoft.com/office/drawing/2014/main" id="{2B5CDC25-D4CA-484B-BF63-62D70EB6EB46}"/>
            </a:ext>
          </a:extLst>
        </xdr:cNvPr>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22877</xdr:rowOff>
    </xdr:from>
    <xdr:ext cx="762000" cy="259045"/>
    <xdr:sp macro="" textlink="">
      <xdr:nvSpPr>
        <xdr:cNvPr id="366" name="テキスト ボックス 365">
          <a:extLst>
            <a:ext uri="{FF2B5EF4-FFF2-40B4-BE49-F238E27FC236}">
              <a16:creationId xmlns:a16="http://schemas.microsoft.com/office/drawing/2014/main" id="{CB36097B-DAF3-45E2-AEA1-28EF806DEA4F}"/>
            </a:ext>
          </a:extLst>
        </xdr:cNvPr>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42</xdr:row>
      <xdr:rowOff>25400</xdr:rowOff>
    </xdr:from>
    <xdr:to>
      <xdr:col>85</xdr:col>
      <xdr:colOff>95250</xdr:colOff>
      <xdr:row>42</xdr:row>
      <xdr:rowOff>25400</xdr:rowOff>
    </xdr:to>
    <xdr:cxnSp macro="">
      <xdr:nvCxnSpPr>
        <xdr:cNvPr id="367" name="直線コネクタ 366">
          <a:extLst>
            <a:ext uri="{FF2B5EF4-FFF2-40B4-BE49-F238E27FC236}">
              <a16:creationId xmlns:a16="http://schemas.microsoft.com/office/drawing/2014/main" id="{D45A02E0-16A3-4517-B476-A413CE93AE0C}"/>
            </a:ext>
          </a:extLst>
        </xdr:cNvPr>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41</xdr:row>
      <xdr:rowOff>54627</xdr:rowOff>
    </xdr:from>
    <xdr:ext cx="762000" cy="259045"/>
    <xdr:sp macro="" textlink="">
      <xdr:nvSpPr>
        <xdr:cNvPr id="368" name="テキスト ボックス 367">
          <a:extLst>
            <a:ext uri="{FF2B5EF4-FFF2-40B4-BE49-F238E27FC236}">
              <a16:creationId xmlns:a16="http://schemas.microsoft.com/office/drawing/2014/main" id="{D78BDBD5-C1F9-4510-8BC5-AA8DC7A4C8D9}"/>
            </a:ext>
          </a:extLst>
        </xdr:cNvPr>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57150</xdr:rowOff>
    </xdr:from>
    <xdr:to>
      <xdr:col>85</xdr:col>
      <xdr:colOff>95250</xdr:colOff>
      <xdr:row>39</xdr:row>
      <xdr:rowOff>57150</xdr:rowOff>
    </xdr:to>
    <xdr:cxnSp macro="">
      <xdr:nvCxnSpPr>
        <xdr:cNvPr id="369" name="直線コネクタ 368">
          <a:extLst>
            <a:ext uri="{FF2B5EF4-FFF2-40B4-BE49-F238E27FC236}">
              <a16:creationId xmlns:a16="http://schemas.microsoft.com/office/drawing/2014/main" id="{3A69F1DC-C45B-4893-96D8-8BD7155B1689}"/>
            </a:ext>
          </a:extLst>
        </xdr:cNvPr>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86377</xdr:rowOff>
    </xdr:from>
    <xdr:ext cx="762000" cy="259045"/>
    <xdr:sp macro="" textlink="">
      <xdr:nvSpPr>
        <xdr:cNvPr id="370" name="テキスト ボックス 369">
          <a:extLst>
            <a:ext uri="{FF2B5EF4-FFF2-40B4-BE49-F238E27FC236}">
              <a16:creationId xmlns:a16="http://schemas.microsoft.com/office/drawing/2014/main" id="{12F761CC-D7B9-4D85-BD05-4DF2E4DD81EA}"/>
            </a:ext>
          </a:extLst>
        </xdr:cNvPr>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88900</xdr:rowOff>
    </xdr:from>
    <xdr:to>
      <xdr:col>85</xdr:col>
      <xdr:colOff>95250</xdr:colOff>
      <xdr:row>36</xdr:row>
      <xdr:rowOff>88900</xdr:rowOff>
    </xdr:to>
    <xdr:cxnSp macro="">
      <xdr:nvCxnSpPr>
        <xdr:cNvPr id="371" name="直線コネクタ 370">
          <a:extLst>
            <a:ext uri="{FF2B5EF4-FFF2-40B4-BE49-F238E27FC236}">
              <a16:creationId xmlns:a16="http://schemas.microsoft.com/office/drawing/2014/main" id="{2D8695F6-2EF0-4066-9BD7-471B48F17721}"/>
            </a:ext>
          </a:extLst>
        </xdr:cNvPr>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118127</xdr:rowOff>
    </xdr:from>
    <xdr:ext cx="762000" cy="259045"/>
    <xdr:sp macro="" textlink="">
      <xdr:nvSpPr>
        <xdr:cNvPr id="372" name="テキスト ボックス 371">
          <a:extLst>
            <a:ext uri="{FF2B5EF4-FFF2-40B4-BE49-F238E27FC236}">
              <a16:creationId xmlns:a16="http://schemas.microsoft.com/office/drawing/2014/main" id="{E1EAADE1-694C-4E04-85C6-90EAA6E5B2C1}"/>
            </a:ext>
          </a:extLst>
        </xdr:cNvPr>
        <xdr:cNvSpPr txBox="1"/>
      </xdr:nvSpPr>
      <xdr:spPr>
        <a:xfrm>
          <a:off x="1206500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3" name="直線コネクタ 372">
          <a:extLst>
            <a:ext uri="{FF2B5EF4-FFF2-40B4-BE49-F238E27FC236}">
              <a16:creationId xmlns:a16="http://schemas.microsoft.com/office/drawing/2014/main" id="{9E54E171-D1B7-47A6-9AA9-07492E0EE0D6}"/>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4" name="公債費負担の状況グラフ枠">
          <a:extLst>
            <a:ext uri="{FF2B5EF4-FFF2-40B4-BE49-F238E27FC236}">
              <a16:creationId xmlns:a16="http://schemas.microsoft.com/office/drawing/2014/main" id="{6224C96D-5EF8-4584-AD8B-BA8F26BE1604}"/>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35</xdr:row>
      <xdr:rowOff>163830</xdr:rowOff>
    </xdr:from>
    <xdr:to>
      <xdr:col>81</xdr:col>
      <xdr:colOff>44450</xdr:colOff>
      <xdr:row>44</xdr:row>
      <xdr:rowOff>155448</xdr:rowOff>
    </xdr:to>
    <xdr:cxnSp macro="">
      <xdr:nvCxnSpPr>
        <xdr:cNvPr id="375" name="直線コネクタ 374">
          <a:extLst>
            <a:ext uri="{FF2B5EF4-FFF2-40B4-BE49-F238E27FC236}">
              <a16:creationId xmlns:a16="http://schemas.microsoft.com/office/drawing/2014/main" id="{89147824-BE4D-4792-89F2-BC33EE4C9D3B}"/>
            </a:ext>
          </a:extLst>
        </xdr:cNvPr>
        <xdr:cNvCxnSpPr/>
      </xdr:nvCxnSpPr>
      <xdr:spPr>
        <a:xfrm flipV="1">
          <a:off x="17018000" y="6164580"/>
          <a:ext cx="0" cy="153466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127525</xdr:rowOff>
    </xdr:from>
    <xdr:ext cx="762000" cy="259045"/>
    <xdr:sp macro="" textlink="">
      <xdr:nvSpPr>
        <xdr:cNvPr id="376" name="公債費負担の状況最小値テキスト">
          <a:extLst>
            <a:ext uri="{FF2B5EF4-FFF2-40B4-BE49-F238E27FC236}">
              <a16:creationId xmlns:a16="http://schemas.microsoft.com/office/drawing/2014/main" id="{8376006F-9A15-4DBD-ADEF-6BDA37EC6188}"/>
            </a:ext>
          </a:extLst>
        </xdr:cNvPr>
        <xdr:cNvSpPr txBox="1"/>
      </xdr:nvSpPr>
      <xdr:spPr>
        <a:xfrm>
          <a:off x="17106900" y="76713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155448</xdr:rowOff>
    </xdr:from>
    <xdr:to>
      <xdr:col>81</xdr:col>
      <xdr:colOff>133350</xdr:colOff>
      <xdr:row>44</xdr:row>
      <xdr:rowOff>155448</xdr:rowOff>
    </xdr:to>
    <xdr:cxnSp macro="">
      <xdr:nvCxnSpPr>
        <xdr:cNvPr id="377" name="直線コネクタ 376">
          <a:extLst>
            <a:ext uri="{FF2B5EF4-FFF2-40B4-BE49-F238E27FC236}">
              <a16:creationId xmlns:a16="http://schemas.microsoft.com/office/drawing/2014/main" id="{99F1B18F-A919-47C7-8A57-C05D2E2EEF0C}"/>
            </a:ext>
          </a:extLst>
        </xdr:cNvPr>
        <xdr:cNvCxnSpPr/>
      </xdr:nvCxnSpPr>
      <xdr:spPr>
        <a:xfrm>
          <a:off x="16929100" y="76992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78757</xdr:rowOff>
    </xdr:from>
    <xdr:ext cx="762000" cy="259045"/>
    <xdr:sp macro="" textlink="">
      <xdr:nvSpPr>
        <xdr:cNvPr id="378" name="公債費負担の状況最大値テキスト">
          <a:extLst>
            <a:ext uri="{FF2B5EF4-FFF2-40B4-BE49-F238E27FC236}">
              <a16:creationId xmlns:a16="http://schemas.microsoft.com/office/drawing/2014/main" id="{9FAA3AB1-D683-4F7A-8D14-D74594B494AB}"/>
            </a:ext>
          </a:extLst>
        </xdr:cNvPr>
        <xdr:cNvSpPr txBox="1"/>
      </xdr:nvSpPr>
      <xdr:spPr>
        <a:xfrm>
          <a:off x="17106900" y="5908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35</xdr:row>
      <xdr:rowOff>163830</xdr:rowOff>
    </xdr:from>
    <xdr:to>
      <xdr:col>81</xdr:col>
      <xdr:colOff>133350</xdr:colOff>
      <xdr:row>35</xdr:row>
      <xdr:rowOff>163830</xdr:rowOff>
    </xdr:to>
    <xdr:cxnSp macro="">
      <xdr:nvCxnSpPr>
        <xdr:cNvPr id="379" name="直線コネクタ 378">
          <a:extLst>
            <a:ext uri="{FF2B5EF4-FFF2-40B4-BE49-F238E27FC236}">
              <a16:creationId xmlns:a16="http://schemas.microsoft.com/office/drawing/2014/main" id="{7FE915F3-A716-4EBA-981A-43327DBE49E2}"/>
            </a:ext>
          </a:extLst>
        </xdr:cNvPr>
        <xdr:cNvCxnSpPr/>
      </xdr:nvCxnSpPr>
      <xdr:spPr>
        <a:xfrm>
          <a:off x="16929100" y="6164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41</xdr:row>
      <xdr:rowOff>71374</xdr:rowOff>
    </xdr:from>
    <xdr:to>
      <xdr:col>81</xdr:col>
      <xdr:colOff>44450</xdr:colOff>
      <xdr:row>41</xdr:row>
      <xdr:rowOff>119634</xdr:rowOff>
    </xdr:to>
    <xdr:cxnSp macro="">
      <xdr:nvCxnSpPr>
        <xdr:cNvPr id="380" name="直線コネクタ 379">
          <a:extLst>
            <a:ext uri="{FF2B5EF4-FFF2-40B4-BE49-F238E27FC236}">
              <a16:creationId xmlns:a16="http://schemas.microsoft.com/office/drawing/2014/main" id="{689447EF-74F4-4143-8487-C746D7F592F0}"/>
            </a:ext>
          </a:extLst>
        </xdr:cNvPr>
        <xdr:cNvCxnSpPr/>
      </xdr:nvCxnSpPr>
      <xdr:spPr>
        <a:xfrm flipV="1">
          <a:off x="16179800" y="7100824"/>
          <a:ext cx="8382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39</xdr:row>
      <xdr:rowOff>140987</xdr:rowOff>
    </xdr:from>
    <xdr:ext cx="762000" cy="259045"/>
    <xdr:sp macro="" textlink="">
      <xdr:nvSpPr>
        <xdr:cNvPr id="381" name="公債費負担の状況平均値テキスト">
          <a:extLst>
            <a:ext uri="{FF2B5EF4-FFF2-40B4-BE49-F238E27FC236}">
              <a16:creationId xmlns:a16="http://schemas.microsoft.com/office/drawing/2014/main" id="{42CBC7BA-8323-4A66-BDA7-F2D246DF3005}"/>
            </a:ext>
          </a:extLst>
        </xdr:cNvPr>
        <xdr:cNvSpPr txBox="1"/>
      </xdr:nvSpPr>
      <xdr:spPr>
        <a:xfrm>
          <a:off x="17106900" y="68275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124460</xdr:rowOff>
    </xdr:from>
    <xdr:to>
      <xdr:col>81</xdr:col>
      <xdr:colOff>95250</xdr:colOff>
      <xdr:row>41</xdr:row>
      <xdr:rowOff>54610</xdr:rowOff>
    </xdr:to>
    <xdr:sp macro="" textlink="">
      <xdr:nvSpPr>
        <xdr:cNvPr id="382" name="フローチャート: 判断 381">
          <a:extLst>
            <a:ext uri="{FF2B5EF4-FFF2-40B4-BE49-F238E27FC236}">
              <a16:creationId xmlns:a16="http://schemas.microsoft.com/office/drawing/2014/main" id="{DE3A2A7C-54FF-4F64-AEB1-DB71D3A0AEE6}"/>
            </a:ext>
          </a:extLst>
        </xdr:cNvPr>
        <xdr:cNvSpPr/>
      </xdr:nvSpPr>
      <xdr:spPr>
        <a:xfrm>
          <a:off x="16967200" y="6982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41</xdr:row>
      <xdr:rowOff>119634</xdr:rowOff>
    </xdr:from>
    <xdr:to>
      <xdr:col>77</xdr:col>
      <xdr:colOff>44450</xdr:colOff>
      <xdr:row>42</xdr:row>
      <xdr:rowOff>15748</xdr:rowOff>
    </xdr:to>
    <xdr:cxnSp macro="">
      <xdr:nvCxnSpPr>
        <xdr:cNvPr id="383" name="直線コネクタ 382">
          <a:extLst>
            <a:ext uri="{FF2B5EF4-FFF2-40B4-BE49-F238E27FC236}">
              <a16:creationId xmlns:a16="http://schemas.microsoft.com/office/drawing/2014/main" id="{6D5E80DE-11AE-4DDB-9FC1-4DACD3A44F62}"/>
            </a:ext>
          </a:extLst>
        </xdr:cNvPr>
        <xdr:cNvCxnSpPr/>
      </xdr:nvCxnSpPr>
      <xdr:spPr>
        <a:xfrm flipV="1">
          <a:off x="15290800" y="7149084"/>
          <a:ext cx="889000" cy="675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40</xdr:row>
      <xdr:rowOff>143764</xdr:rowOff>
    </xdr:from>
    <xdr:to>
      <xdr:col>77</xdr:col>
      <xdr:colOff>95250</xdr:colOff>
      <xdr:row>41</xdr:row>
      <xdr:rowOff>73914</xdr:rowOff>
    </xdr:to>
    <xdr:sp macro="" textlink="">
      <xdr:nvSpPr>
        <xdr:cNvPr id="384" name="フローチャート: 判断 383">
          <a:extLst>
            <a:ext uri="{FF2B5EF4-FFF2-40B4-BE49-F238E27FC236}">
              <a16:creationId xmlns:a16="http://schemas.microsoft.com/office/drawing/2014/main" id="{15FE94DD-78A7-423B-8FF8-12583EB0811A}"/>
            </a:ext>
          </a:extLst>
        </xdr:cNvPr>
        <xdr:cNvSpPr/>
      </xdr:nvSpPr>
      <xdr:spPr>
        <a:xfrm>
          <a:off x="16129000" y="70017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39</xdr:row>
      <xdr:rowOff>84091</xdr:rowOff>
    </xdr:from>
    <xdr:ext cx="736600" cy="259045"/>
    <xdr:sp macro="" textlink="">
      <xdr:nvSpPr>
        <xdr:cNvPr id="385" name="テキスト ボックス 384">
          <a:extLst>
            <a:ext uri="{FF2B5EF4-FFF2-40B4-BE49-F238E27FC236}">
              <a16:creationId xmlns:a16="http://schemas.microsoft.com/office/drawing/2014/main" id="{97AEE4E0-9C66-41AC-AF58-F1BDB5E14B4A}"/>
            </a:ext>
          </a:extLst>
        </xdr:cNvPr>
        <xdr:cNvSpPr txBox="1"/>
      </xdr:nvSpPr>
      <xdr:spPr>
        <a:xfrm>
          <a:off x="15798800" y="67706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42</xdr:row>
      <xdr:rowOff>15748</xdr:rowOff>
    </xdr:from>
    <xdr:to>
      <xdr:col>72</xdr:col>
      <xdr:colOff>203200</xdr:colOff>
      <xdr:row>42</xdr:row>
      <xdr:rowOff>64008</xdr:rowOff>
    </xdr:to>
    <xdr:cxnSp macro="">
      <xdr:nvCxnSpPr>
        <xdr:cNvPr id="386" name="直線コネクタ 385">
          <a:extLst>
            <a:ext uri="{FF2B5EF4-FFF2-40B4-BE49-F238E27FC236}">
              <a16:creationId xmlns:a16="http://schemas.microsoft.com/office/drawing/2014/main" id="{7ABA16E5-CE31-4B53-8D7F-5526676960F0}"/>
            </a:ext>
          </a:extLst>
        </xdr:cNvPr>
        <xdr:cNvCxnSpPr/>
      </xdr:nvCxnSpPr>
      <xdr:spPr>
        <a:xfrm flipV="1">
          <a:off x="14401800" y="7216648"/>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20574</xdr:rowOff>
    </xdr:from>
    <xdr:to>
      <xdr:col>73</xdr:col>
      <xdr:colOff>44450</xdr:colOff>
      <xdr:row>41</xdr:row>
      <xdr:rowOff>122174</xdr:rowOff>
    </xdr:to>
    <xdr:sp macro="" textlink="">
      <xdr:nvSpPr>
        <xdr:cNvPr id="387" name="フローチャート: 判断 386">
          <a:extLst>
            <a:ext uri="{FF2B5EF4-FFF2-40B4-BE49-F238E27FC236}">
              <a16:creationId xmlns:a16="http://schemas.microsoft.com/office/drawing/2014/main" id="{B028A56D-116D-4790-BF50-144CDE175F9E}"/>
            </a:ext>
          </a:extLst>
        </xdr:cNvPr>
        <xdr:cNvSpPr/>
      </xdr:nvSpPr>
      <xdr:spPr>
        <a:xfrm>
          <a:off x="15240000" y="70500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39</xdr:row>
      <xdr:rowOff>132351</xdr:rowOff>
    </xdr:from>
    <xdr:ext cx="762000" cy="259045"/>
    <xdr:sp macro="" textlink="">
      <xdr:nvSpPr>
        <xdr:cNvPr id="388" name="テキスト ボックス 387">
          <a:extLst>
            <a:ext uri="{FF2B5EF4-FFF2-40B4-BE49-F238E27FC236}">
              <a16:creationId xmlns:a16="http://schemas.microsoft.com/office/drawing/2014/main" id="{594033EB-E880-4757-9E8C-0AAF50BB2566}"/>
            </a:ext>
          </a:extLst>
        </xdr:cNvPr>
        <xdr:cNvSpPr txBox="1"/>
      </xdr:nvSpPr>
      <xdr:spPr>
        <a:xfrm>
          <a:off x="14909800" y="68189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42</xdr:row>
      <xdr:rowOff>64008</xdr:rowOff>
    </xdr:from>
    <xdr:to>
      <xdr:col>68</xdr:col>
      <xdr:colOff>152400</xdr:colOff>
      <xdr:row>42</xdr:row>
      <xdr:rowOff>92964</xdr:rowOff>
    </xdr:to>
    <xdr:cxnSp macro="">
      <xdr:nvCxnSpPr>
        <xdr:cNvPr id="389" name="直線コネクタ 388">
          <a:extLst>
            <a:ext uri="{FF2B5EF4-FFF2-40B4-BE49-F238E27FC236}">
              <a16:creationId xmlns:a16="http://schemas.microsoft.com/office/drawing/2014/main" id="{D5405328-A17E-41AA-9277-A2E2FE3607D8}"/>
            </a:ext>
          </a:extLst>
        </xdr:cNvPr>
        <xdr:cNvCxnSpPr/>
      </xdr:nvCxnSpPr>
      <xdr:spPr>
        <a:xfrm flipV="1">
          <a:off x="13512800" y="7264908"/>
          <a:ext cx="889000" cy="28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30226</xdr:rowOff>
    </xdr:from>
    <xdr:to>
      <xdr:col>68</xdr:col>
      <xdr:colOff>203200</xdr:colOff>
      <xdr:row>41</xdr:row>
      <xdr:rowOff>131826</xdr:rowOff>
    </xdr:to>
    <xdr:sp macro="" textlink="">
      <xdr:nvSpPr>
        <xdr:cNvPr id="390" name="フローチャート: 判断 389">
          <a:extLst>
            <a:ext uri="{FF2B5EF4-FFF2-40B4-BE49-F238E27FC236}">
              <a16:creationId xmlns:a16="http://schemas.microsoft.com/office/drawing/2014/main" id="{6D10CDE7-77D5-4666-9333-759D7C678E80}"/>
            </a:ext>
          </a:extLst>
        </xdr:cNvPr>
        <xdr:cNvSpPr/>
      </xdr:nvSpPr>
      <xdr:spPr>
        <a:xfrm>
          <a:off x="14351000" y="7059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39</xdr:row>
      <xdr:rowOff>142003</xdr:rowOff>
    </xdr:from>
    <xdr:ext cx="762000" cy="259045"/>
    <xdr:sp macro="" textlink="">
      <xdr:nvSpPr>
        <xdr:cNvPr id="391" name="テキスト ボックス 390">
          <a:extLst>
            <a:ext uri="{FF2B5EF4-FFF2-40B4-BE49-F238E27FC236}">
              <a16:creationId xmlns:a16="http://schemas.microsoft.com/office/drawing/2014/main" id="{2048BAD5-7BEE-457B-819B-109F8DC8AFDD}"/>
            </a:ext>
          </a:extLst>
        </xdr:cNvPr>
        <xdr:cNvSpPr txBox="1"/>
      </xdr:nvSpPr>
      <xdr:spPr>
        <a:xfrm>
          <a:off x="14020800" y="68285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20574</xdr:rowOff>
    </xdr:from>
    <xdr:to>
      <xdr:col>64</xdr:col>
      <xdr:colOff>152400</xdr:colOff>
      <xdr:row>41</xdr:row>
      <xdr:rowOff>122174</xdr:rowOff>
    </xdr:to>
    <xdr:sp macro="" textlink="">
      <xdr:nvSpPr>
        <xdr:cNvPr id="392" name="フローチャート: 判断 391">
          <a:extLst>
            <a:ext uri="{FF2B5EF4-FFF2-40B4-BE49-F238E27FC236}">
              <a16:creationId xmlns:a16="http://schemas.microsoft.com/office/drawing/2014/main" id="{4BCB104F-B7BA-4BCF-AAB4-DC41A5D98BE5}"/>
            </a:ext>
          </a:extLst>
        </xdr:cNvPr>
        <xdr:cNvSpPr/>
      </xdr:nvSpPr>
      <xdr:spPr>
        <a:xfrm>
          <a:off x="13462000" y="70500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39</xdr:row>
      <xdr:rowOff>132351</xdr:rowOff>
    </xdr:from>
    <xdr:ext cx="762000" cy="259045"/>
    <xdr:sp macro="" textlink="">
      <xdr:nvSpPr>
        <xdr:cNvPr id="393" name="テキスト ボックス 392">
          <a:extLst>
            <a:ext uri="{FF2B5EF4-FFF2-40B4-BE49-F238E27FC236}">
              <a16:creationId xmlns:a16="http://schemas.microsoft.com/office/drawing/2014/main" id="{D0ADD168-9D77-4F51-BCCE-8F096E316D7E}"/>
            </a:ext>
          </a:extLst>
        </xdr:cNvPr>
        <xdr:cNvSpPr txBox="1"/>
      </xdr:nvSpPr>
      <xdr:spPr>
        <a:xfrm>
          <a:off x="13131800" y="68189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4" name="テキスト ボックス 393">
          <a:extLst>
            <a:ext uri="{FF2B5EF4-FFF2-40B4-BE49-F238E27FC236}">
              <a16:creationId xmlns:a16="http://schemas.microsoft.com/office/drawing/2014/main" id="{A3558ACE-666E-429C-AA9D-08555AFC3F39}"/>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5" name="テキスト ボックス 394">
          <a:extLst>
            <a:ext uri="{FF2B5EF4-FFF2-40B4-BE49-F238E27FC236}">
              <a16:creationId xmlns:a16="http://schemas.microsoft.com/office/drawing/2014/main" id="{F3FD1585-20FF-4B3B-B24E-21A34CD5DE6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6" name="テキスト ボックス 395">
          <a:extLst>
            <a:ext uri="{FF2B5EF4-FFF2-40B4-BE49-F238E27FC236}">
              <a16:creationId xmlns:a16="http://schemas.microsoft.com/office/drawing/2014/main" id="{EE0010C4-D25D-4173-888E-E547910C8438}"/>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7" name="テキスト ボックス 396">
          <a:extLst>
            <a:ext uri="{FF2B5EF4-FFF2-40B4-BE49-F238E27FC236}">
              <a16:creationId xmlns:a16="http://schemas.microsoft.com/office/drawing/2014/main" id="{B8F54200-5EFD-480F-BFA4-375BD05E179A}"/>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8" name="テキスト ボックス 397">
          <a:extLst>
            <a:ext uri="{FF2B5EF4-FFF2-40B4-BE49-F238E27FC236}">
              <a16:creationId xmlns:a16="http://schemas.microsoft.com/office/drawing/2014/main" id="{F39419B7-AB50-4872-A486-510CFED1F94F}"/>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20574</xdr:rowOff>
    </xdr:from>
    <xdr:to>
      <xdr:col>81</xdr:col>
      <xdr:colOff>95250</xdr:colOff>
      <xdr:row>41</xdr:row>
      <xdr:rowOff>122174</xdr:rowOff>
    </xdr:to>
    <xdr:sp macro="" textlink="">
      <xdr:nvSpPr>
        <xdr:cNvPr id="399" name="楕円 398">
          <a:extLst>
            <a:ext uri="{FF2B5EF4-FFF2-40B4-BE49-F238E27FC236}">
              <a16:creationId xmlns:a16="http://schemas.microsoft.com/office/drawing/2014/main" id="{3A78D392-D007-4087-9114-FC57F272B4EB}"/>
            </a:ext>
          </a:extLst>
        </xdr:cNvPr>
        <xdr:cNvSpPr/>
      </xdr:nvSpPr>
      <xdr:spPr>
        <a:xfrm>
          <a:off x="16967200" y="70500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40</xdr:row>
      <xdr:rowOff>164101</xdr:rowOff>
    </xdr:from>
    <xdr:ext cx="762000" cy="259045"/>
    <xdr:sp macro="" textlink="">
      <xdr:nvSpPr>
        <xdr:cNvPr id="400" name="公債費負担の状況該当値テキスト">
          <a:extLst>
            <a:ext uri="{FF2B5EF4-FFF2-40B4-BE49-F238E27FC236}">
              <a16:creationId xmlns:a16="http://schemas.microsoft.com/office/drawing/2014/main" id="{2B250982-E9FE-49DC-A59A-C532E5D53611}"/>
            </a:ext>
          </a:extLst>
        </xdr:cNvPr>
        <xdr:cNvSpPr txBox="1"/>
      </xdr:nvSpPr>
      <xdr:spPr>
        <a:xfrm>
          <a:off x="17106900" y="70221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41</xdr:row>
      <xdr:rowOff>68834</xdr:rowOff>
    </xdr:from>
    <xdr:to>
      <xdr:col>77</xdr:col>
      <xdr:colOff>95250</xdr:colOff>
      <xdr:row>41</xdr:row>
      <xdr:rowOff>170434</xdr:rowOff>
    </xdr:to>
    <xdr:sp macro="" textlink="">
      <xdr:nvSpPr>
        <xdr:cNvPr id="401" name="楕円 400">
          <a:extLst>
            <a:ext uri="{FF2B5EF4-FFF2-40B4-BE49-F238E27FC236}">
              <a16:creationId xmlns:a16="http://schemas.microsoft.com/office/drawing/2014/main" id="{82DF0E05-6947-406F-99E7-77ADC11546DF}"/>
            </a:ext>
          </a:extLst>
        </xdr:cNvPr>
        <xdr:cNvSpPr/>
      </xdr:nvSpPr>
      <xdr:spPr>
        <a:xfrm>
          <a:off x="16129000" y="70982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41</xdr:row>
      <xdr:rowOff>155211</xdr:rowOff>
    </xdr:from>
    <xdr:ext cx="736600" cy="259045"/>
    <xdr:sp macro="" textlink="">
      <xdr:nvSpPr>
        <xdr:cNvPr id="402" name="テキスト ボックス 401">
          <a:extLst>
            <a:ext uri="{FF2B5EF4-FFF2-40B4-BE49-F238E27FC236}">
              <a16:creationId xmlns:a16="http://schemas.microsoft.com/office/drawing/2014/main" id="{BC75D7F8-7686-433A-89DD-834450AE4E51}"/>
            </a:ext>
          </a:extLst>
        </xdr:cNvPr>
        <xdr:cNvSpPr txBox="1"/>
      </xdr:nvSpPr>
      <xdr:spPr>
        <a:xfrm>
          <a:off x="15798800" y="71846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41</xdr:row>
      <xdr:rowOff>136398</xdr:rowOff>
    </xdr:from>
    <xdr:to>
      <xdr:col>73</xdr:col>
      <xdr:colOff>44450</xdr:colOff>
      <xdr:row>42</xdr:row>
      <xdr:rowOff>66548</xdr:rowOff>
    </xdr:to>
    <xdr:sp macro="" textlink="">
      <xdr:nvSpPr>
        <xdr:cNvPr id="403" name="楕円 402">
          <a:extLst>
            <a:ext uri="{FF2B5EF4-FFF2-40B4-BE49-F238E27FC236}">
              <a16:creationId xmlns:a16="http://schemas.microsoft.com/office/drawing/2014/main" id="{C4DD5182-8EFF-46F2-9BE8-8A6507A7911B}"/>
            </a:ext>
          </a:extLst>
        </xdr:cNvPr>
        <xdr:cNvSpPr/>
      </xdr:nvSpPr>
      <xdr:spPr>
        <a:xfrm>
          <a:off x="15240000" y="7165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42</xdr:row>
      <xdr:rowOff>51325</xdr:rowOff>
    </xdr:from>
    <xdr:ext cx="762000" cy="259045"/>
    <xdr:sp macro="" textlink="">
      <xdr:nvSpPr>
        <xdr:cNvPr id="404" name="テキスト ボックス 403">
          <a:extLst>
            <a:ext uri="{FF2B5EF4-FFF2-40B4-BE49-F238E27FC236}">
              <a16:creationId xmlns:a16="http://schemas.microsoft.com/office/drawing/2014/main" id="{02891B2A-7C5F-4DF6-978D-26A68B6306D6}"/>
            </a:ext>
          </a:extLst>
        </xdr:cNvPr>
        <xdr:cNvSpPr txBox="1"/>
      </xdr:nvSpPr>
      <xdr:spPr>
        <a:xfrm>
          <a:off x="14909800" y="72522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42</xdr:row>
      <xdr:rowOff>13208</xdr:rowOff>
    </xdr:from>
    <xdr:to>
      <xdr:col>68</xdr:col>
      <xdr:colOff>203200</xdr:colOff>
      <xdr:row>42</xdr:row>
      <xdr:rowOff>114808</xdr:rowOff>
    </xdr:to>
    <xdr:sp macro="" textlink="">
      <xdr:nvSpPr>
        <xdr:cNvPr id="405" name="楕円 404">
          <a:extLst>
            <a:ext uri="{FF2B5EF4-FFF2-40B4-BE49-F238E27FC236}">
              <a16:creationId xmlns:a16="http://schemas.microsoft.com/office/drawing/2014/main" id="{84832582-C81E-4DEE-8DD2-7A3076CD71BC}"/>
            </a:ext>
          </a:extLst>
        </xdr:cNvPr>
        <xdr:cNvSpPr/>
      </xdr:nvSpPr>
      <xdr:spPr>
        <a:xfrm>
          <a:off x="14351000" y="7214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42</xdr:row>
      <xdr:rowOff>99585</xdr:rowOff>
    </xdr:from>
    <xdr:ext cx="762000" cy="259045"/>
    <xdr:sp macro="" textlink="">
      <xdr:nvSpPr>
        <xdr:cNvPr id="406" name="テキスト ボックス 405">
          <a:extLst>
            <a:ext uri="{FF2B5EF4-FFF2-40B4-BE49-F238E27FC236}">
              <a16:creationId xmlns:a16="http://schemas.microsoft.com/office/drawing/2014/main" id="{0D6FA536-DF98-4E5D-A29B-A354F5159FAB}"/>
            </a:ext>
          </a:extLst>
        </xdr:cNvPr>
        <xdr:cNvSpPr txBox="1"/>
      </xdr:nvSpPr>
      <xdr:spPr>
        <a:xfrm>
          <a:off x="14020800" y="73004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42</xdr:row>
      <xdr:rowOff>42164</xdr:rowOff>
    </xdr:from>
    <xdr:to>
      <xdr:col>64</xdr:col>
      <xdr:colOff>152400</xdr:colOff>
      <xdr:row>42</xdr:row>
      <xdr:rowOff>143764</xdr:rowOff>
    </xdr:to>
    <xdr:sp macro="" textlink="">
      <xdr:nvSpPr>
        <xdr:cNvPr id="407" name="楕円 406">
          <a:extLst>
            <a:ext uri="{FF2B5EF4-FFF2-40B4-BE49-F238E27FC236}">
              <a16:creationId xmlns:a16="http://schemas.microsoft.com/office/drawing/2014/main" id="{A3C9E779-937B-4776-95D8-894D669C2043}"/>
            </a:ext>
          </a:extLst>
        </xdr:cNvPr>
        <xdr:cNvSpPr/>
      </xdr:nvSpPr>
      <xdr:spPr>
        <a:xfrm>
          <a:off x="13462000" y="72430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42</xdr:row>
      <xdr:rowOff>128541</xdr:rowOff>
    </xdr:from>
    <xdr:ext cx="762000" cy="259045"/>
    <xdr:sp macro="" textlink="">
      <xdr:nvSpPr>
        <xdr:cNvPr id="408" name="テキスト ボックス 407">
          <a:extLst>
            <a:ext uri="{FF2B5EF4-FFF2-40B4-BE49-F238E27FC236}">
              <a16:creationId xmlns:a16="http://schemas.microsoft.com/office/drawing/2014/main" id="{66FEF7CF-6A2B-4473-B227-E79B7B8FDBE2}"/>
            </a:ext>
          </a:extLst>
        </xdr:cNvPr>
        <xdr:cNvSpPr txBox="1"/>
      </xdr:nvSpPr>
      <xdr:spPr>
        <a:xfrm>
          <a:off x="13131800" y="73294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9" name="正方形/長方形 408">
          <a:extLst>
            <a:ext uri="{FF2B5EF4-FFF2-40B4-BE49-F238E27FC236}">
              <a16:creationId xmlns:a16="http://schemas.microsoft.com/office/drawing/2014/main" id="{3622F232-95AE-417B-A7A7-55FD8EEC80E5}"/>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0" name="テキスト ボックス 409">
          <a:extLst>
            <a:ext uri="{FF2B5EF4-FFF2-40B4-BE49-F238E27FC236}">
              <a16:creationId xmlns:a16="http://schemas.microsoft.com/office/drawing/2014/main" id="{8468DBCF-EA5B-4B84-A818-BC41E9E69FD3}"/>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1" name="テキスト ボックス 410">
          <a:extLst>
            <a:ext uri="{FF2B5EF4-FFF2-40B4-BE49-F238E27FC236}">
              <a16:creationId xmlns:a16="http://schemas.microsoft.com/office/drawing/2014/main" id="{63544C69-AEC3-4224-A6E1-4A161A472CF4}"/>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[44.4%]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2" name="正方形/長方形 411">
          <a:extLst>
            <a:ext uri="{FF2B5EF4-FFF2-40B4-BE49-F238E27FC236}">
              <a16:creationId xmlns:a16="http://schemas.microsoft.com/office/drawing/2014/main" id="{F837AD8F-33B4-4A3A-B296-358DA7019516}"/>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3" name="正方形/長方形 412">
          <a:extLst>
            <a:ext uri="{FF2B5EF4-FFF2-40B4-BE49-F238E27FC236}">
              <a16:creationId xmlns:a16="http://schemas.microsoft.com/office/drawing/2014/main" id="{34925474-8BEB-4F14-937E-78DC21F304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4" name="正方形/長方形 413">
          <a:extLst>
            <a:ext uri="{FF2B5EF4-FFF2-40B4-BE49-F238E27FC236}">
              <a16:creationId xmlns:a16="http://schemas.microsoft.com/office/drawing/2014/main" id="{8B3737D3-0556-4375-95B6-B9B8E8F5B7A4}"/>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5" name="正方形/長方形 414">
          <a:extLst>
            <a:ext uri="{FF2B5EF4-FFF2-40B4-BE49-F238E27FC236}">
              <a16:creationId xmlns:a16="http://schemas.microsoft.com/office/drawing/2014/main" id="{AD9EDEC1-B89F-4445-9914-B949D8CB5C67}"/>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6" name="正方形/長方形 415">
          <a:extLst>
            <a:ext uri="{FF2B5EF4-FFF2-40B4-BE49-F238E27FC236}">
              <a16:creationId xmlns:a16="http://schemas.microsoft.com/office/drawing/2014/main" id="{A1E22B93-03D2-4CDF-AC55-BE0308CDF49C}"/>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7" name="正方形/長方形 416">
          <a:extLst>
            <a:ext uri="{FF2B5EF4-FFF2-40B4-BE49-F238E27FC236}">
              <a16:creationId xmlns:a16="http://schemas.microsoft.com/office/drawing/2014/main" id="{C13D3D94-D50C-4D68-AAF5-7EF604A41B42}"/>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8" name="正方形/長方形 417">
          <a:extLst>
            <a:ext uri="{FF2B5EF4-FFF2-40B4-BE49-F238E27FC236}">
              <a16:creationId xmlns:a16="http://schemas.microsoft.com/office/drawing/2014/main" id="{F9E558DF-B243-4428-B473-65986B4A626A}"/>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9" name="正方形/長方形 418">
          <a:extLst>
            <a:ext uri="{FF2B5EF4-FFF2-40B4-BE49-F238E27FC236}">
              <a16:creationId xmlns:a16="http://schemas.microsoft.com/office/drawing/2014/main" id="{E1CF492E-9ED5-4C9E-A730-BF5AF6EF67DF}"/>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0" name="正方形/長方形 419">
          <a:extLst>
            <a:ext uri="{FF2B5EF4-FFF2-40B4-BE49-F238E27FC236}">
              <a16:creationId xmlns:a16="http://schemas.microsoft.com/office/drawing/2014/main" id="{5F6BEAF2-19C9-4725-9593-67CDD0123D5E}"/>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1" name="テキスト ボックス 420">
          <a:extLst>
            <a:ext uri="{FF2B5EF4-FFF2-40B4-BE49-F238E27FC236}">
              <a16:creationId xmlns:a16="http://schemas.microsoft.com/office/drawing/2014/main" id="{95F926CA-19DC-4236-AEB6-84B015257B5B}"/>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分母の標準財政規模が減少した影響以上に、地方債現在高の減などによる分子の将来負担額が減少したため、前年度と比較して</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3.4</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ポイント減となった。</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類似団体平均を上回って推移しているが、これは、公営企業債等繰入見込額の負担が大きいことが主な要因ある。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令和６年度をピークに大規模な普通建設事業実施により地方債現在高が増加する見込みであるが、今後も交付税措置率の高い有利な地方債を活用するとともに、事業の必要性等の精査による市債の新規発行の抑制と基金残高の確保に努め、将来負担の軽減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10</xdr:row>
      <xdr:rowOff>63500</xdr:rowOff>
    </xdr:from>
    <xdr:ext cx="298543" cy="225703"/>
    <xdr:sp macro="" textlink="">
      <xdr:nvSpPr>
        <xdr:cNvPr id="422" name="テキスト ボックス 421">
          <a:extLst>
            <a:ext uri="{FF2B5EF4-FFF2-40B4-BE49-F238E27FC236}">
              <a16:creationId xmlns:a16="http://schemas.microsoft.com/office/drawing/2014/main" id="{22B56573-FA43-4436-9ECB-229EACB2210D}"/>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3" name="直線コネクタ 422">
          <a:extLst>
            <a:ext uri="{FF2B5EF4-FFF2-40B4-BE49-F238E27FC236}">
              <a16:creationId xmlns:a16="http://schemas.microsoft.com/office/drawing/2014/main" id="{021E4017-2394-43E0-95F1-3DC259B88011}"/>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4" name="テキスト ボックス 423">
          <a:extLst>
            <a:ext uri="{FF2B5EF4-FFF2-40B4-BE49-F238E27FC236}">
              <a16:creationId xmlns:a16="http://schemas.microsoft.com/office/drawing/2014/main" id="{2E860001-B423-4860-A036-B76D98438EA7}"/>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22</xdr:row>
      <xdr:rowOff>127000</xdr:rowOff>
    </xdr:from>
    <xdr:to>
      <xdr:col>85</xdr:col>
      <xdr:colOff>95250</xdr:colOff>
      <xdr:row>22</xdr:row>
      <xdr:rowOff>127000</xdr:rowOff>
    </xdr:to>
    <xdr:cxnSp macro="">
      <xdr:nvCxnSpPr>
        <xdr:cNvPr id="425" name="直線コネクタ 424">
          <a:extLst>
            <a:ext uri="{FF2B5EF4-FFF2-40B4-BE49-F238E27FC236}">
              <a16:creationId xmlns:a16="http://schemas.microsoft.com/office/drawing/2014/main" id="{FA228AB8-B45F-46EC-973E-0BF7F98ED620}"/>
            </a:ext>
          </a:extLst>
        </xdr:cNvPr>
        <xdr:cNvCxnSpPr/>
      </xdr:nvCxnSpPr>
      <xdr:spPr>
        <a:xfrm>
          <a:off x="12827000" y="389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21</xdr:row>
      <xdr:rowOff>156227</xdr:rowOff>
    </xdr:from>
    <xdr:ext cx="762000" cy="259045"/>
    <xdr:sp macro="" textlink="">
      <xdr:nvSpPr>
        <xdr:cNvPr id="426" name="テキスト ボックス 425">
          <a:extLst>
            <a:ext uri="{FF2B5EF4-FFF2-40B4-BE49-F238E27FC236}">
              <a16:creationId xmlns:a16="http://schemas.microsoft.com/office/drawing/2014/main" id="{B51FD8D9-CD00-4F86-9014-B311C66FDFE9}"/>
            </a:ext>
          </a:extLst>
        </xdr:cNvPr>
        <xdr:cNvSpPr txBox="1"/>
      </xdr:nvSpPr>
      <xdr:spPr>
        <a:xfrm>
          <a:off x="12065000" y="375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158750</xdr:rowOff>
    </xdr:from>
    <xdr:to>
      <xdr:col>85</xdr:col>
      <xdr:colOff>95250</xdr:colOff>
      <xdr:row>19</xdr:row>
      <xdr:rowOff>158750</xdr:rowOff>
    </xdr:to>
    <xdr:cxnSp macro="">
      <xdr:nvCxnSpPr>
        <xdr:cNvPr id="427" name="直線コネクタ 426">
          <a:extLst>
            <a:ext uri="{FF2B5EF4-FFF2-40B4-BE49-F238E27FC236}">
              <a16:creationId xmlns:a16="http://schemas.microsoft.com/office/drawing/2014/main" id="{43DC4ABA-3B44-4B3C-8185-5C0CBC6FE944}"/>
            </a:ext>
          </a:extLst>
        </xdr:cNvPr>
        <xdr:cNvCxnSpPr/>
      </xdr:nvCxnSpPr>
      <xdr:spPr>
        <a:xfrm>
          <a:off x="12827000" y="341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19</xdr:row>
      <xdr:rowOff>16527</xdr:rowOff>
    </xdr:from>
    <xdr:ext cx="762000" cy="259045"/>
    <xdr:sp macro="" textlink="">
      <xdr:nvSpPr>
        <xdr:cNvPr id="428" name="テキスト ボックス 427">
          <a:extLst>
            <a:ext uri="{FF2B5EF4-FFF2-40B4-BE49-F238E27FC236}">
              <a16:creationId xmlns:a16="http://schemas.microsoft.com/office/drawing/2014/main" id="{B43FB150-7E1C-4AED-B210-E7B1C523E4D3}"/>
            </a:ext>
          </a:extLst>
        </xdr:cNvPr>
        <xdr:cNvSpPr txBox="1"/>
      </xdr:nvSpPr>
      <xdr:spPr>
        <a:xfrm>
          <a:off x="12065000" y="327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19050</xdr:rowOff>
    </xdr:from>
    <xdr:to>
      <xdr:col>85</xdr:col>
      <xdr:colOff>95250</xdr:colOff>
      <xdr:row>17</xdr:row>
      <xdr:rowOff>19050</xdr:rowOff>
    </xdr:to>
    <xdr:cxnSp macro="">
      <xdr:nvCxnSpPr>
        <xdr:cNvPr id="429" name="直線コネクタ 428">
          <a:extLst>
            <a:ext uri="{FF2B5EF4-FFF2-40B4-BE49-F238E27FC236}">
              <a16:creationId xmlns:a16="http://schemas.microsoft.com/office/drawing/2014/main" id="{E9A43F99-E213-4C06-8FAA-6B27787B9F87}"/>
            </a:ext>
          </a:extLst>
        </xdr:cNvPr>
        <xdr:cNvCxnSpPr/>
      </xdr:nvCxnSpPr>
      <xdr:spPr>
        <a:xfrm>
          <a:off x="12827000" y="293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48277</xdr:rowOff>
    </xdr:from>
    <xdr:ext cx="762000" cy="259045"/>
    <xdr:sp macro="" textlink="">
      <xdr:nvSpPr>
        <xdr:cNvPr id="430" name="テキスト ボックス 429">
          <a:extLst>
            <a:ext uri="{FF2B5EF4-FFF2-40B4-BE49-F238E27FC236}">
              <a16:creationId xmlns:a16="http://schemas.microsoft.com/office/drawing/2014/main" id="{EA51C0F0-7C02-4027-9475-CA1DF8D8E337}"/>
            </a:ext>
          </a:extLst>
        </xdr:cNvPr>
        <xdr:cNvSpPr txBox="1"/>
      </xdr:nvSpPr>
      <xdr:spPr>
        <a:xfrm>
          <a:off x="12065000" y="279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14</xdr:row>
      <xdr:rowOff>50800</xdr:rowOff>
    </xdr:from>
    <xdr:to>
      <xdr:col>85</xdr:col>
      <xdr:colOff>95250</xdr:colOff>
      <xdr:row>14</xdr:row>
      <xdr:rowOff>50800</xdr:rowOff>
    </xdr:to>
    <xdr:cxnSp macro="">
      <xdr:nvCxnSpPr>
        <xdr:cNvPr id="431" name="直線コネクタ 430">
          <a:extLst>
            <a:ext uri="{FF2B5EF4-FFF2-40B4-BE49-F238E27FC236}">
              <a16:creationId xmlns:a16="http://schemas.microsoft.com/office/drawing/2014/main" id="{51F402AF-2228-4C57-B80D-71DAF6553856}"/>
            </a:ext>
          </a:extLst>
        </xdr:cNvPr>
        <xdr:cNvCxnSpPr/>
      </xdr:nvCxnSpPr>
      <xdr:spPr>
        <a:xfrm>
          <a:off x="12827000" y="245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13</xdr:row>
      <xdr:rowOff>80027</xdr:rowOff>
    </xdr:from>
    <xdr:ext cx="762000" cy="259045"/>
    <xdr:sp macro="" textlink="">
      <xdr:nvSpPr>
        <xdr:cNvPr id="432" name="テキスト ボックス 431">
          <a:extLst>
            <a:ext uri="{FF2B5EF4-FFF2-40B4-BE49-F238E27FC236}">
              <a16:creationId xmlns:a16="http://schemas.microsoft.com/office/drawing/2014/main" id="{47C14B15-68E9-4DDF-AD5D-51340A347134}"/>
            </a:ext>
          </a:extLst>
        </xdr:cNvPr>
        <xdr:cNvSpPr txBox="1"/>
      </xdr:nvSpPr>
      <xdr:spPr>
        <a:xfrm>
          <a:off x="12065000" y="230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3" name="直線コネクタ 432">
          <a:extLst>
            <a:ext uri="{FF2B5EF4-FFF2-40B4-BE49-F238E27FC236}">
              <a16:creationId xmlns:a16="http://schemas.microsoft.com/office/drawing/2014/main" id="{794F5F6E-8F36-49EF-B74C-E355853C6876}"/>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4" name="将来負担の状況グラフ枠">
          <a:extLst>
            <a:ext uri="{FF2B5EF4-FFF2-40B4-BE49-F238E27FC236}">
              <a16:creationId xmlns:a16="http://schemas.microsoft.com/office/drawing/2014/main" id="{98288AA1-C254-43C9-9D72-5E421F8A4AB1}"/>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14</xdr:row>
      <xdr:rowOff>50800</xdr:rowOff>
    </xdr:from>
    <xdr:to>
      <xdr:col>81</xdr:col>
      <xdr:colOff>44450</xdr:colOff>
      <xdr:row>23</xdr:row>
      <xdr:rowOff>38557</xdr:rowOff>
    </xdr:to>
    <xdr:cxnSp macro="">
      <xdr:nvCxnSpPr>
        <xdr:cNvPr id="435" name="直線コネクタ 434">
          <a:extLst>
            <a:ext uri="{FF2B5EF4-FFF2-40B4-BE49-F238E27FC236}">
              <a16:creationId xmlns:a16="http://schemas.microsoft.com/office/drawing/2014/main" id="{B88FF4AA-73C8-492A-8CC5-8B8662B8D7AA}"/>
            </a:ext>
          </a:extLst>
        </xdr:cNvPr>
        <xdr:cNvCxnSpPr/>
      </xdr:nvCxnSpPr>
      <xdr:spPr>
        <a:xfrm flipV="1">
          <a:off x="17018000" y="2451100"/>
          <a:ext cx="0" cy="153080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23</xdr:row>
      <xdr:rowOff>10634</xdr:rowOff>
    </xdr:from>
    <xdr:ext cx="762000" cy="259045"/>
    <xdr:sp macro="" textlink="">
      <xdr:nvSpPr>
        <xdr:cNvPr id="436" name="将来負担の状況最小値テキスト">
          <a:extLst>
            <a:ext uri="{FF2B5EF4-FFF2-40B4-BE49-F238E27FC236}">
              <a16:creationId xmlns:a16="http://schemas.microsoft.com/office/drawing/2014/main" id="{7449BB9D-8435-4A50-8B2B-F4FE1E726D4A}"/>
            </a:ext>
          </a:extLst>
        </xdr:cNvPr>
        <xdr:cNvSpPr txBox="1"/>
      </xdr:nvSpPr>
      <xdr:spPr>
        <a:xfrm>
          <a:off x="17106900" y="39539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23</xdr:row>
      <xdr:rowOff>38557</xdr:rowOff>
    </xdr:from>
    <xdr:to>
      <xdr:col>81</xdr:col>
      <xdr:colOff>133350</xdr:colOff>
      <xdr:row>23</xdr:row>
      <xdr:rowOff>38557</xdr:rowOff>
    </xdr:to>
    <xdr:cxnSp macro="">
      <xdr:nvCxnSpPr>
        <xdr:cNvPr id="437" name="直線コネクタ 436">
          <a:extLst>
            <a:ext uri="{FF2B5EF4-FFF2-40B4-BE49-F238E27FC236}">
              <a16:creationId xmlns:a16="http://schemas.microsoft.com/office/drawing/2014/main" id="{5684B75C-077C-4188-8379-E93F385662F7}"/>
            </a:ext>
          </a:extLst>
        </xdr:cNvPr>
        <xdr:cNvCxnSpPr/>
      </xdr:nvCxnSpPr>
      <xdr:spPr>
        <a:xfrm>
          <a:off x="16929100" y="39819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137177</xdr:rowOff>
    </xdr:from>
    <xdr:ext cx="762000" cy="259045"/>
    <xdr:sp macro="" textlink="">
      <xdr:nvSpPr>
        <xdr:cNvPr id="438" name="将来負担の状況最大値テキスト">
          <a:extLst>
            <a:ext uri="{FF2B5EF4-FFF2-40B4-BE49-F238E27FC236}">
              <a16:creationId xmlns:a16="http://schemas.microsoft.com/office/drawing/2014/main" id="{F5B5EE10-F59B-4E5B-9762-BF9FF94FAF9A}"/>
            </a:ext>
          </a:extLst>
        </xdr:cNvPr>
        <xdr:cNvSpPr txBox="1"/>
      </xdr:nvSpPr>
      <xdr:spPr>
        <a:xfrm>
          <a:off x="17106900" y="219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14</xdr:row>
      <xdr:rowOff>50800</xdr:rowOff>
    </xdr:from>
    <xdr:to>
      <xdr:col>81</xdr:col>
      <xdr:colOff>133350</xdr:colOff>
      <xdr:row>14</xdr:row>
      <xdr:rowOff>50800</xdr:rowOff>
    </xdr:to>
    <xdr:cxnSp macro="">
      <xdr:nvCxnSpPr>
        <xdr:cNvPr id="439" name="直線コネクタ 438">
          <a:extLst>
            <a:ext uri="{FF2B5EF4-FFF2-40B4-BE49-F238E27FC236}">
              <a16:creationId xmlns:a16="http://schemas.microsoft.com/office/drawing/2014/main" id="{6F2DB8E4-1775-417E-8B74-A706E579A723}"/>
            </a:ext>
          </a:extLst>
        </xdr:cNvPr>
        <xdr:cNvCxnSpPr/>
      </xdr:nvCxnSpPr>
      <xdr:spPr>
        <a:xfrm>
          <a:off x="16929100" y="245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16</xdr:row>
      <xdr:rowOff>136449</xdr:rowOff>
    </xdr:from>
    <xdr:to>
      <xdr:col>81</xdr:col>
      <xdr:colOff>44450</xdr:colOff>
      <xdr:row>16</xdr:row>
      <xdr:rowOff>169266</xdr:rowOff>
    </xdr:to>
    <xdr:cxnSp macro="">
      <xdr:nvCxnSpPr>
        <xdr:cNvPr id="440" name="直線コネクタ 439">
          <a:extLst>
            <a:ext uri="{FF2B5EF4-FFF2-40B4-BE49-F238E27FC236}">
              <a16:creationId xmlns:a16="http://schemas.microsoft.com/office/drawing/2014/main" id="{84A4A100-37CC-4126-9917-C7311E06DA51}"/>
            </a:ext>
          </a:extLst>
        </xdr:cNvPr>
        <xdr:cNvCxnSpPr/>
      </xdr:nvCxnSpPr>
      <xdr:spPr>
        <a:xfrm flipV="1">
          <a:off x="16179800" y="2879649"/>
          <a:ext cx="838200" cy="328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166133</xdr:rowOff>
    </xdr:from>
    <xdr:ext cx="762000" cy="259045"/>
    <xdr:sp macro="" textlink="">
      <xdr:nvSpPr>
        <xdr:cNvPr id="441" name="将来負担の状況平均値テキスト">
          <a:extLst>
            <a:ext uri="{FF2B5EF4-FFF2-40B4-BE49-F238E27FC236}">
              <a16:creationId xmlns:a16="http://schemas.microsoft.com/office/drawing/2014/main" id="{6BBECFB8-BAF2-4B4B-BA1B-A6A510C5BDD2}"/>
            </a:ext>
          </a:extLst>
        </xdr:cNvPr>
        <xdr:cNvSpPr txBox="1"/>
      </xdr:nvSpPr>
      <xdr:spPr>
        <a:xfrm>
          <a:off x="17106900" y="239498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149606</xdr:rowOff>
    </xdr:from>
    <xdr:to>
      <xdr:col>81</xdr:col>
      <xdr:colOff>95250</xdr:colOff>
      <xdr:row>15</xdr:row>
      <xdr:rowOff>79756</xdr:rowOff>
    </xdr:to>
    <xdr:sp macro="" textlink="">
      <xdr:nvSpPr>
        <xdr:cNvPr id="442" name="フローチャート: 判断 441">
          <a:extLst>
            <a:ext uri="{FF2B5EF4-FFF2-40B4-BE49-F238E27FC236}">
              <a16:creationId xmlns:a16="http://schemas.microsoft.com/office/drawing/2014/main" id="{CD565933-C4F1-4A35-9A9D-237E2F32D373}"/>
            </a:ext>
          </a:extLst>
        </xdr:cNvPr>
        <xdr:cNvSpPr/>
      </xdr:nvSpPr>
      <xdr:spPr>
        <a:xfrm>
          <a:off x="16967200" y="25499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16</xdr:row>
      <xdr:rowOff>169266</xdr:rowOff>
    </xdr:from>
    <xdr:to>
      <xdr:col>77</xdr:col>
      <xdr:colOff>44450</xdr:colOff>
      <xdr:row>17</xdr:row>
      <xdr:rowOff>84684</xdr:rowOff>
    </xdr:to>
    <xdr:cxnSp macro="">
      <xdr:nvCxnSpPr>
        <xdr:cNvPr id="443" name="直線コネクタ 442">
          <a:extLst>
            <a:ext uri="{FF2B5EF4-FFF2-40B4-BE49-F238E27FC236}">
              <a16:creationId xmlns:a16="http://schemas.microsoft.com/office/drawing/2014/main" id="{4C044F2D-18F1-4583-9B77-14BFB1A10E2B}"/>
            </a:ext>
          </a:extLst>
        </xdr:cNvPr>
        <xdr:cNvCxnSpPr/>
      </xdr:nvCxnSpPr>
      <xdr:spPr>
        <a:xfrm flipV="1">
          <a:off x="15290800" y="2912466"/>
          <a:ext cx="889000" cy="86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15</xdr:row>
      <xdr:rowOff>50546</xdr:rowOff>
    </xdr:from>
    <xdr:to>
      <xdr:col>77</xdr:col>
      <xdr:colOff>95250</xdr:colOff>
      <xdr:row>15</xdr:row>
      <xdr:rowOff>152146</xdr:rowOff>
    </xdr:to>
    <xdr:sp macro="" textlink="">
      <xdr:nvSpPr>
        <xdr:cNvPr id="444" name="フローチャート: 判断 443">
          <a:extLst>
            <a:ext uri="{FF2B5EF4-FFF2-40B4-BE49-F238E27FC236}">
              <a16:creationId xmlns:a16="http://schemas.microsoft.com/office/drawing/2014/main" id="{9ED4EB50-EC08-489D-9A69-18626DBB76B7}"/>
            </a:ext>
          </a:extLst>
        </xdr:cNvPr>
        <xdr:cNvSpPr/>
      </xdr:nvSpPr>
      <xdr:spPr>
        <a:xfrm>
          <a:off x="16129000" y="26222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13</xdr:row>
      <xdr:rowOff>162323</xdr:rowOff>
    </xdr:from>
    <xdr:ext cx="736600" cy="259045"/>
    <xdr:sp macro="" textlink="">
      <xdr:nvSpPr>
        <xdr:cNvPr id="445" name="テキスト ボックス 444">
          <a:extLst>
            <a:ext uri="{FF2B5EF4-FFF2-40B4-BE49-F238E27FC236}">
              <a16:creationId xmlns:a16="http://schemas.microsoft.com/office/drawing/2014/main" id="{F96AC7FE-9A27-4BF1-9052-BB94ECA55738}"/>
            </a:ext>
          </a:extLst>
        </xdr:cNvPr>
        <xdr:cNvSpPr txBox="1"/>
      </xdr:nvSpPr>
      <xdr:spPr>
        <a:xfrm>
          <a:off x="15798800" y="23911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17</xdr:row>
      <xdr:rowOff>84684</xdr:rowOff>
    </xdr:from>
    <xdr:to>
      <xdr:col>72</xdr:col>
      <xdr:colOff>203200</xdr:colOff>
      <xdr:row>17</xdr:row>
      <xdr:rowOff>105918</xdr:rowOff>
    </xdr:to>
    <xdr:cxnSp macro="">
      <xdr:nvCxnSpPr>
        <xdr:cNvPr id="446" name="直線コネクタ 445">
          <a:extLst>
            <a:ext uri="{FF2B5EF4-FFF2-40B4-BE49-F238E27FC236}">
              <a16:creationId xmlns:a16="http://schemas.microsoft.com/office/drawing/2014/main" id="{02977781-8EBE-4532-A59E-18168D433FD0}"/>
            </a:ext>
          </a:extLst>
        </xdr:cNvPr>
        <xdr:cNvCxnSpPr/>
      </xdr:nvCxnSpPr>
      <xdr:spPr>
        <a:xfrm flipV="1">
          <a:off x="14401800" y="2999334"/>
          <a:ext cx="889000" cy="212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15</xdr:row>
      <xdr:rowOff>142240</xdr:rowOff>
    </xdr:from>
    <xdr:to>
      <xdr:col>73</xdr:col>
      <xdr:colOff>44450</xdr:colOff>
      <xdr:row>16</xdr:row>
      <xdr:rowOff>72390</xdr:rowOff>
    </xdr:to>
    <xdr:sp macro="" textlink="">
      <xdr:nvSpPr>
        <xdr:cNvPr id="447" name="フローチャート: 判断 446">
          <a:extLst>
            <a:ext uri="{FF2B5EF4-FFF2-40B4-BE49-F238E27FC236}">
              <a16:creationId xmlns:a16="http://schemas.microsoft.com/office/drawing/2014/main" id="{2E345492-29FA-4C9C-BED3-219F605FCF02}"/>
            </a:ext>
          </a:extLst>
        </xdr:cNvPr>
        <xdr:cNvSpPr/>
      </xdr:nvSpPr>
      <xdr:spPr>
        <a:xfrm>
          <a:off x="15240000" y="2713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14</xdr:row>
      <xdr:rowOff>82567</xdr:rowOff>
    </xdr:from>
    <xdr:ext cx="762000" cy="259045"/>
    <xdr:sp macro="" textlink="">
      <xdr:nvSpPr>
        <xdr:cNvPr id="448" name="テキスト ボックス 447">
          <a:extLst>
            <a:ext uri="{FF2B5EF4-FFF2-40B4-BE49-F238E27FC236}">
              <a16:creationId xmlns:a16="http://schemas.microsoft.com/office/drawing/2014/main" id="{6C5429D0-7CC1-43DE-8E16-F50C7AE68CDB}"/>
            </a:ext>
          </a:extLst>
        </xdr:cNvPr>
        <xdr:cNvSpPr txBox="1"/>
      </xdr:nvSpPr>
      <xdr:spPr>
        <a:xfrm>
          <a:off x="14909800" y="24828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17</xdr:row>
      <xdr:rowOff>105918</xdr:rowOff>
    </xdr:from>
    <xdr:to>
      <xdr:col>68</xdr:col>
      <xdr:colOff>152400</xdr:colOff>
      <xdr:row>17</xdr:row>
      <xdr:rowOff>108814</xdr:rowOff>
    </xdr:to>
    <xdr:cxnSp macro="">
      <xdr:nvCxnSpPr>
        <xdr:cNvPr id="449" name="直線コネクタ 448">
          <a:extLst>
            <a:ext uri="{FF2B5EF4-FFF2-40B4-BE49-F238E27FC236}">
              <a16:creationId xmlns:a16="http://schemas.microsoft.com/office/drawing/2014/main" id="{74F4FB62-0B51-42AF-9B7C-511A9BED7164}"/>
            </a:ext>
          </a:extLst>
        </xdr:cNvPr>
        <xdr:cNvCxnSpPr/>
      </xdr:nvCxnSpPr>
      <xdr:spPr>
        <a:xfrm flipV="1">
          <a:off x="13512800" y="3020568"/>
          <a:ext cx="889000" cy="28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16</xdr:row>
      <xdr:rowOff>30632</xdr:rowOff>
    </xdr:from>
    <xdr:to>
      <xdr:col>68</xdr:col>
      <xdr:colOff>203200</xdr:colOff>
      <xdr:row>16</xdr:row>
      <xdr:rowOff>132232</xdr:rowOff>
    </xdr:to>
    <xdr:sp macro="" textlink="">
      <xdr:nvSpPr>
        <xdr:cNvPr id="450" name="フローチャート: 判断 449">
          <a:extLst>
            <a:ext uri="{FF2B5EF4-FFF2-40B4-BE49-F238E27FC236}">
              <a16:creationId xmlns:a16="http://schemas.microsoft.com/office/drawing/2014/main" id="{81D3E670-5509-4017-ACEE-A0301ACC6885}"/>
            </a:ext>
          </a:extLst>
        </xdr:cNvPr>
        <xdr:cNvSpPr/>
      </xdr:nvSpPr>
      <xdr:spPr>
        <a:xfrm>
          <a:off x="14351000" y="2773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14</xdr:row>
      <xdr:rowOff>142409</xdr:rowOff>
    </xdr:from>
    <xdr:ext cx="762000" cy="259045"/>
    <xdr:sp macro="" textlink="">
      <xdr:nvSpPr>
        <xdr:cNvPr id="451" name="テキスト ボックス 450">
          <a:extLst>
            <a:ext uri="{FF2B5EF4-FFF2-40B4-BE49-F238E27FC236}">
              <a16:creationId xmlns:a16="http://schemas.microsoft.com/office/drawing/2014/main" id="{BFF45982-BFE9-4CED-B5F8-EFD4800200CC}"/>
            </a:ext>
          </a:extLst>
        </xdr:cNvPr>
        <xdr:cNvSpPr txBox="1"/>
      </xdr:nvSpPr>
      <xdr:spPr>
        <a:xfrm>
          <a:off x="14020800" y="25427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16</xdr:row>
      <xdr:rowOff>22911</xdr:rowOff>
    </xdr:from>
    <xdr:to>
      <xdr:col>64</xdr:col>
      <xdr:colOff>152400</xdr:colOff>
      <xdr:row>16</xdr:row>
      <xdr:rowOff>124511</xdr:rowOff>
    </xdr:to>
    <xdr:sp macro="" textlink="">
      <xdr:nvSpPr>
        <xdr:cNvPr id="452" name="フローチャート: 判断 451">
          <a:extLst>
            <a:ext uri="{FF2B5EF4-FFF2-40B4-BE49-F238E27FC236}">
              <a16:creationId xmlns:a16="http://schemas.microsoft.com/office/drawing/2014/main" id="{18CFAB13-6D2C-4465-85B1-0661A6F41FF2}"/>
            </a:ext>
          </a:extLst>
        </xdr:cNvPr>
        <xdr:cNvSpPr/>
      </xdr:nvSpPr>
      <xdr:spPr>
        <a:xfrm>
          <a:off x="13462000" y="27661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14</xdr:row>
      <xdr:rowOff>134688</xdr:rowOff>
    </xdr:from>
    <xdr:ext cx="762000" cy="259045"/>
    <xdr:sp macro="" textlink="">
      <xdr:nvSpPr>
        <xdr:cNvPr id="453" name="テキスト ボックス 452">
          <a:extLst>
            <a:ext uri="{FF2B5EF4-FFF2-40B4-BE49-F238E27FC236}">
              <a16:creationId xmlns:a16="http://schemas.microsoft.com/office/drawing/2014/main" id="{65C2A491-59FB-4A06-9178-6BB29EEC261C}"/>
            </a:ext>
          </a:extLst>
        </xdr:cNvPr>
        <xdr:cNvSpPr txBox="1"/>
      </xdr:nvSpPr>
      <xdr:spPr>
        <a:xfrm>
          <a:off x="13131800" y="25349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4" name="テキスト ボックス 453">
          <a:extLst>
            <a:ext uri="{FF2B5EF4-FFF2-40B4-BE49-F238E27FC236}">
              <a16:creationId xmlns:a16="http://schemas.microsoft.com/office/drawing/2014/main" id="{090E2C8B-7238-4ACA-8C6C-40F81E0C35AF}"/>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5" name="テキスト ボックス 454">
          <a:extLst>
            <a:ext uri="{FF2B5EF4-FFF2-40B4-BE49-F238E27FC236}">
              <a16:creationId xmlns:a16="http://schemas.microsoft.com/office/drawing/2014/main" id="{19E64298-48B0-46BC-AE1D-0AC639260D55}"/>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6" name="テキスト ボックス 455">
          <a:extLst>
            <a:ext uri="{FF2B5EF4-FFF2-40B4-BE49-F238E27FC236}">
              <a16:creationId xmlns:a16="http://schemas.microsoft.com/office/drawing/2014/main" id="{D6045877-6559-4BD0-8072-5862D257E4D1}"/>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7" name="テキスト ボックス 456">
          <a:extLst>
            <a:ext uri="{FF2B5EF4-FFF2-40B4-BE49-F238E27FC236}">
              <a16:creationId xmlns:a16="http://schemas.microsoft.com/office/drawing/2014/main" id="{AD886490-DA1E-4E46-8D9C-2CB0C7C16C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8" name="テキスト ボックス 457">
          <a:extLst>
            <a:ext uri="{FF2B5EF4-FFF2-40B4-BE49-F238E27FC236}">
              <a16:creationId xmlns:a16="http://schemas.microsoft.com/office/drawing/2014/main" id="{6C76DA02-9AD3-4AA7-8779-C898DDAA5411}"/>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16</xdr:row>
      <xdr:rowOff>85649</xdr:rowOff>
    </xdr:from>
    <xdr:to>
      <xdr:col>81</xdr:col>
      <xdr:colOff>95250</xdr:colOff>
      <xdr:row>17</xdr:row>
      <xdr:rowOff>15799</xdr:rowOff>
    </xdr:to>
    <xdr:sp macro="" textlink="">
      <xdr:nvSpPr>
        <xdr:cNvPr id="459" name="楕円 458">
          <a:extLst>
            <a:ext uri="{FF2B5EF4-FFF2-40B4-BE49-F238E27FC236}">
              <a16:creationId xmlns:a16="http://schemas.microsoft.com/office/drawing/2014/main" id="{83EF084D-0BB0-43CE-B4D0-B8A2512D5B83}"/>
            </a:ext>
          </a:extLst>
        </xdr:cNvPr>
        <xdr:cNvSpPr/>
      </xdr:nvSpPr>
      <xdr:spPr>
        <a:xfrm>
          <a:off x="16967200" y="28288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16</xdr:row>
      <xdr:rowOff>57726</xdr:rowOff>
    </xdr:from>
    <xdr:ext cx="762000" cy="259045"/>
    <xdr:sp macro="" textlink="">
      <xdr:nvSpPr>
        <xdr:cNvPr id="460" name="将来負担の状況該当値テキスト">
          <a:extLst>
            <a:ext uri="{FF2B5EF4-FFF2-40B4-BE49-F238E27FC236}">
              <a16:creationId xmlns:a16="http://schemas.microsoft.com/office/drawing/2014/main" id="{0CCDF339-FAB9-46C3-9A2D-A0449855C164}"/>
            </a:ext>
          </a:extLst>
        </xdr:cNvPr>
        <xdr:cNvSpPr txBox="1"/>
      </xdr:nvSpPr>
      <xdr:spPr>
        <a:xfrm>
          <a:off x="17106900" y="28009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16</xdr:row>
      <xdr:rowOff>118466</xdr:rowOff>
    </xdr:from>
    <xdr:to>
      <xdr:col>77</xdr:col>
      <xdr:colOff>95250</xdr:colOff>
      <xdr:row>17</xdr:row>
      <xdr:rowOff>48616</xdr:rowOff>
    </xdr:to>
    <xdr:sp macro="" textlink="">
      <xdr:nvSpPr>
        <xdr:cNvPr id="461" name="楕円 460">
          <a:extLst>
            <a:ext uri="{FF2B5EF4-FFF2-40B4-BE49-F238E27FC236}">
              <a16:creationId xmlns:a16="http://schemas.microsoft.com/office/drawing/2014/main" id="{0A23A091-BED5-4497-892A-BDBBBC814389}"/>
            </a:ext>
          </a:extLst>
        </xdr:cNvPr>
        <xdr:cNvSpPr/>
      </xdr:nvSpPr>
      <xdr:spPr>
        <a:xfrm>
          <a:off x="16129000" y="28616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17</xdr:row>
      <xdr:rowOff>33393</xdr:rowOff>
    </xdr:from>
    <xdr:ext cx="736600" cy="259045"/>
    <xdr:sp macro="" textlink="">
      <xdr:nvSpPr>
        <xdr:cNvPr id="462" name="テキスト ボックス 461">
          <a:extLst>
            <a:ext uri="{FF2B5EF4-FFF2-40B4-BE49-F238E27FC236}">
              <a16:creationId xmlns:a16="http://schemas.microsoft.com/office/drawing/2014/main" id="{8604D21C-B020-49A1-8469-FD7E70E09D10}"/>
            </a:ext>
          </a:extLst>
        </xdr:cNvPr>
        <xdr:cNvSpPr txBox="1"/>
      </xdr:nvSpPr>
      <xdr:spPr>
        <a:xfrm>
          <a:off x="15798800" y="294804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17</xdr:row>
      <xdr:rowOff>33884</xdr:rowOff>
    </xdr:from>
    <xdr:to>
      <xdr:col>73</xdr:col>
      <xdr:colOff>44450</xdr:colOff>
      <xdr:row>17</xdr:row>
      <xdr:rowOff>135484</xdr:rowOff>
    </xdr:to>
    <xdr:sp macro="" textlink="">
      <xdr:nvSpPr>
        <xdr:cNvPr id="463" name="楕円 462">
          <a:extLst>
            <a:ext uri="{FF2B5EF4-FFF2-40B4-BE49-F238E27FC236}">
              <a16:creationId xmlns:a16="http://schemas.microsoft.com/office/drawing/2014/main" id="{0512BC5D-29CB-49E3-B024-78952A7CCA75}"/>
            </a:ext>
          </a:extLst>
        </xdr:cNvPr>
        <xdr:cNvSpPr/>
      </xdr:nvSpPr>
      <xdr:spPr>
        <a:xfrm>
          <a:off x="15240000" y="29485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17</xdr:row>
      <xdr:rowOff>120261</xdr:rowOff>
    </xdr:from>
    <xdr:ext cx="762000" cy="259045"/>
    <xdr:sp macro="" textlink="">
      <xdr:nvSpPr>
        <xdr:cNvPr id="464" name="テキスト ボックス 463">
          <a:extLst>
            <a:ext uri="{FF2B5EF4-FFF2-40B4-BE49-F238E27FC236}">
              <a16:creationId xmlns:a16="http://schemas.microsoft.com/office/drawing/2014/main" id="{EE13064D-2C80-4EA1-8F63-9F6C815861D1}"/>
            </a:ext>
          </a:extLst>
        </xdr:cNvPr>
        <xdr:cNvSpPr txBox="1"/>
      </xdr:nvSpPr>
      <xdr:spPr>
        <a:xfrm>
          <a:off x="14909800" y="30349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17</xdr:row>
      <xdr:rowOff>55118</xdr:rowOff>
    </xdr:from>
    <xdr:to>
      <xdr:col>68</xdr:col>
      <xdr:colOff>203200</xdr:colOff>
      <xdr:row>17</xdr:row>
      <xdr:rowOff>156718</xdr:rowOff>
    </xdr:to>
    <xdr:sp macro="" textlink="">
      <xdr:nvSpPr>
        <xdr:cNvPr id="465" name="楕円 464">
          <a:extLst>
            <a:ext uri="{FF2B5EF4-FFF2-40B4-BE49-F238E27FC236}">
              <a16:creationId xmlns:a16="http://schemas.microsoft.com/office/drawing/2014/main" id="{E6CF6EF7-F23B-4649-9D35-B1C2209E581D}"/>
            </a:ext>
          </a:extLst>
        </xdr:cNvPr>
        <xdr:cNvSpPr/>
      </xdr:nvSpPr>
      <xdr:spPr>
        <a:xfrm>
          <a:off x="14351000" y="29697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17</xdr:row>
      <xdr:rowOff>141495</xdr:rowOff>
    </xdr:from>
    <xdr:ext cx="762000" cy="259045"/>
    <xdr:sp macro="" textlink="">
      <xdr:nvSpPr>
        <xdr:cNvPr id="466" name="テキスト ボックス 465">
          <a:extLst>
            <a:ext uri="{FF2B5EF4-FFF2-40B4-BE49-F238E27FC236}">
              <a16:creationId xmlns:a16="http://schemas.microsoft.com/office/drawing/2014/main" id="{DBC122C6-CA77-40C9-999C-304EE4A3765A}"/>
            </a:ext>
          </a:extLst>
        </xdr:cNvPr>
        <xdr:cNvSpPr txBox="1"/>
      </xdr:nvSpPr>
      <xdr:spPr>
        <a:xfrm>
          <a:off x="14020800" y="30561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17</xdr:row>
      <xdr:rowOff>58014</xdr:rowOff>
    </xdr:from>
    <xdr:to>
      <xdr:col>64</xdr:col>
      <xdr:colOff>152400</xdr:colOff>
      <xdr:row>17</xdr:row>
      <xdr:rowOff>159614</xdr:rowOff>
    </xdr:to>
    <xdr:sp macro="" textlink="">
      <xdr:nvSpPr>
        <xdr:cNvPr id="467" name="楕円 466">
          <a:extLst>
            <a:ext uri="{FF2B5EF4-FFF2-40B4-BE49-F238E27FC236}">
              <a16:creationId xmlns:a16="http://schemas.microsoft.com/office/drawing/2014/main" id="{D4B15DCF-D5AE-4453-A05E-874830C81FF5}"/>
            </a:ext>
          </a:extLst>
        </xdr:cNvPr>
        <xdr:cNvSpPr/>
      </xdr:nvSpPr>
      <xdr:spPr>
        <a:xfrm>
          <a:off x="13462000" y="29726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17</xdr:row>
      <xdr:rowOff>144391</xdr:rowOff>
    </xdr:from>
    <xdr:ext cx="762000" cy="259045"/>
    <xdr:sp macro="" textlink="">
      <xdr:nvSpPr>
        <xdr:cNvPr id="468" name="テキスト ボックス 467">
          <a:extLst>
            <a:ext uri="{FF2B5EF4-FFF2-40B4-BE49-F238E27FC236}">
              <a16:creationId xmlns:a16="http://schemas.microsoft.com/office/drawing/2014/main" id="{D966EA02-C789-45E2-BB71-0C9CE081B4E0}"/>
            </a:ext>
          </a:extLst>
        </xdr:cNvPr>
        <xdr:cNvSpPr txBox="1"/>
      </xdr:nvSpPr>
      <xdr:spPr>
        <a:xfrm>
          <a:off x="13131800" y="30590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山口県柳井市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30,201
29,982
140.05
19,515,991
19,112,661
372,328
10,011,698
15,672,329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8.7
44.4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前年度と比較して</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0.9</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ポイント増となった。これは、退職者数の増による経常経費充当一般財源の増加に対し、地方税や臨時財政対策債の減による経常一般財源歳入額が減少したことが要因である。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類似団体平均よりも下回って推移しているが、今後も引き続き定員管理計画に基づき職員の適正な配置に努める。</a:t>
          </a: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69850</xdr:rowOff>
    </xdr:from>
    <xdr:to>
      <xdr:col>26</xdr:col>
      <xdr:colOff>184150</xdr:colOff>
      <xdr:row>41</xdr:row>
      <xdr:rowOff>69850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40</xdr:row>
      <xdr:rowOff>99077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127000</xdr:rowOff>
    </xdr:from>
    <xdr:to>
      <xdr:col>26</xdr:col>
      <xdr:colOff>184150</xdr:colOff>
      <xdr:row>38</xdr:row>
      <xdr:rowOff>127000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156227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12700</xdr:rowOff>
    </xdr:from>
    <xdr:to>
      <xdr:col>26</xdr:col>
      <xdr:colOff>184150</xdr:colOff>
      <xdr:row>36</xdr:row>
      <xdr:rowOff>12700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41927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33</xdr:row>
      <xdr:rowOff>69850</xdr:rowOff>
    </xdr:from>
    <xdr:to>
      <xdr:col>26</xdr:col>
      <xdr:colOff>184150</xdr:colOff>
      <xdr:row>33</xdr:row>
      <xdr:rowOff>69850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99077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8" name="人件費グラフ枠">
          <a:extLst>
            <a:ext uri="{FF2B5EF4-FFF2-40B4-BE49-F238E27FC236}">
              <a16:creationId xmlns:a16="http://schemas.microsoft.com/office/drawing/2014/main" id="{00000000-0008-0000-0400-00003A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34</xdr:row>
      <xdr:rowOff>159004</xdr:rowOff>
    </xdr:from>
    <xdr:to>
      <xdr:col>24</xdr:col>
      <xdr:colOff>25400</xdr:colOff>
      <xdr:row>40</xdr:row>
      <xdr:rowOff>99568</xdr:rowOff>
    </xdr:to>
    <xdr:cxnSp macro="">
      <xdr:nvCxnSpPr>
        <xdr:cNvPr id="59" name="直線コネクタ 58">
          <a:extLst>
            <a:ext uri="{FF2B5EF4-FFF2-40B4-BE49-F238E27FC236}">
              <a16:creationId xmlns:a16="http://schemas.microsoft.com/office/drawing/2014/main" id="{00000000-0008-0000-0400-00003B000000}"/>
            </a:ext>
          </a:extLst>
        </xdr:cNvPr>
        <xdr:cNvCxnSpPr/>
      </xdr:nvCxnSpPr>
      <xdr:spPr>
        <a:xfrm flipV="1">
          <a:off x="4826000" y="5988304"/>
          <a:ext cx="0" cy="9692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71645</xdr:rowOff>
    </xdr:from>
    <xdr:ext cx="762000" cy="259045"/>
    <xdr:sp macro="" textlink="">
      <xdr:nvSpPr>
        <xdr:cNvPr id="60" name="人件費最小値テキスト">
          <a:extLst>
            <a:ext uri="{FF2B5EF4-FFF2-40B4-BE49-F238E27FC236}">
              <a16:creationId xmlns:a16="http://schemas.microsoft.com/office/drawing/2014/main" id="{00000000-0008-0000-0400-00003C000000}"/>
            </a:ext>
          </a:extLst>
        </xdr:cNvPr>
        <xdr:cNvSpPr txBox="1"/>
      </xdr:nvSpPr>
      <xdr:spPr>
        <a:xfrm>
          <a:off x="4914900" y="69296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99568</xdr:rowOff>
    </xdr:from>
    <xdr:to>
      <xdr:col>24</xdr:col>
      <xdr:colOff>114300</xdr:colOff>
      <xdr:row>40</xdr:row>
      <xdr:rowOff>99568</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a:off x="4737100" y="69575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73931</xdr:rowOff>
    </xdr:from>
    <xdr:ext cx="762000" cy="259045"/>
    <xdr:sp macro="" textlink="">
      <xdr:nvSpPr>
        <xdr:cNvPr id="62" name="人件費最大値テキスト">
          <a:extLst>
            <a:ext uri="{FF2B5EF4-FFF2-40B4-BE49-F238E27FC236}">
              <a16:creationId xmlns:a16="http://schemas.microsoft.com/office/drawing/2014/main" id="{00000000-0008-0000-0400-00003E000000}"/>
            </a:ext>
          </a:extLst>
        </xdr:cNvPr>
        <xdr:cNvSpPr txBox="1"/>
      </xdr:nvSpPr>
      <xdr:spPr>
        <a:xfrm>
          <a:off x="4914900" y="57317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34</xdr:row>
      <xdr:rowOff>159004</xdr:rowOff>
    </xdr:from>
    <xdr:to>
      <xdr:col>24</xdr:col>
      <xdr:colOff>114300</xdr:colOff>
      <xdr:row>34</xdr:row>
      <xdr:rowOff>159004</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59883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36</xdr:row>
      <xdr:rowOff>140716</xdr:rowOff>
    </xdr:from>
    <xdr:to>
      <xdr:col>24</xdr:col>
      <xdr:colOff>25400</xdr:colOff>
      <xdr:row>37</xdr:row>
      <xdr:rowOff>10414</xdr:rowOff>
    </xdr:to>
    <xdr:cxnSp macro="">
      <xdr:nvCxnSpPr>
        <xdr:cNvPr id="64" name="直線コネクタ 63">
          <a:extLst>
            <a:ext uri="{FF2B5EF4-FFF2-40B4-BE49-F238E27FC236}">
              <a16:creationId xmlns:a16="http://schemas.microsoft.com/office/drawing/2014/main" id="{00000000-0008-0000-0400-000040000000}"/>
            </a:ext>
          </a:extLst>
        </xdr:cNvPr>
        <xdr:cNvCxnSpPr/>
      </xdr:nvCxnSpPr>
      <xdr:spPr>
        <a:xfrm>
          <a:off x="3987800" y="6312916"/>
          <a:ext cx="8382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126001</xdr:rowOff>
    </xdr:from>
    <xdr:ext cx="762000" cy="259045"/>
    <xdr:sp macro="" textlink="">
      <xdr:nvSpPr>
        <xdr:cNvPr id="65" name="人件費平均値テキスト">
          <a:extLst>
            <a:ext uri="{FF2B5EF4-FFF2-40B4-BE49-F238E27FC236}">
              <a16:creationId xmlns:a16="http://schemas.microsoft.com/office/drawing/2014/main" id="{00000000-0008-0000-0400-000041000000}"/>
            </a:ext>
          </a:extLst>
        </xdr:cNvPr>
        <xdr:cNvSpPr txBox="1"/>
      </xdr:nvSpPr>
      <xdr:spPr>
        <a:xfrm>
          <a:off x="4914900" y="629820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153924</xdr:rowOff>
    </xdr:from>
    <xdr:to>
      <xdr:col>24</xdr:col>
      <xdr:colOff>76200</xdr:colOff>
      <xdr:row>37</xdr:row>
      <xdr:rowOff>84074</xdr:rowOff>
    </xdr:to>
    <xdr:sp macro="" textlink="">
      <xdr:nvSpPr>
        <xdr:cNvPr id="66" name="フローチャート: 判断 65">
          <a:extLst>
            <a:ext uri="{FF2B5EF4-FFF2-40B4-BE49-F238E27FC236}">
              <a16:creationId xmlns:a16="http://schemas.microsoft.com/office/drawing/2014/main" id="{00000000-0008-0000-0400-000042000000}"/>
            </a:ext>
          </a:extLst>
        </xdr:cNvPr>
        <xdr:cNvSpPr/>
      </xdr:nvSpPr>
      <xdr:spPr>
        <a:xfrm>
          <a:off x="4775200" y="6326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36</xdr:row>
      <xdr:rowOff>140716</xdr:rowOff>
    </xdr:from>
    <xdr:to>
      <xdr:col>19</xdr:col>
      <xdr:colOff>187325</xdr:colOff>
      <xdr:row>36</xdr:row>
      <xdr:rowOff>168148</xdr:rowOff>
    </xdr:to>
    <xdr:cxnSp macro="">
      <xdr:nvCxnSpPr>
        <xdr:cNvPr id="67" name="直線コネクタ 66">
          <a:extLst>
            <a:ext uri="{FF2B5EF4-FFF2-40B4-BE49-F238E27FC236}">
              <a16:creationId xmlns:a16="http://schemas.microsoft.com/office/drawing/2014/main" id="{00000000-0008-0000-0400-000043000000}"/>
            </a:ext>
          </a:extLst>
        </xdr:cNvPr>
        <xdr:cNvCxnSpPr/>
      </xdr:nvCxnSpPr>
      <xdr:spPr>
        <a:xfrm flipV="1">
          <a:off x="3098800" y="6312916"/>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121920</xdr:rowOff>
    </xdr:from>
    <xdr:to>
      <xdr:col>20</xdr:col>
      <xdr:colOff>38100</xdr:colOff>
      <xdr:row>37</xdr:row>
      <xdr:rowOff>52070</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3937000" y="6294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36847</xdr:rowOff>
    </xdr:from>
    <xdr:ext cx="736600" cy="259045"/>
    <xdr:sp macro="" textlink="">
      <xdr:nvSpPr>
        <xdr:cNvPr id="69" name="テキスト ボックス 68">
          <a:extLst>
            <a:ext uri="{FF2B5EF4-FFF2-40B4-BE49-F238E27FC236}">
              <a16:creationId xmlns:a16="http://schemas.microsoft.com/office/drawing/2014/main" id="{00000000-0008-0000-0400-000045000000}"/>
            </a:ext>
          </a:extLst>
        </xdr:cNvPr>
        <xdr:cNvSpPr txBox="1"/>
      </xdr:nvSpPr>
      <xdr:spPr>
        <a:xfrm>
          <a:off x="3606800" y="63804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36</xdr:row>
      <xdr:rowOff>163576</xdr:rowOff>
    </xdr:from>
    <xdr:to>
      <xdr:col>15</xdr:col>
      <xdr:colOff>98425</xdr:colOff>
      <xdr:row>36</xdr:row>
      <xdr:rowOff>168148</xdr:rowOff>
    </xdr:to>
    <xdr:cxnSp macro="">
      <xdr:nvCxnSpPr>
        <xdr:cNvPr id="70" name="直線コネクタ 69">
          <a:extLst>
            <a:ext uri="{FF2B5EF4-FFF2-40B4-BE49-F238E27FC236}">
              <a16:creationId xmlns:a16="http://schemas.microsoft.com/office/drawing/2014/main" id="{00000000-0008-0000-0400-000046000000}"/>
            </a:ext>
          </a:extLst>
        </xdr:cNvPr>
        <xdr:cNvCxnSpPr/>
      </xdr:nvCxnSpPr>
      <xdr:spPr>
        <a:xfrm>
          <a:off x="2209800" y="6335776"/>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37</xdr:row>
      <xdr:rowOff>19050</xdr:rowOff>
    </xdr:from>
    <xdr:to>
      <xdr:col>15</xdr:col>
      <xdr:colOff>149225</xdr:colOff>
      <xdr:row>37</xdr:row>
      <xdr:rowOff>120650</xdr:rowOff>
    </xdr:to>
    <xdr:sp macro="" textlink="">
      <xdr:nvSpPr>
        <xdr:cNvPr id="71" name="フローチャート: 判断 70">
          <a:extLst>
            <a:ext uri="{FF2B5EF4-FFF2-40B4-BE49-F238E27FC236}">
              <a16:creationId xmlns:a16="http://schemas.microsoft.com/office/drawing/2014/main" id="{00000000-0008-0000-0400-000047000000}"/>
            </a:ext>
          </a:extLst>
        </xdr:cNvPr>
        <xdr:cNvSpPr/>
      </xdr:nvSpPr>
      <xdr:spPr>
        <a:xfrm>
          <a:off x="3048000" y="636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105427</xdr:rowOff>
    </xdr:from>
    <xdr:ext cx="762000" cy="259045"/>
    <xdr:sp macro="" textlink="">
      <xdr:nvSpPr>
        <xdr:cNvPr id="72" name="テキスト ボックス 71">
          <a:extLst>
            <a:ext uri="{FF2B5EF4-FFF2-40B4-BE49-F238E27FC236}">
              <a16:creationId xmlns:a16="http://schemas.microsoft.com/office/drawing/2014/main" id="{00000000-0008-0000-0400-000048000000}"/>
            </a:ext>
          </a:extLst>
        </xdr:cNvPr>
        <xdr:cNvSpPr txBox="1"/>
      </xdr:nvSpPr>
      <xdr:spPr>
        <a:xfrm>
          <a:off x="2717800" y="6449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36</xdr:row>
      <xdr:rowOff>163576</xdr:rowOff>
    </xdr:from>
    <xdr:to>
      <xdr:col>11</xdr:col>
      <xdr:colOff>9525</xdr:colOff>
      <xdr:row>36</xdr:row>
      <xdr:rowOff>168148</xdr:rowOff>
    </xdr:to>
    <xdr:cxnSp macro="">
      <xdr:nvCxnSpPr>
        <xdr:cNvPr id="73" name="直線コネクタ 72">
          <a:extLst>
            <a:ext uri="{FF2B5EF4-FFF2-40B4-BE49-F238E27FC236}">
              <a16:creationId xmlns:a16="http://schemas.microsoft.com/office/drawing/2014/main" id="{00000000-0008-0000-0400-000049000000}"/>
            </a:ext>
          </a:extLst>
        </xdr:cNvPr>
        <xdr:cNvCxnSpPr/>
      </xdr:nvCxnSpPr>
      <xdr:spPr>
        <a:xfrm flipV="1">
          <a:off x="1320800" y="6335776"/>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163068</xdr:rowOff>
    </xdr:from>
    <xdr:to>
      <xdr:col>11</xdr:col>
      <xdr:colOff>60325</xdr:colOff>
      <xdr:row>37</xdr:row>
      <xdr:rowOff>93218</xdr:rowOff>
    </xdr:to>
    <xdr:sp macro="" textlink="">
      <xdr:nvSpPr>
        <xdr:cNvPr id="74" name="フローチャート: 判断 73">
          <a:extLst>
            <a:ext uri="{FF2B5EF4-FFF2-40B4-BE49-F238E27FC236}">
              <a16:creationId xmlns:a16="http://schemas.microsoft.com/office/drawing/2014/main" id="{00000000-0008-0000-0400-00004A000000}"/>
            </a:ext>
          </a:extLst>
        </xdr:cNvPr>
        <xdr:cNvSpPr/>
      </xdr:nvSpPr>
      <xdr:spPr>
        <a:xfrm>
          <a:off x="2159000" y="6335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77995</xdr:rowOff>
    </xdr:from>
    <xdr:ext cx="762000" cy="259045"/>
    <xdr:sp macro="" textlink="">
      <xdr:nvSpPr>
        <xdr:cNvPr id="75" name="テキスト ボックス 74">
          <a:extLst>
            <a:ext uri="{FF2B5EF4-FFF2-40B4-BE49-F238E27FC236}">
              <a16:creationId xmlns:a16="http://schemas.microsoft.com/office/drawing/2014/main" id="{00000000-0008-0000-0400-00004B000000}"/>
            </a:ext>
          </a:extLst>
        </xdr:cNvPr>
        <xdr:cNvSpPr txBox="1"/>
      </xdr:nvSpPr>
      <xdr:spPr>
        <a:xfrm>
          <a:off x="1828800" y="64216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37</xdr:row>
      <xdr:rowOff>762</xdr:rowOff>
    </xdr:from>
    <xdr:to>
      <xdr:col>6</xdr:col>
      <xdr:colOff>171450</xdr:colOff>
      <xdr:row>37</xdr:row>
      <xdr:rowOff>102362</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1270000" y="6344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87139</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939800" y="64307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8" name="テキスト ボックス 77">
          <a:extLst>
            <a:ext uri="{FF2B5EF4-FFF2-40B4-BE49-F238E27FC236}">
              <a16:creationId xmlns:a16="http://schemas.microsoft.com/office/drawing/2014/main" id="{00000000-0008-0000-0400-00004E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131064</xdr:rowOff>
    </xdr:from>
    <xdr:to>
      <xdr:col>24</xdr:col>
      <xdr:colOff>76200</xdr:colOff>
      <xdr:row>37</xdr:row>
      <xdr:rowOff>61214</xdr:rowOff>
    </xdr:to>
    <xdr:sp macro="" textlink="">
      <xdr:nvSpPr>
        <xdr:cNvPr id="83" name="楕円 82">
          <a:extLst>
            <a:ext uri="{FF2B5EF4-FFF2-40B4-BE49-F238E27FC236}">
              <a16:creationId xmlns:a16="http://schemas.microsoft.com/office/drawing/2014/main" id="{00000000-0008-0000-0400-000053000000}"/>
            </a:ext>
          </a:extLst>
        </xdr:cNvPr>
        <xdr:cNvSpPr/>
      </xdr:nvSpPr>
      <xdr:spPr>
        <a:xfrm>
          <a:off x="4775200" y="63032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147591</xdr:rowOff>
    </xdr:from>
    <xdr:ext cx="762000" cy="259045"/>
    <xdr:sp macro="" textlink="">
      <xdr:nvSpPr>
        <xdr:cNvPr id="84" name="人件費該当値テキスト">
          <a:extLst>
            <a:ext uri="{FF2B5EF4-FFF2-40B4-BE49-F238E27FC236}">
              <a16:creationId xmlns:a16="http://schemas.microsoft.com/office/drawing/2014/main" id="{00000000-0008-0000-0400-000054000000}"/>
            </a:ext>
          </a:extLst>
        </xdr:cNvPr>
        <xdr:cNvSpPr txBox="1"/>
      </xdr:nvSpPr>
      <xdr:spPr>
        <a:xfrm>
          <a:off x="4914900" y="61483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36</xdr:row>
      <xdr:rowOff>89916</xdr:rowOff>
    </xdr:from>
    <xdr:to>
      <xdr:col>20</xdr:col>
      <xdr:colOff>38100</xdr:colOff>
      <xdr:row>37</xdr:row>
      <xdr:rowOff>20066</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3937000" y="62621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30243</xdr:rowOff>
    </xdr:from>
    <xdr:ext cx="736600" cy="259045"/>
    <xdr:sp macro="" textlink="">
      <xdr:nvSpPr>
        <xdr:cNvPr id="86" name="テキスト ボックス 85">
          <a:extLst>
            <a:ext uri="{FF2B5EF4-FFF2-40B4-BE49-F238E27FC236}">
              <a16:creationId xmlns:a16="http://schemas.microsoft.com/office/drawing/2014/main" id="{00000000-0008-0000-0400-000056000000}"/>
            </a:ext>
          </a:extLst>
        </xdr:cNvPr>
        <xdr:cNvSpPr txBox="1"/>
      </xdr:nvSpPr>
      <xdr:spPr>
        <a:xfrm>
          <a:off x="3606800" y="60309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36</xdr:row>
      <xdr:rowOff>117348</xdr:rowOff>
    </xdr:from>
    <xdr:to>
      <xdr:col>15</xdr:col>
      <xdr:colOff>149225</xdr:colOff>
      <xdr:row>37</xdr:row>
      <xdr:rowOff>47498</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048000" y="6289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57675</xdr:rowOff>
    </xdr:from>
    <xdr:ext cx="7620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2717800" y="60584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36</xdr:row>
      <xdr:rowOff>112776</xdr:rowOff>
    </xdr:from>
    <xdr:to>
      <xdr:col>11</xdr:col>
      <xdr:colOff>60325</xdr:colOff>
      <xdr:row>37</xdr:row>
      <xdr:rowOff>42926</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2159000" y="6284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53103</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1828800" y="60538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117348</xdr:rowOff>
    </xdr:from>
    <xdr:to>
      <xdr:col>6</xdr:col>
      <xdr:colOff>171450</xdr:colOff>
      <xdr:row>37</xdr:row>
      <xdr:rowOff>47498</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1270000" y="6289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57675</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939800" y="60584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3" name="正方形/長方形 92">
          <a:extLst>
            <a:ext uri="{FF2B5EF4-FFF2-40B4-BE49-F238E27FC236}">
              <a16:creationId xmlns:a16="http://schemas.microsoft.com/office/drawing/2014/main" id="{00000000-0008-0000-0400-00005D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4" name="正方形/長方形 93">
          <a:extLst>
            <a:ext uri="{FF2B5EF4-FFF2-40B4-BE49-F238E27FC236}">
              <a16:creationId xmlns:a16="http://schemas.microsoft.com/office/drawing/2014/main" id="{00000000-0008-0000-0400-00005E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3" name="テキスト ボックス 102">
          <a:extLst>
            <a:ext uri="{FF2B5EF4-FFF2-40B4-BE49-F238E27FC236}">
              <a16:creationId xmlns:a16="http://schemas.microsoft.com/office/drawing/2014/main" id="{00000000-0008-0000-0400-000067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前年度と比較して</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0.7</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ポイント増となった。これは、給食センター運営費の増などによる経常経費充当一般財源の増加に対し、地方税や臨時財政対策債の減による経常一般財源歳入額が減少したことが要因である。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類似団体平均よりも下回って推移しているが、今後も物件費のみならず経費全般について事務事業の統廃合を含め徹底的な見直しを行い、行政改革大綱行動計画に基づく行政改革の更なる実施・実現に努める。</a:t>
          </a:r>
        </a:p>
      </xdr:txBody>
    </xdr:sp>
    <xdr:clientData/>
  </xdr:twoCellAnchor>
  <xdr:oneCellAnchor>
    <xdr:from>
      <xdr:col>62</xdr:col>
      <xdr:colOff>6350</xdr:colOff>
      <xdr:row>9</xdr:row>
      <xdr:rowOff>107950</xdr:rowOff>
    </xdr:from>
    <xdr:ext cx="298543" cy="225703"/>
    <xdr:sp macro="" textlink="">
      <xdr:nvSpPr>
        <xdr:cNvPr id="104" name="テキスト ボックス 103">
          <a:extLst>
            <a:ext uri="{FF2B5EF4-FFF2-40B4-BE49-F238E27FC236}">
              <a16:creationId xmlns:a16="http://schemas.microsoft.com/office/drawing/2014/main" id="{00000000-0008-0000-0400-000068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5" name="直線コネクタ 104">
          <a:extLst>
            <a:ext uri="{FF2B5EF4-FFF2-40B4-BE49-F238E27FC236}">
              <a16:creationId xmlns:a16="http://schemas.microsoft.com/office/drawing/2014/main" id="{00000000-0008-0000-0400-000069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19" name="物件費グラフ枠">
          <a:extLst>
            <a:ext uri="{FF2B5EF4-FFF2-40B4-BE49-F238E27FC236}">
              <a16:creationId xmlns:a16="http://schemas.microsoft.com/office/drawing/2014/main" id="{00000000-0008-0000-0400-000077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14</xdr:row>
      <xdr:rowOff>27940</xdr:rowOff>
    </xdr:from>
    <xdr:to>
      <xdr:col>82</xdr:col>
      <xdr:colOff>107950</xdr:colOff>
      <xdr:row>21</xdr:row>
      <xdr:rowOff>24130</xdr:rowOff>
    </xdr:to>
    <xdr:cxnSp macro="">
      <xdr:nvCxnSpPr>
        <xdr:cNvPr id="120" name="直線コネクタ 119">
          <a:extLst>
            <a:ext uri="{FF2B5EF4-FFF2-40B4-BE49-F238E27FC236}">
              <a16:creationId xmlns:a16="http://schemas.microsoft.com/office/drawing/2014/main" id="{00000000-0008-0000-0400-000078000000}"/>
            </a:ext>
          </a:extLst>
        </xdr:cNvPr>
        <xdr:cNvCxnSpPr/>
      </xdr:nvCxnSpPr>
      <xdr:spPr>
        <a:xfrm flipV="1">
          <a:off x="16510000" y="2428240"/>
          <a:ext cx="0" cy="11963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20</xdr:row>
      <xdr:rowOff>167657</xdr:rowOff>
    </xdr:from>
    <xdr:ext cx="762000" cy="259045"/>
    <xdr:sp macro="" textlink="">
      <xdr:nvSpPr>
        <xdr:cNvPr id="121" name="物件費最小値テキスト">
          <a:extLst>
            <a:ext uri="{FF2B5EF4-FFF2-40B4-BE49-F238E27FC236}">
              <a16:creationId xmlns:a16="http://schemas.microsoft.com/office/drawing/2014/main" id="{00000000-0008-0000-0400-000079000000}"/>
            </a:ext>
          </a:extLst>
        </xdr:cNvPr>
        <xdr:cNvSpPr txBox="1"/>
      </xdr:nvSpPr>
      <xdr:spPr>
        <a:xfrm>
          <a:off x="16598900" y="3596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24130</xdr:rowOff>
    </xdr:from>
    <xdr:to>
      <xdr:col>82</xdr:col>
      <xdr:colOff>196850</xdr:colOff>
      <xdr:row>21</xdr:row>
      <xdr:rowOff>24130</xdr:rowOff>
    </xdr:to>
    <xdr:cxnSp macro="">
      <xdr:nvCxnSpPr>
        <xdr:cNvPr id="122" name="直線コネクタ 121">
          <a:extLst>
            <a:ext uri="{FF2B5EF4-FFF2-40B4-BE49-F238E27FC236}">
              <a16:creationId xmlns:a16="http://schemas.microsoft.com/office/drawing/2014/main" id="{00000000-0008-0000-0400-00007A000000}"/>
            </a:ext>
          </a:extLst>
        </xdr:cNvPr>
        <xdr:cNvCxnSpPr/>
      </xdr:nvCxnSpPr>
      <xdr:spPr>
        <a:xfrm>
          <a:off x="16421100" y="3624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12</xdr:row>
      <xdr:rowOff>114317</xdr:rowOff>
    </xdr:from>
    <xdr:ext cx="762000" cy="259045"/>
    <xdr:sp macro="" textlink="">
      <xdr:nvSpPr>
        <xdr:cNvPr id="123" name="物件費最大値テキスト">
          <a:extLst>
            <a:ext uri="{FF2B5EF4-FFF2-40B4-BE49-F238E27FC236}">
              <a16:creationId xmlns:a16="http://schemas.microsoft.com/office/drawing/2014/main" id="{00000000-0008-0000-0400-00007B000000}"/>
            </a:ext>
          </a:extLst>
        </xdr:cNvPr>
        <xdr:cNvSpPr txBox="1"/>
      </xdr:nvSpPr>
      <xdr:spPr>
        <a:xfrm>
          <a:off x="16598900" y="2171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14</xdr:row>
      <xdr:rowOff>27940</xdr:rowOff>
    </xdr:from>
    <xdr:to>
      <xdr:col>82</xdr:col>
      <xdr:colOff>196850</xdr:colOff>
      <xdr:row>14</xdr:row>
      <xdr:rowOff>27940</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a:off x="16421100" y="24282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15</xdr:row>
      <xdr:rowOff>107950</xdr:rowOff>
    </xdr:from>
    <xdr:to>
      <xdr:col>82</xdr:col>
      <xdr:colOff>107950</xdr:colOff>
      <xdr:row>15</xdr:row>
      <xdr:rowOff>161290</xdr:rowOff>
    </xdr:to>
    <xdr:cxnSp macro="">
      <xdr:nvCxnSpPr>
        <xdr:cNvPr id="125" name="直線コネクタ 124">
          <a:extLst>
            <a:ext uri="{FF2B5EF4-FFF2-40B4-BE49-F238E27FC236}">
              <a16:creationId xmlns:a16="http://schemas.microsoft.com/office/drawing/2014/main" id="{00000000-0008-0000-0400-00007D000000}"/>
            </a:ext>
          </a:extLst>
        </xdr:cNvPr>
        <xdr:cNvCxnSpPr/>
      </xdr:nvCxnSpPr>
      <xdr:spPr>
        <a:xfrm>
          <a:off x="15671800" y="2679700"/>
          <a:ext cx="8382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48277</xdr:rowOff>
    </xdr:from>
    <xdr:ext cx="762000" cy="259045"/>
    <xdr:sp macro="" textlink="">
      <xdr:nvSpPr>
        <xdr:cNvPr id="126" name="物件費平均値テキスト">
          <a:extLst>
            <a:ext uri="{FF2B5EF4-FFF2-40B4-BE49-F238E27FC236}">
              <a16:creationId xmlns:a16="http://schemas.microsoft.com/office/drawing/2014/main" id="{00000000-0008-0000-0400-00007E000000}"/>
            </a:ext>
          </a:extLst>
        </xdr:cNvPr>
        <xdr:cNvSpPr txBox="1"/>
      </xdr:nvSpPr>
      <xdr:spPr>
        <a:xfrm>
          <a:off x="16598900" y="27914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76200</xdr:rowOff>
    </xdr:from>
    <xdr:to>
      <xdr:col>82</xdr:col>
      <xdr:colOff>158750</xdr:colOff>
      <xdr:row>17</xdr:row>
      <xdr:rowOff>6350</xdr:rowOff>
    </xdr:to>
    <xdr:sp macro="" textlink="">
      <xdr:nvSpPr>
        <xdr:cNvPr id="127" name="フローチャート: 判断 126">
          <a:extLst>
            <a:ext uri="{FF2B5EF4-FFF2-40B4-BE49-F238E27FC236}">
              <a16:creationId xmlns:a16="http://schemas.microsoft.com/office/drawing/2014/main" id="{00000000-0008-0000-0400-00007F000000}"/>
            </a:ext>
          </a:extLst>
        </xdr:cNvPr>
        <xdr:cNvSpPr/>
      </xdr:nvSpPr>
      <xdr:spPr>
        <a:xfrm>
          <a:off x="16459200" y="2819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15</xdr:row>
      <xdr:rowOff>100330</xdr:rowOff>
    </xdr:from>
    <xdr:to>
      <xdr:col>78</xdr:col>
      <xdr:colOff>69850</xdr:colOff>
      <xdr:row>15</xdr:row>
      <xdr:rowOff>107950</xdr:rowOff>
    </xdr:to>
    <xdr:cxnSp macro="">
      <xdr:nvCxnSpPr>
        <xdr:cNvPr id="128" name="直線コネクタ 127">
          <a:extLst>
            <a:ext uri="{FF2B5EF4-FFF2-40B4-BE49-F238E27FC236}">
              <a16:creationId xmlns:a16="http://schemas.microsoft.com/office/drawing/2014/main" id="{00000000-0008-0000-0400-000080000000}"/>
            </a:ext>
          </a:extLst>
        </xdr:cNvPr>
        <xdr:cNvCxnSpPr/>
      </xdr:nvCxnSpPr>
      <xdr:spPr>
        <a:xfrm>
          <a:off x="14782800" y="267208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15</xdr:row>
      <xdr:rowOff>156210</xdr:rowOff>
    </xdr:from>
    <xdr:to>
      <xdr:col>78</xdr:col>
      <xdr:colOff>120650</xdr:colOff>
      <xdr:row>16</xdr:row>
      <xdr:rowOff>86360</xdr:rowOff>
    </xdr:to>
    <xdr:sp macro="" textlink="">
      <xdr:nvSpPr>
        <xdr:cNvPr id="129" name="フローチャート: 判断 128">
          <a:extLst>
            <a:ext uri="{FF2B5EF4-FFF2-40B4-BE49-F238E27FC236}">
              <a16:creationId xmlns:a16="http://schemas.microsoft.com/office/drawing/2014/main" id="{00000000-0008-0000-0400-000081000000}"/>
            </a:ext>
          </a:extLst>
        </xdr:cNvPr>
        <xdr:cNvSpPr/>
      </xdr:nvSpPr>
      <xdr:spPr>
        <a:xfrm>
          <a:off x="15621000" y="2727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16</xdr:row>
      <xdr:rowOff>71137</xdr:rowOff>
    </xdr:from>
    <xdr:ext cx="736600" cy="259045"/>
    <xdr:sp macro="" textlink="">
      <xdr:nvSpPr>
        <xdr:cNvPr id="130" name="テキスト ボックス 129">
          <a:extLst>
            <a:ext uri="{FF2B5EF4-FFF2-40B4-BE49-F238E27FC236}">
              <a16:creationId xmlns:a16="http://schemas.microsoft.com/office/drawing/2014/main" id="{00000000-0008-0000-0400-000082000000}"/>
            </a:ext>
          </a:extLst>
        </xdr:cNvPr>
        <xdr:cNvSpPr txBox="1"/>
      </xdr:nvSpPr>
      <xdr:spPr>
        <a:xfrm>
          <a:off x="15290800" y="28143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15</xdr:row>
      <xdr:rowOff>100330</xdr:rowOff>
    </xdr:from>
    <xdr:to>
      <xdr:col>73</xdr:col>
      <xdr:colOff>180975</xdr:colOff>
      <xdr:row>15</xdr:row>
      <xdr:rowOff>130810</xdr:rowOff>
    </xdr:to>
    <xdr:cxnSp macro="">
      <xdr:nvCxnSpPr>
        <xdr:cNvPr id="131" name="直線コネクタ 130">
          <a:extLst>
            <a:ext uri="{FF2B5EF4-FFF2-40B4-BE49-F238E27FC236}">
              <a16:creationId xmlns:a16="http://schemas.microsoft.com/office/drawing/2014/main" id="{00000000-0008-0000-0400-000083000000}"/>
            </a:ext>
          </a:extLst>
        </xdr:cNvPr>
        <xdr:cNvCxnSpPr/>
      </xdr:nvCxnSpPr>
      <xdr:spPr>
        <a:xfrm flipV="1">
          <a:off x="13893800" y="267208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15</xdr:row>
      <xdr:rowOff>163830</xdr:rowOff>
    </xdr:from>
    <xdr:to>
      <xdr:col>74</xdr:col>
      <xdr:colOff>31750</xdr:colOff>
      <xdr:row>16</xdr:row>
      <xdr:rowOff>93980</xdr:rowOff>
    </xdr:to>
    <xdr:sp macro="" textlink="">
      <xdr:nvSpPr>
        <xdr:cNvPr id="132" name="フローチャート: 判断 131">
          <a:extLst>
            <a:ext uri="{FF2B5EF4-FFF2-40B4-BE49-F238E27FC236}">
              <a16:creationId xmlns:a16="http://schemas.microsoft.com/office/drawing/2014/main" id="{00000000-0008-0000-0400-000084000000}"/>
            </a:ext>
          </a:extLst>
        </xdr:cNvPr>
        <xdr:cNvSpPr/>
      </xdr:nvSpPr>
      <xdr:spPr>
        <a:xfrm>
          <a:off x="14732000" y="2735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16</xdr:row>
      <xdr:rowOff>78757</xdr:rowOff>
    </xdr:from>
    <xdr:ext cx="762000" cy="259045"/>
    <xdr:sp macro="" textlink="">
      <xdr:nvSpPr>
        <xdr:cNvPr id="133" name="テキスト ボックス 132">
          <a:extLst>
            <a:ext uri="{FF2B5EF4-FFF2-40B4-BE49-F238E27FC236}">
              <a16:creationId xmlns:a16="http://schemas.microsoft.com/office/drawing/2014/main" id="{00000000-0008-0000-0400-000085000000}"/>
            </a:ext>
          </a:extLst>
        </xdr:cNvPr>
        <xdr:cNvSpPr txBox="1"/>
      </xdr:nvSpPr>
      <xdr:spPr>
        <a:xfrm>
          <a:off x="14401800" y="2821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15</xdr:row>
      <xdr:rowOff>130810</xdr:rowOff>
    </xdr:from>
    <xdr:to>
      <xdr:col>69</xdr:col>
      <xdr:colOff>92075</xdr:colOff>
      <xdr:row>16</xdr:row>
      <xdr:rowOff>50800</xdr:rowOff>
    </xdr:to>
    <xdr:cxnSp macro="">
      <xdr:nvCxnSpPr>
        <xdr:cNvPr id="134" name="直線コネクタ 133">
          <a:extLst>
            <a:ext uri="{FF2B5EF4-FFF2-40B4-BE49-F238E27FC236}">
              <a16:creationId xmlns:a16="http://schemas.microsoft.com/office/drawing/2014/main" id="{00000000-0008-0000-0400-000086000000}"/>
            </a:ext>
          </a:extLst>
        </xdr:cNvPr>
        <xdr:cNvCxnSpPr/>
      </xdr:nvCxnSpPr>
      <xdr:spPr>
        <a:xfrm flipV="1">
          <a:off x="13004800" y="2702560"/>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45720</xdr:rowOff>
    </xdr:from>
    <xdr:to>
      <xdr:col>69</xdr:col>
      <xdr:colOff>142875</xdr:colOff>
      <xdr:row>16</xdr:row>
      <xdr:rowOff>147320</xdr:rowOff>
    </xdr:to>
    <xdr:sp macro="" textlink="">
      <xdr:nvSpPr>
        <xdr:cNvPr id="135" name="フローチャート: 判断 134">
          <a:extLst>
            <a:ext uri="{FF2B5EF4-FFF2-40B4-BE49-F238E27FC236}">
              <a16:creationId xmlns:a16="http://schemas.microsoft.com/office/drawing/2014/main" id="{00000000-0008-0000-0400-000087000000}"/>
            </a:ext>
          </a:extLst>
        </xdr:cNvPr>
        <xdr:cNvSpPr/>
      </xdr:nvSpPr>
      <xdr:spPr>
        <a:xfrm>
          <a:off x="13843000" y="2788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16</xdr:row>
      <xdr:rowOff>132097</xdr:rowOff>
    </xdr:from>
    <xdr:ext cx="762000" cy="259045"/>
    <xdr:sp macro="" textlink="">
      <xdr:nvSpPr>
        <xdr:cNvPr id="136" name="テキスト ボックス 135">
          <a:extLst>
            <a:ext uri="{FF2B5EF4-FFF2-40B4-BE49-F238E27FC236}">
              <a16:creationId xmlns:a16="http://schemas.microsoft.com/office/drawing/2014/main" id="{00000000-0008-0000-0400-000088000000}"/>
            </a:ext>
          </a:extLst>
        </xdr:cNvPr>
        <xdr:cNvSpPr txBox="1"/>
      </xdr:nvSpPr>
      <xdr:spPr>
        <a:xfrm>
          <a:off x="13512800" y="2875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60960</xdr:rowOff>
    </xdr:from>
    <xdr:to>
      <xdr:col>65</xdr:col>
      <xdr:colOff>53975</xdr:colOff>
      <xdr:row>16</xdr:row>
      <xdr:rowOff>162560</xdr:rowOff>
    </xdr:to>
    <xdr:sp macro="" textlink="">
      <xdr:nvSpPr>
        <xdr:cNvPr id="137" name="フローチャート: 判断 136">
          <a:extLst>
            <a:ext uri="{FF2B5EF4-FFF2-40B4-BE49-F238E27FC236}">
              <a16:creationId xmlns:a16="http://schemas.microsoft.com/office/drawing/2014/main" id="{00000000-0008-0000-0400-000089000000}"/>
            </a:ext>
          </a:extLst>
        </xdr:cNvPr>
        <xdr:cNvSpPr/>
      </xdr:nvSpPr>
      <xdr:spPr>
        <a:xfrm>
          <a:off x="12954000" y="2804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16</xdr:row>
      <xdr:rowOff>147337</xdr:rowOff>
    </xdr:from>
    <xdr:ext cx="762000" cy="259045"/>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2623800" y="2890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9" name="テキスト ボックス 138">
          <a:extLst>
            <a:ext uri="{FF2B5EF4-FFF2-40B4-BE49-F238E27FC236}">
              <a16:creationId xmlns:a16="http://schemas.microsoft.com/office/drawing/2014/main" id="{00000000-0008-0000-0400-00008B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1" name="テキスト ボックス 140">
          <a:extLst>
            <a:ext uri="{FF2B5EF4-FFF2-40B4-BE49-F238E27FC236}">
              <a16:creationId xmlns:a16="http://schemas.microsoft.com/office/drawing/2014/main" id="{00000000-0008-0000-0400-00008D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3" name="テキスト ボックス 142">
          <a:extLst>
            <a:ext uri="{FF2B5EF4-FFF2-40B4-BE49-F238E27FC236}">
              <a16:creationId xmlns:a16="http://schemas.microsoft.com/office/drawing/2014/main" id="{00000000-0008-0000-0400-00008F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110490</xdr:rowOff>
    </xdr:from>
    <xdr:to>
      <xdr:col>82</xdr:col>
      <xdr:colOff>158750</xdr:colOff>
      <xdr:row>16</xdr:row>
      <xdr:rowOff>40640</xdr:rowOff>
    </xdr:to>
    <xdr:sp macro="" textlink="">
      <xdr:nvSpPr>
        <xdr:cNvPr id="144" name="楕円 143">
          <a:extLst>
            <a:ext uri="{FF2B5EF4-FFF2-40B4-BE49-F238E27FC236}">
              <a16:creationId xmlns:a16="http://schemas.microsoft.com/office/drawing/2014/main" id="{00000000-0008-0000-0400-000090000000}"/>
            </a:ext>
          </a:extLst>
        </xdr:cNvPr>
        <xdr:cNvSpPr/>
      </xdr:nvSpPr>
      <xdr:spPr>
        <a:xfrm>
          <a:off x="16459200" y="2682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14</xdr:row>
      <xdr:rowOff>127017</xdr:rowOff>
    </xdr:from>
    <xdr:ext cx="762000" cy="259045"/>
    <xdr:sp macro="" textlink="">
      <xdr:nvSpPr>
        <xdr:cNvPr id="145" name="物件費該当値テキスト">
          <a:extLst>
            <a:ext uri="{FF2B5EF4-FFF2-40B4-BE49-F238E27FC236}">
              <a16:creationId xmlns:a16="http://schemas.microsoft.com/office/drawing/2014/main" id="{00000000-0008-0000-0400-000091000000}"/>
            </a:ext>
          </a:extLst>
        </xdr:cNvPr>
        <xdr:cNvSpPr txBox="1"/>
      </xdr:nvSpPr>
      <xdr:spPr>
        <a:xfrm>
          <a:off x="16598900" y="2527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15</xdr:row>
      <xdr:rowOff>57150</xdr:rowOff>
    </xdr:from>
    <xdr:to>
      <xdr:col>78</xdr:col>
      <xdr:colOff>120650</xdr:colOff>
      <xdr:row>15</xdr:row>
      <xdr:rowOff>158750</xdr:rowOff>
    </xdr:to>
    <xdr:sp macro="" textlink="">
      <xdr:nvSpPr>
        <xdr:cNvPr id="146" name="楕円 145">
          <a:extLst>
            <a:ext uri="{FF2B5EF4-FFF2-40B4-BE49-F238E27FC236}">
              <a16:creationId xmlns:a16="http://schemas.microsoft.com/office/drawing/2014/main" id="{00000000-0008-0000-0400-000092000000}"/>
            </a:ext>
          </a:extLst>
        </xdr:cNvPr>
        <xdr:cNvSpPr/>
      </xdr:nvSpPr>
      <xdr:spPr>
        <a:xfrm>
          <a:off x="15621000" y="2628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13</xdr:row>
      <xdr:rowOff>168927</xdr:rowOff>
    </xdr:from>
    <xdr:ext cx="736600" cy="259045"/>
    <xdr:sp macro="" textlink="">
      <xdr:nvSpPr>
        <xdr:cNvPr id="147" name="テキスト ボックス 146">
          <a:extLst>
            <a:ext uri="{FF2B5EF4-FFF2-40B4-BE49-F238E27FC236}">
              <a16:creationId xmlns:a16="http://schemas.microsoft.com/office/drawing/2014/main" id="{00000000-0008-0000-0400-000093000000}"/>
            </a:ext>
          </a:extLst>
        </xdr:cNvPr>
        <xdr:cNvSpPr txBox="1"/>
      </xdr:nvSpPr>
      <xdr:spPr>
        <a:xfrm>
          <a:off x="15290800" y="2397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15</xdr:row>
      <xdr:rowOff>49530</xdr:rowOff>
    </xdr:from>
    <xdr:to>
      <xdr:col>74</xdr:col>
      <xdr:colOff>31750</xdr:colOff>
      <xdr:row>15</xdr:row>
      <xdr:rowOff>151130</xdr:rowOff>
    </xdr:to>
    <xdr:sp macro="" textlink="">
      <xdr:nvSpPr>
        <xdr:cNvPr id="148" name="楕円 147">
          <a:extLst>
            <a:ext uri="{FF2B5EF4-FFF2-40B4-BE49-F238E27FC236}">
              <a16:creationId xmlns:a16="http://schemas.microsoft.com/office/drawing/2014/main" id="{00000000-0008-0000-0400-000094000000}"/>
            </a:ext>
          </a:extLst>
        </xdr:cNvPr>
        <xdr:cNvSpPr/>
      </xdr:nvSpPr>
      <xdr:spPr>
        <a:xfrm>
          <a:off x="14732000" y="2621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13</xdr:row>
      <xdr:rowOff>161307</xdr:rowOff>
    </xdr:from>
    <xdr:ext cx="762000" cy="259045"/>
    <xdr:sp macro="" textlink="">
      <xdr:nvSpPr>
        <xdr:cNvPr id="149" name="テキスト ボックス 148">
          <a:extLst>
            <a:ext uri="{FF2B5EF4-FFF2-40B4-BE49-F238E27FC236}">
              <a16:creationId xmlns:a16="http://schemas.microsoft.com/office/drawing/2014/main" id="{00000000-0008-0000-0400-000095000000}"/>
            </a:ext>
          </a:extLst>
        </xdr:cNvPr>
        <xdr:cNvSpPr txBox="1"/>
      </xdr:nvSpPr>
      <xdr:spPr>
        <a:xfrm>
          <a:off x="14401800" y="2390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15</xdr:row>
      <xdr:rowOff>80010</xdr:rowOff>
    </xdr:from>
    <xdr:to>
      <xdr:col>69</xdr:col>
      <xdr:colOff>142875</xdr:colOff>
      <xdr:row>16</xdr:row>
      <xdr:rowOff>10160</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3843000" y="2651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14</xdr:row>
      <xdr:rowOff>20337</xdr:rowOff>
    </xdr:from>
    <xdr:ext cx="762000" cy="259045"/>
    <xdr:sp macro="" textlink="">
      <xdr:nvSpPr>
        <xdr:cNvPr id="151" name="テキスト ボックス 150">
          <a:extLst>
            <a:ext uri="{FF2B5EF4-FFF2-40B4-BE49-F238E27FC236}">
              <a16:creationId xmlns:a16="http://schemas.microsoft.com/office/drawing/2014/main" id="{00000000-0008-0000-0400-000097000000}"/>
            </a:ext>
          </a:extLst>
        </xdr:cNvPr>
        <xdr:cNvSpPr txBox="1"/>
      </xdr:nvSpPr>
      <xdr:spPr>
        <a:xfrm>
          <a:off x="13512800" y="2420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0</xdr:rowOff>
    </xdr:from>
    <xdr:to>
      <xdr:col>65</xdr:col>
      <xdr:colOff>53975</xdr:colOff>
      <xdr:row>16</xdr:row>
      <xdr:rowOff>101600</xdr:rowOff>
    </xdr:to>
    <xdr:sp macro="" textlink="">
      <xdr:nvSpPr>
        <xdr:cNvPr id="152" name="楕円 151">
          <a:extLst>
            <a:ext uri="{FF2B5EF4-FFF2-40B4-BE49-F238E27FC236}">
              <a16:creationId xmlns:a16="http://schemas.microsoft.com/office/drawing/2014/main" id="{00000000-0008-0000-0400-000098000000}"/>
            </a:ext>
          </a:extLst>
        </xdr:cNvPr>
        <xdr:cNvSpPr/>
      </xdr:nvSpPr>
      <xdr:spPr>
        <a:xfrm>
          <a:off x="12954000" y="2743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14</xdr:row>
      <xdr:rowOff>111777</xdr:rowOff>
    </xdr:from>
    <xdr:ext cx="762000" cy="259045"/>
    <xdr:sp macro="" textlink="">
      <xdr:nvSpPr>
        <xdr:cNvPr id="153" name="テキスト ボックス 152">
          <a:extLst>
            <a:ext uri="{FF2B5EF4-FFF2-40B4-BE49-F238E27FC236}">
              <a16:creationId xmlns:a16="http://schemas.microsoft.com/office/drawing/2014/main" id="{00000000-0008-0000-0400-000099000000}"/>
            </a:ext>
          </a:extLst>
        </xdr:cNvPr>
        <xdr:cNvSpPr txBox="1"/>
      </xdr:nvSpPr>
      <xdr:spPr>
        <a:xfrm>
          <a:off x="12623800" y="2512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4" name="正方形/長方形 153">
          <a:extLst>
            <a:ext uri="{FF2B5EF4-FFF2-40B4-BE49-F238E27FC236}">
              <a16:creationId xmlns:a16="http://schemas.microsoft.com/office/drawing/2014/main" id="{00000000-0008-0000-0400-00009A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5" name="正方形/長方形 154">
          <a:extLst>
            <a:ext uri="{FF2B5EF4-FFF2-40B4-BE49-F238E27FC236}">
              <a16:creationId xmlns:a16="http://schemas.microsoft.com/office/drawing/2014/main" id="{00000000-0008-0000-0400-00009B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4" name="テキスト ボックス 163">
          <a:extLst>
            <a:ext uri="{FF2B5EF4-FFF2-40B4-BE49-F238E27FC236}">
              <a16:creationId xmlns:a16="http://schemas.microsoft.com/office/drawing/2014/main" id="{00000000-0008-0000-0400-0000A4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前年度と比較して</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0.3</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ポイント増となった。これは、地方税や臨時財政対策債の減による経常一般財源歳入額が減少したことが要因である。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類似団体平均と同水準で推移しているが、今後も扶助費は増加傾向で推移するが見込まれることから、引き続き適正な執行に努める。</a:t>
          </a:r>
        </a:p>
      </xdr:txBody>
    </xdr:sp>
    <xdr:clientData/>
  </xdr:twoCellAnchor>
  <xdr:oneCellAnchor>
    <xdr:from>
      <xdr:col>3</xdr:col>
      <xdr:colOff>123825</xdr:colOff>
      <xdr:row>49</xdr:row>
      <xdr:rowOff>107950</xdr:rowOff>
    </xdr:from>
    <xdr:ext cx="298543" cy="225703"/>
    <xdr:sp macro="" textlink="">
      <xdr:nvSpPr>
        <xdr:cNvPr id="165" name="テキスト ボックス 164">
          <a:extLst>
            <a:ext uri="{FF2B5EF4-FFF2-40B4-BE49-F238E27FC236}">
              <a16:creationId xmlns:a16="http://schemas.microsoft.com/office/drawing/2014/main" id="{00000000-0008-0000-0400-0000A5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6" name="直線コネクタ 165">
          <a:extLst>
            <a:ext uri="{FF2B5EF4-FFF2-40B4-BE49-F238E27FC236}">
              <a16:creationId xmlns:a16="http://schemas.microsoft.com/office/drawing/2014/main" id="{00000000-0008-0000-0400-0000A6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7" name="テキスト ボックス 166">
          <a:extLst>
            <a:ext uri="{FF2B5EF4-FFF2-40B4-BE49-F238E27FC236}">
              <a16:creationId xmlns:a16="http://schemas.microsoft.com/office/drawing/2014/main" id="{00000000-0008-0000-0400-0000A7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68" name="直線コネクタ 167">
          <a:extLst>
            <a:ext uri="{FF2B5EF4-FFF2-40B4-BE49-F238E27FC236}">
              <a16:creationId xmlns:a16="http://schemas.microsoft.com/office/drawing/2014/main" id="{00000000-0008-0000-0400-0000A8000000}"/>
            </a:ext>
          </a:extLst>
        </xdr:cNvPr>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69" name="テキスト ボックス 168">
          <a:extLst>
            <a:ext uri="{FF2B5EF4-FFF2-40B4-BE49-F238E27FC236}">
              <a16:creationId xmlns:a16="http://schemas.microsoft.com/office/drawing/2014/main" id="{00000000-0008-0000-0400-0000A9000000}"/>
            </a:ext>
          </a:extLst>
        </xdr:cNvPr>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0" name="直線コネクタ 169">
          <a:extLst>
            <a:ext uri="{FF2B5EF4-FFF2-40B4-BE49-F238E27FC236}">
              <a16:creationId xmlns:a16="http://schemas.microsoft.com/office/drawing/2014/main" id="{00000000-0008-0000-0400-0000AA000000}"/>
            </a:ext>
          </a:extLst>
        </xdr:cNvPr>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79" name="扶助費グラフ枠">
          <a:extLst>
            <a:ext uri="{FF2B5EF4-FFF2-40B4-BE49-F238E27FC236}">
              <a16:creationId xmlns:a16="http://schemas.microsoft.com/office/drawing/2014/main" id="{00000000-0008-0000-0400-0000B3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8890</xdr:rowOff>
    </xdr:from>
    <xdr:to>
      <xdr:col>24</xdr:col>
      <xdr:colOff>25400</xdr:colOff>
      <xdr:row>61</xdr:row>
      <xdr:rowOff>85090</xdr:rowOff>
    </xdr:to>
    <xdr:cxnSp macro="">
      <xdr:nvCxnSpPr>
        <xdr:cNvPr id="180" name="直線コネクタ 179">
          <a:extLst>
            <a:ext uri="{FF2B5EF4-FFF2-40B4-BE49-F238E27FC236}">
              <a16:creationId xmlns:a16="http://schemas.microsoft.com/office/drawing/2014/main" id="{00000000-0008-0000-0400-0000B4000000}"/>
            </a:ext>
          </a:extLst>
        </xdr:cNvPr>
        <xdr:cNvCxnSpPr/>
      </xdr:nvCxnSpPr>
      <xdr:spPr>
        <a:xfrm flipV="1">
          <a:off x="4826000" y="9095740"/>
          <a:ext cx="0" cy="14478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57167</xdr:rowOff>
    </xdr:from>
    <xdr:ext cx="762000" cy="259045"/>
    <xdr:sp macro="" textlink="">
      <xdr:nvSpPr>
        <xdr:cNvPr id="181" name="扶助費最小値テキスト">
          <a:extLst>
            <a:ext uri="{FF2B5EF4-FFF2-40B4-BE49-F238E27FC236}">
              <a16:creationId xmlns:a16="http://schemas.microsoft.com/office/drawing/2014/main" id="{00000000-0008-0000-0400-0000B5000000}"/>
            </a:ext>
          </a:extLst>
        </xdr:cNvPr>
        <xdr:cNvSpPr txBox="1"/>
      </xdr:nvSpPr>
      <xdr:spPr>
        <a:xfrm>
          <a:off x="4914900" y="10515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85090</xdr:rowOff>
    </xdr:from>
    <xdr:to>
      <xdr:col>24</xdr:col>
      <xdr:colOff>114300</xdr:colOff>
      <xdr:row>61</xdr:row>
      <xdr:rowOff>85090</xdr:rowOff>
    </xdr:to>
    <xdr:cxnSp macro="">
      <xdr:nvCxnSpPr>
        <xdr:cNvPr id="182" name="直線コネクタ 181">
          <a:extLst>
            <a:ext uri="{FF2B5EF4-FFF2-40B4-BE49-F238E27FC236}">
              <a16:creationId xmlns:a16="http://schemas.microsoft.com/office/drawing/2014/main" id="{00000000-0008-0000-0400-0000B6000000}"/>
            </a:ext>
          </a:extLst>
        </xdr:cNvPr>
        <xdr:cNvCxnSpPr/>
      </xdr:nvCxnSpPr>
      <xdr:spPr>
        <a:xfrm>
          <a:off x="4737100" y="105435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95267</xdr:rowOff>
    </xdr:from>
    <xdr:ext cx="762000" cy="259045"/>
    <xdr:sp macro="" textlink="">
      <xdr:nvSpPr>
        <xdr:cNvPr id="183" name="扶助費最大値テキスト">
          <a:extLst>
            <a:ext uri="{FF2B5EF4-FFF2-40B4-BE49-F238E27FC236}">
              <a16:creationId xmlns:a16="http://schemas.microsoft.com/office/drawing/2014/main" id="{00000000-0008-0000-0400-0000B7000000}"/>
            </a:ext>
          </a:extLst>
        </xdr:cNvPr>
        <xdr:cNvSpPr txBox="1"/>
      </xdr:nvSpPr>
      <xdr:spPr>
        <a:xfrm>
          <a:off x="4914900" y="8839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8890</xdr:rowOff>
    </xdr:from>
    <xdr:to>
      <xdr:col>24</xdr:col>
      <xdr:colOff>114300</xdr:colOff>
      <xdr:row>53</xdr:row>
      <xdr:rowOff>8890</xdr:rowOff>
    </xdr:to>
    <xdr:cxnSp macro="">
      <xdr:nvCxnSpPr>
        <xdr:cNvPr id="184" name="直線コネクタ 183">
          <a:extLst>
            <a:ext uri="{FF2B5EF4-FFF2-40B4-BE49-F238E27FC236}">
              <a16:creationId xmlns:a16="http://schemas.microsoft.com/office/drawing/2014/main" id="{00000000-0008-0000-0400-0000B8000000}"/>
            </a:ext>
          </a:extLst>
        </xdr:cNvPr>
        <xdr:cNvCxnSpPr/>
      </xdr:nvCxnSpPr>
      <xdr:spPr>
        <a:xfrm>
          <a:off x="4737100" y="90957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57</xdr:row>
      <xdr:rowOff>16510</xdr:rowOff>
    </xdr:from>
    <xdr:to>
      <xdr:col>24</xdr:col>
      <xdr:colOff>25400</xdr:colOff>
      <xdr:row>57</xdr:row>
      <xdr:rowOff>39370</xdr:rowOff>
    </xdr:to>
    <xdr:cxnSp macro="">
      <xdr:nvCxnSpPr>
        <xdr:cNvPr id="185" name="直線コネクタ 184">
          <a:extLst>
            <a:ext uri="{FF2B5EF4-FFF2-40B4-BE49-F238E27FC236}">
              <a16:creationId xmlns:a16="http://schemas.microsoft.com/office/drawing/2014/main" id="{00000000-0008-0000-0400-0000B9000000}"/>
            </a:ext>
          </a:extLst>
        </xdr:cNvPr>
        <xdr:cNvCxnSpPr/>
      </xdr:nvCxnSpPr>
      <xdr:spPr>
        <a:xfrm>
          <a:off x="3987800" y="9789160"/>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154957</xdr:rowOff>
    </xdr:from>
    <xdr:ext cx="762000" cy="259045"/>
    <xdr:sp macro="" textlink="">
      <xdr:nvSpPr>
        <xdr:cNvPr id="186" name="扶助費平均値テキスト">
          <a:extLst>
            <a:ext uri="{FF2B5EF4-FFF2-40B4-BE49-F238E27FC236}">
              <a16:creationId xmlns:a16="http://schemas.microsoft.com/office/drawing/2014/main" id="{00000000-0008-0000-0400-0000BA000000}"/>
            </a:ext>
          </a:extLst>
        </xdr:cNvPr>
        <xdr:cNvSpPr txBox="1"/>
      </xdr:nvSpPr>
      <xdr:spPr>
        <a:xfrm>
          <a:off x="4914900" y="97561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57</xdr:row>
      <xdr:rowOff>11430</xdr:rowOff>
    </xdr:from>
    <xdr:to>
      <xdr:col>24</xdr:col>
      <xdr:colOff>76200</xdr:colOff>
      <xdr:row>57</xdr:row>
      <xdr:rowOff>113030</xdr:rowOff>
    </xdr:to>
    <xdr:sp macro="" textlink="">
      <xdr:nvSpPr>
        <xdr:cNvPr id="187" name="フローチャート: 判断 186">
          <a:extLst>
            <a:ext uri="{FF2B5EF4-FFF2-40B4-BE49-F238E27FC236}">
              <a16:creationId xmlns:a16="http://schemas.microsoft.com/office/drawing/2014/main" id="{00000000-0008-0000-0400-0000BB000000}"/>
            </a:ext>
          </a:extLst>
        </xdr:cNvPr>
        <xdr:cNvSpPr/>
      </xdr:nvSpPr>
      <xdr:spPr>
        <a:xfrm>
          <a:off x="4775200" y="9784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57</xdr:row>
      <xdr:rowOff>16510</xdr:rowOff>
    </xdr:from>
    <xdr:to>
      <xdr:col>19</xdr:col>
      <xdr:colOff>187325</xdr:colOff>
      <xdr:row>57</xdr:row>
      <xdr:rowOff>24130</xdr:rowOff>
    </xdr:to>
    <xdr:cxnSp macro="">
      <xdr:nvCxnSpPr>
        <xdr:cNvPr id="188" name="直線コネクタ 187">
          <a:extLst>
            <a:ext uri="{FF2B5EF4-FFF2-40B4-BE49-F238E27FC236}">
              <a16:creationId xmlns:a16="http://schemas.microsoft.com/office/drawing/2014/main" id="{00000000-0008-0000-0400-0000BC000000}"/>
            </a:ext>
          </a:extLst>
        </xdr:cNvPr>
        <xdr:cNvCxnSpPr/>
      </xdr:nvCxnSpPr>
      <xdr:spPr>
        <a:xfrm flipV="1">
          <a:off x="3098800" y="978916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152400</xdr:rowOff>
    </xdr:from>
    <xdr:to>
      <xdr:col>20</xdr:col>
      <xdr:colOff>38100</xdr:colOff>
      <xdr:row>57</xdr:row>
      <xdr:rowOff>82550</xdr:rowOff>
    </xdr:to>
    <xdr:sp macro="" textlink="">
      <xdr:nvSpPr>
        <xdr:cNvPr id="189" name="フローチャート: 判断 188">
          <a:extLst>
            <a:ext uri="{FF2B5EF4-FFF2-40B4-BE49-F238E27FC236}">
              <a16:creationId xmlns:a16="http://schemas.microsoft.com/office/drawing/2014/main" id="{00000000-0008-0000-0400-0000BD000000}"/>
            </a:ext>
          </a:extLst>
        </xdr:cNvPr>
        <xdr:cNvSpPr/>
      </xdr:nvSpPr>
      <xdr:spPr>
        <a:xfrm>
          <a:off x="3937000" y="9753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57</xdr:row>
      <xdr:rowOff>67327</xdr:rowOff>
    </xdr:from>
    <xdr:ext cx="736600" cy="259045"/>
    <xdr:sp macro="" textlink="">
      <xdr:nvSpPr>
        <xdr:cNvPr id="190" name="テキスト ボックス 189">
          <a:extLst>
            <a:ext uri="{FF2B5EF4-FFF2-40B4-BE49-F238E27FC236}">
              <a16:creationId xmlns:a16="http://schemas.microsoft.com/office/drawing/2014/main" id="{00000000-0008-0000-0400-0000BE000000}"/>
            </a:ext>
          </a:extLst>
        </xdr:cNvPr>
        <xdr:cNvSpPr txBox="1"/>
      </xdr:nvSpPr>
      <xdr:spPr>
        <a:xfrm>
          <a:off x="3606800" y="9839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57</xdr:row>
      <xdr:rowOff>24130</xdr:rowOff>
    </xdr:from>
    <xdr:to>
      <xdr:col>15</xdr:col>
      <xdr:colOff>98425</xdr:colOff>
      <xdr:row>57</xdr:row>
      <xdr:rowOff>62230</xdr:rowOff>
    </xdr:to>
    <xdr:cxnSp macro="">
      <xdr:nvCxnSpPr>
        <xdr:cNvPr id="191" name="直線コネクタ 190">
          <a:extLst>
            <a:ext uri="{FF2B5EF4-FFF2-40B4-BE49-F238E27FC236}">
              <a16:creationId xmlns:a16="http://schemas.microsoft.com/office/drawing/2014/main" id="{00000000-0008-0000-0400-0000BF000000}"/>
            </a:ext>
          </a:extLst>
        </xdr:cNvPr>
        <xdr:cNvCxnSpPr/>
      </xdr:nvCxnSpPr>
      <xdr:spPr>
        <a:xfrm flipV="1">
          <a:off x="2209800" y="979678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57</xdr:row>
      <xdr:rowOff>34290</xdr:rowOff>
    </xdr:from>
    <xdr:to>
      <xdr:col>15</xdr:col>
      <xdr:colOff>149225</xdr:colOff>
      <xdr:row>57</xdr:row>
      <xdr:rowOff>135890</xdr:rowOff>
    </xdr:to>
    <xdr:sp macro="" textlink="">
      <xdr:nvSpPr>
        <xdr:cNvPr id="192" name="フローチャート: 判断 191">
          <a:extLst>
            <a:ext uri="{FF2B5EF4-FFF2-40B4-BE49-F238E27FC236}">
              <a16:creationId xmlns:a16="http://schemas.microsoft.com/office/drawing/2014/main" id="{00000000-0008-0000-0400-0000C0000000}"/>
            </a:ext>
          </a:extLst>
        </xdr:cNvPr>
        <xdr:cNvSpPr/>
      </xdr:nvSpPr>
      <xdr:spPr>
        <a:xfrm>
          <a:off x="3048000" y="9806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57</xdr:row>
      <xdr:rowOff>120667</xdr:rowOff>
    </xdr:from>
    <xdr:ext cx="762000" cy="259045"/>
    <xdr:sp macro="" textlink="">
      <xdr:nvSpPr>
        <xdr:cNvPr id="193" name="テキスト ボックス 192">
          <a:extLst>
            <a:ext uri="{FF2B5EF4-FFF2-40B4-BE49-F238E27FC236}">
              <a16:creationId xmlns:a16="http://schemas.microsoft.com/office/drawing/2014/main" id="{00000000-0008-0000-0400-0000C1000000}"/>
            </a:ext>
          </a:extLst>
        </xdr:cNvPr>
        <xdr:cNvSpPr txBox="1"/>
      </xdr:nvSpPr>
      <xdr:spPr>
        <a:xfrm>
          <a:off x="2717800" y="9893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57</xdr:row>
      <xdr:rowOff>46990</xdr:rowOff>
    </xdr:from>
    <xdr:to>
      <xdr:col>11</xdr:col>
      <xdr:colOff>9525</xdr:colOff>
      <xdr:row>57</xdr:row>
      <xdr:rowOff>62230</xdr:rowOff>
    </xdr:to>
    <xdr:cxnSp macro="">
      <xdr:nvCxnSpPr>
        <xdr:cNvPr id="194" name="直線コネクタ 193">
          <a:extLst>
            <a:ext uri="{FF2B5EF4-FFF2-40B4-BE49-F238E27FC236}">
              <a16:creationId xmlns:a16="http://schemas.microsoft.com/office/drawing/2014/main" id="{00000000-0008-0000-0400-0000C2000000}"/>
            </a:ext>
          </a:extLst>
        </xdr:cNvPr>
        <xdr:cNvCxnSpPr/>
      </xdr:nvCxnSpPr>
      <xdr:spPr>
        <a:xfrm>
          <a:off x="1320800" y="981964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57</xdr:row>
      <xdr:rowOff>110490</xdr:rowOff>
    </xdr:from>
    <xdr:to>
      <xdr:col>11</xdr:col>
      <xdr:colOff>60325</xdr:colOff>
      <xdr:row>58</xdr:row>
      <xdr:rowOff>40640</xdr:rowOff>
    </xdr:to>
    <xdr:sp macro="" textlink="">
      <xdr:nvSpPr>
        <xdr:cNvPr id="195" name="フローチャート: 判断 194">
          <a:extLst>
            <a:ext uri="{FF2B5EF4-FFF2-40B4-BE49-F238E27FC236}">
              <a16:creationId xmlns:a16="http://schemas.microsoft.com/office/drawing/2014/main" id="{00000000-0008-0000-0400-0000C3000000}"/>
            </a:ext>
          </a:extLst>
        </xdr:cNvPr>
        <xdr:cNvSpPr/>
      </xdr:nvSpPr>
      <xdr:spPr>
        <a:xfrm>
          <a:off x="2159000" y="9883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58</xdr:row>
      <xdr:rowOff>25417</xdr:rowOff>
    </xdr:from>
    <xdr:ext cx="762000" cy="259045"/>
    <xdr:sp macro="" textlink="">
      <xdr:nvSpPr>
        <xdr:cNvPr id="196" name="テキスト ボックス 195">
          <a:extLst>
            <a:ext uri="{FF2B5EF4-FFF2-40B4-BE49-F238E27FC236}">
              <a16:creationId xmlns:a16="http://schemas.microsoft.com/office/drawing/2014/main" id="{00000000-0008-0000-0400-0000C4000000}"/>
            </a:ext>
          </a:extLst>
        </xdr:cNvPr>
        <xdr:cNvSpPr txBox="1"/>
      </xdr:nvSpPr>
      <xdr:spPr>
        <a:xfrm>
          <a:off x="1828800" y="9969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57</xdr:row>
      <xdr:rowOff>49530</xdr:rowOff>
    </xdr:from>
    <xdr:to>
      <xdr:col>6</xdr:col>
      <xdr:colOff>171450</xdr:colOff>
      <xdr:row>57</xdr:row>
      <xdr:rowOff>151130</xdr:rowOff>
    </xdr:to>
    <xdr:sp macro="" textlink="">
      <xdr:nvSpPr>
        <xdr:cNvPr id="197" name="フローチャート: 判断 196">
          <a:extLst>
            <a:ext uri="{FF2B5EF4-FFF2-40B4-BE49-F238E27FC236}">
              <a16:creationId xmlns:a16="http://schemas.microsoft.com/office/drawing/2014/main" id="{00000000-0008-0000-0400-0000C5000000}"/>
            </a:ext>
          </a:extLst>
        </xdr:cNvPr>
        <xdr:cNvSpPr/>
      </xdr:nvSpPr>
      <xdr:spPr>
        <a:xfrm>
          <a:off x="1270000" y="9822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57</xdr:row>
      <xdr:rowOff>135907</xdr:rowOff>
    </xdr:from>
    <xdr:ext cx="762000" cy="259045"/>
    <xdr:sp macro="" textlink="">
      <xdr:nvSpPr>
        <xdr:cNvPr id="198" name="テキスト ボックス 197">
          <a:extLst>
            <a:ext uri="{FF2B5EF4-FFF2-40B4-BE49-F238E27FC236}">
              <a16:creationId xmlns:a16="http://schemas.microsoft.com/office/drawing/2014/main" id="{00000000-0008-0000-0400-0000C6000000}"/>
            </a:ext>
          </a:extLst>
        </xdr:cNvPr>
        <xdr:cNvSpPr txBox="1"/>
      </xdr:nvSpPr>
      <xdr:spPr>
        <a:xfrm>
          <a:off x="939800" y="9908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199" name="テキスト ボックス 198">
          <a:extLst>
            <a:ext uri="{FF2B5EF4-FFF2-40B4-BE49-F238E27FC236}">
              <a16:creationId xmlns:a16="http://schemas.microsoft.com/office/drawing/2014/main" id="{00000000-0008-0000-0400-0000C7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0" name="テキスト ボックス 199">
          <a:extLst>
            <a:ext uri="{FF2B5EF4-FFF2-40B4-BE49-F238E27FC236}">
              <a16:creationId xmlns:a16="http://schemas.microsoft.com/office/drawing/2014/main" id="{00000000-0008-0000-0400-0000C8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2" name="テキスト ボックス 201">
          <a:extLst>
            <a:ext uri="{FF2B5EF4-FFF2-40B4-BE49-F238E27FC236}">
              <a16:creationId xmlns:a16="http://schemas.microsoft.com/office/drawing/2014/main" id="{00000000-0008-0000-0400-0000CA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160020</xdr:rowOff>
    </xdr:from>
    <xdr:to>
      <xdr:col>24</xdr:col>
      <xdr:colOff>76200</xdr:colOff>
      <xdr:row>57</xdr:row>
      <xdr:rowOff>90170</xdr:rowOff>
    </xdr:to>
    <xdr:sp macro="" textlink="">
      <xdr:nvSpPr>
        <xdr:cNvPr id="204" name="楕円 203">
          <a:extLst>
            <a:ext uri="{FF2B5EF4-FFF2-40B4-BE49-F238E27FC236}">
              <a16:creationId xmlns:a16="http://schemas.microsoft.com/office/drawing/2014/main" id="{00000000-0008-0000-0400-0000CC000000}"/>
            </a:ext>
          </a:extLst>
        </xdr:cNvPr>
        <xdr:cNvSpPr/>
      </xdr:nvSpPr>
      <xdr:spPr>
        <a:xfrm>
          <a:off x="4775200" y="9761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5097</xdr:rowOff>
    </xdr:from>
    <xdr:ext cx="762000" cy="259045"/>
    <xdr:sp macro="" textlink="">
      <xdr:nvSpPr>
        <xdr:cNvPr id="205" name="扶助費該当値テキスト">
          <a:extLst>
            <a:ext uri="{FF2B5EF4-FFF2-40B4-BE49-F238E27FC236}">
              <a16:creationId xmlns:a16="http://schemas.microsoft.com/office/drawing/2014/main" id="{00000000-0008-0000-0400-0000CD000000}"/>
            </a:ext>
          </a:extLst>
        </xdr:cNvPr>
        <xdr:cNvSpPr txBox="1"/>
      </xdr:nvSpPr>
      <xdr:spPr>
        <a:xfrm>
          <a:off x="4914900" y="9606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56</xdr:row>
      <xdr:rowOff>137160</xdr:rowOff>
    </xdr:from>
    <xdr:to>
      <xdr:col>20</xdr:col>
      <xdr:colOff>38100</xdr:colOff>
      <xdr:row>57</xdr:row>
      <xdr:rowOff>67310</xdr:rowOff>
    </xdr:to>
    <xdr:sp macro="" textlink="">
      <xdr:nvSpPr>
        <xdr:cNvPr id="206" name="楕円 205">
          <a:extLst>
            <a:ext uri="{FF2B5EF4-FFF2-40B4-BE49-F238E27FC236}">
              <a16:creationId xmlns:a16="http://schemas.microsoft.com/office/drawing/2014/main" id="{00000000-0008-0000-0400-0000CE000000}"/>
            </a:ext>
          </a:extLst>
        </xdr:cNvPr>
        <xdr:cNvSpPr/>
      </xdr:nvSpPr>
      <xdr:spPr>
        <a:xfrm>
          <a:off x="3937000" y="9738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55</xdr:row>
      <xdr:rowOff>77487</xdr:rowOff>
    </xdr:from>
    <xdr:ext cx="736600" cy="259045"/>
    <xdr:sp macro="" textlink="">
      <xdr:nvSpPr>
        <xdr:cNvPr id="207" name="テキスト ボックス 206">
          <a:extLst>
            <a:ext uri="{FF2B5EF4-FFF2-40B4-BE49-F238E27FC236}">
              <a16:creationId xmlns:a16="http://schemas.microsoft.com/office/drawing/2014/main" id="{00000000-0008-0000-0400-0000CF000000}"/>
            </a:ext>
          </a:extLst>
        </xdr:cNvPr>
        <xdr:cNvSpPr txBox="1"/>
      </xdr:nvSpPr>
      <xdr:spPr>
        <a:xfrm>
          <a:off x="3606800" y="95072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56</xdr:row>
      <xdr:rowOff>144780</xdr:rowOff>
    </xdr:from>
    <xdr:to>
      <xdr:col>15</xdr:col>
      <xdr:colOff>149225</xdr:colOff>
      <xdr:row>57</xdr:row>
      <xdr:rowOff>74930</xdr:rowOff>
    </xdr:to>
    <xdr:sp macro="" textlink="">
      <xdr:nvSpPr>
        <xdr:cNvPr id="208" name="楕円 207">
          <a:extLst>
            <a:ext uri="{FF2B5EF4-FFF2-40B4-BE49-F238E27FC236}">
              <a16:creationId xmlns:a16="http://schemas.microsoft.com/office/drawing/2014/main" id="{00000000-0008-0000-0400-0000D0000000}"/>
            </a:ext>
          </a:extLst>
        </xdr:cNvPr>
        <xdr:cNvSpPr/>
      </xdr:nvSpPr>
      <xdr:spPr>
        <a:xfrm>
          <a:off x="3048000" y="9745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55</xdr:row>
      <xdr:rowOff>85107</xdr:rowOff>
    </xdr:from>
    <xdr:ext cx="762000" cy="259045"/>
    <xdr:sp macro="" textlink="">
      <xdr:nvSpPr>
        <xdr:cNvPr id="209" name="テキスト ボックス 208">
          <a:extLst>
            <a:ext uri="{FF2B5EF4-FFF2-40B4-BE49-F238E27FC236}">
              <a16:creationId xmlns:a16="http://schemas.microsoft.com/office/drawing/2014/main" id="{00000000-0008-0000-0400-0000D1000000}"/>
            </a:ext>
          </a:extLst>
        </xdr:cNvPr>
        <xdr:cNvSpPr txBox="1"/>
      </xdr:nvSpPr>
      <xdr:spPr>
        <a:xfrm>
          <a:off x="2717800" y="9514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57</xdr:row>
      <xdr:rowOff>11430</xdr:rowOff>
    </xdr:from>
    <xdr:to>
      <xdr:col>11</xdr:col>
      <xdr:colOff>60325</xdr:colOff>
      <xdr:row>57</xdr:row>
      <xdr:rowOff>113030</xdr:rowOff>
    </xdr:to>
    <xdr:sp macro="" textlink="">
      <xdr:nvSpPr>
        <xdr:cNvPr id="210" name="楕円 209">
          <a:extLst>
            <a:ext uri="{FF2B5EF4-FFF2-40B4-BE49-F238E27FC236}">
              <a16:creationId xmlns:a16="http://schemas.microsoft.com/office/drawing/2014/main" id="{00000000-0008-0000-0400-0000D2000000}"/>
            </a:ext>
          </a:extLst>
        </xdr:cNvPr>
        <xdr:cNvSpPr/>
      </xdr:nvSpPr>
      <xdr:spPr>
        <a:xfrm>
          <a:off x="2159000" y="9784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55</xdr:row>
      <xdr:rowOff>123207</xdr:rowOff>
    </xdr:from>
    <xdr:ext cx="762000" cy="259045"/>
    <xdr:sp macro="" textlink="">
      <xdr:nvSpPr>
        <xdr:cNvPr id="211" name="テキスト ボックス 210">
          <a:extLst>
            <a:ext uri="{FF2B5EF4-FFF2-40B4-BE49-F238E27FC236}">
              <a16:creationId xmlns:a16="http://schemas.microsoft.com/office/drawing/2014/main" id="{00000000-0008-0000-0400-0000D3000000}"/>
            </a:ext>
          </a:extLst>
        </xdr:cNvPr>
        <xdr:cNvSpPr txBox="1"/>
      </xdr:nvSpPr>
      <xdr:spPr>
        <a:xfrm>
          <a:off x="1828800" y="9552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167640</xdr:rowOff>
    </xdr:from>
    <xdr:to>
      <xdr:col>6</xdr:col>
      <xdr:colOff>171450</xdr:colOff>
      <xdr:row>57</xdr:row>
      <xdr:rowOff>97790</xdr:rowOff>
    </xdr:to>
    <xdr:sp macro="" textlink="">
      <xdr:nvSpPr>
        <xdr:cNvPr id="212" name="楕円 211">
          <a:extLst>
            <a:ext uri="{FF2B5EF4-FFF2-40B4-BE49-F238E27FC236}">
              <a16:creationId xmlns:a16="http://schemas.microsoft.com/office/drawing/2014/main" id="{00000000-0008-0000-0400-0000D4000000}"/>
            </a:ext>
          </a:extLst>
        </xdr:cNvPr>
        <xdr:cNvSpPr/>
      </xdr:nvSpPr>
      <xdr:spPr>
        <a:xfrm>
          <a:off x="1270000" y="9768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107967</xdr:rowOff>
    </xdr:from>
    <xdr:ext cx="762000" cy="259045"/>
    <xdr:sp macro="" textlink="">
      <xdr:nvSpPr>
        <xdr:cNvPr id="213" name="テキスト ボックス 212">
          <a:extLst>
            <a:ext uri="{FF2B5EF4-FFF2-40B4-BE49-F238E27FC236}">
              <a16:creationId xmlns:a16="http://schemas.microsoft.com/office/drawing/2014/main" id="{00000000-0008-0000-0400-0000D5000000}"/>
            </a:ext>
          </a:extLst>
        </xdr:cNvPr>
        <xdr:cNvSpPr txBox="1"/>
      </xdr:nvSpPr>
      <xdr:spPr>
        <a:xfrm>
          <a:off x="939800" y="9537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4" name="正方形/長方形 213">
          <a:extLst>
            <a:ext uri="{FF2B5EF4-FFF2-40B4-BE49-F238E27FC236}">
              <a16:creationId xmlns:a16="http://schemas.microsoft.com/office/drawing/2014/main" id="{00000000-0008-0000-0400-0000D6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5" name="正方形/長方形 214">
          <a:extLst>
            <a:ext uri="{FF2B5EF4-FFF2-40B4-BE49-F238E27FC236}">
              <a16:creationId xmlns:a16="http://schemas.microsoft.com/office/drawing/2014/main" id="{00000000-0008-0000-0400-0000D7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6" name="正方形/長方形 215">
          <a:extLst>
            <a:ext uri="{FF2B5EF4-FFF2-40B4-BE49-F238E27FC236}">
              <a16:creationId xmlns:a16="http://schemas.microsoft.com/office/drawing/2014/main" id="{00000000-0008-0000-0400-0000D8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7" name="正方形/長方形 216">
          <a:extLst>
            <a:ext uri="{FF2B5EF4-FFF2-40B4-BE49-F238E27FC236}">
              <a16:creationId xmlns:a16="http://schemas.microsoft.com/office/drawing/2014/main" id="{00000000-0008-0000-0400-0000D9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8" name="正方形/長方形 217">
          <a:extLst>
            <a:ext uri="{FF2B5EF4-FFF2-40B4-BE49-F238E27FC236}">
              <a16:creationId xmlns:a16="http://schemas.microsoft.com/office/drawing/2014/main" id="{00000000-0008-0000-0400-0000DA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4" name="テキスト ボックス 223">
          <a:extLst>
            <a:ext uri="{FF2B5EF4-FFF2-40B4-BE49-F238E27FC236}">
              <a16:creationId xmlns:a16="http://schemas.microsoft.com/office/drawing/2014/main" id="{00000000-0008-0000-0400-0000E0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令和２年度より簡易水道事業、公共下水道事業及び農業集落排水事業の公営企業化に伴い、繰出金の性質を補助費等へ一部振替えたため、数値が低下した。</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類似団体平均を下回って推移しているが、今後も特別会計・企業会計において、独立採算の原則による経営の健全化を図り、普通会計負担額の縮減に努める。</a:t>
          </a:r>
        </a:p>
      </xdr:txBody>
    </xdr:sp>
    <xdr:clientData/>
  </xdr:twoCellAnchor>
  <xdr:oneCellAnchor>
    <xdr:from>
      <xdr:col>62</xdr:col>
      <xdr:colOff>6350</xdr:colOff>
      <xdr:row>49</xdr:row>
      <xdr:rowOff>107950</xdr:rowOff>
    </xdr:from>
    <xdr:ext cx="298543" cy="225703"/>
    <xdr:sp macro="" textlink="">
      <xdr:nvSpPr>
        <xdr:cNvPr id="225" name="テキスト ボックス 224">
          <a:extLst>
            <a:ext uri="{FF2B5EF4-FFF2-40B4-BE49-F238E27FC236}">
              <a16:creationId xmlns:a16="http://schemas.microsoft.com/office/drawing/2014/main" id="{00000000-0008-0000-0400-0000E1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6" name="直線コネクタ 225">
          <a:extLst>
            <a:ext uri="{FF2B5EF4-FFF2-40B4-BE49-F238E27FC236}">
              <a16:creationId xmlns:a16="http://schemas.microsoft.com/office/drawing/2014/main" id="{00000000-0008-0000-0400-0000E2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7" name="テキスト ボックス 226">
          <a:extLst>
            <a:ext uri="{FF2B5EF4-FFF2-40B4-BE49-F238E27FC236}">
              <a16:creationId xmlns:a16="http://schemas.microsoft.com/office/drawing/2014/main" id="{00000000-0008-0000-0400-0000E3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62</xdr:row>
      <xdr:rowOff>29028</xdr:rowOff>
    </xdr:from>
    <xdr:to>
      <xdr:col>85</xdr:col>
      <xdr:colOff>66675</xdr:colOff>
      <xdr:row>62</xdr:row>
      <xdr:rowOff>29028</xdr:rowOff>
    </xdr:to>
    <xdr:cxnSp macro="">
      <xdr:nvCxnSpPr>
        <xdr:cNvPr id="228" name="直線コネクタ 227">
          <a:extLst>
            <a:ext uri="{FF2B5EF4-FFF2-40B4-BE49-F238E27FC236}">
              <a16:creationId xmlns:a16="http://schemas.microsoft.com/office/drawing/2014/main" id="{00000000-0008-0000-0400-0000E4000000}"/>
            </a:ext>
          </a:extLst>
        </xdr:cNvPr>
        <xdr:cNvCxnSpPr/>
      </xdr:nvCxnSpPr>
      <xdr:spPr>
        <a:xfrm>
          <a:off x="12446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58255</xdr:rowOff>
    </xdr:from>
    <xdr:ext cx="508000" cy="259045"/>
    <xdr:sp macro="" textlink="">
      <xdr:nvSpPr>
        <xdr:cNvPr id="229" name="テキスト ボックス 228">
          <a:extLst>
            <a:ext uri="{FF2B5EF4-FFF2-40B4-BE49-F238E27FC236}">
              <a16:creationId xmlns:a16="http://schemas.microsoft.com/office/drawing/2014/main" id="{00000000-0008-0000-0400-0000E5000000}"/>
            </a:ext>
          </a:extLst>
        </xdr:cNvPr>
        <xdr:cNvSpPr txBox="1"/>
      </xdr:nvSpPr>
      <xdr:spPr>
        <a:xfrm>
          <a:off x="11938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45357</xdr:rowOff>
    </xdr:from>
    <xdr:to>
      <xdr:col>85</xdr:col>
      <xdr:colOff>66675</xdr:colOff>
      <xdr:row>60</xdr:row>
      <xdr:rowOff>45357</xdr:rowOff>
    </xdr:to>
    <xdr:cxnSp macro="">
      <xdr:nvCxnSpPr>
        <xdr:cNvPr id="230" name="直線コネクタ 229">
          <a:extLst>
            <a:ext uri="{FF2B5EF4-FFF2-40B4-BE49-F238E27FC236}">
              <a16:creationId xmlns:a16="http://schemas.microsoft.com/office/drawing/2014/main" id="{00000000-0008-0000-0400-0000E6000000}"/>
            </a:ext>
          </a:extLst>
        </xdr:cNvPr>
        <xdr:cNvCxnSpPr/>
      </xdr:nvCxnSpPr>
      <xdr:spPr>
        <a:xfrm>
          <a:off x="12446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74584</xdr:rowOff>
    </xdr:from>
    <xdr:ext cx="508000" cy="259045"/>
    <xdr:sp macro="" textlink="">
      <xdr:nvSpPr>
        <xdr:cNvPr id="231" name="テキスト ボックス 230">
          <a:extLst>
            <a:ext uri="{FF2B5EF4-FFF2-40B4-BE49-F238E27FC236}">
              <a16:creationId xmlns:a16="http://schemas.microsoft.com/office/drawing/2014/main" id="{00000000-0008-0000-0400-0000E7000000}"/>
            </a:ext>
          </a:extLst>
        </xdr:cNvPr>
        <xdr:cNvSpPr txBox="1"/>
      </xdr:nvSpPr>
      <xdr:spPr>
        <a:xfrm>
          <a:off x="11938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61685</xdr:rowOff>
    </xdr:from>
    <xdr:to>
      <xdr:col>85</xdr:col>
      <xdr:colOff>66675</xdr:colOff>
      <xdr:row>58</xdr:row>
      <xdr:rowOff>61685</xdr:rowOff>
    </xdr:to>
    <xdr:cxnSp macro="">
      <xdr:nvCxnSpPr>
        <xdr:cNvPr id="232" name="直線コネクタ 231">
          <a:extLst>
            <a:ext uri="{FF2B5EF4-FFF2-40B4-BE49-F238E27FC236}">
              <a16:creationId xmlns:a16="http://schemas.microsoft.com/office/drawing/2014/main" id="{00000000-0008-0000-0400-0000E8000000}"/>
            </a:ext>
          </a:extLst>
        </xdr:cNvPr>
        <xdr:cNvCxnSpPr/>
      </xdr:nvCxnSpPr>
      <xdr:spPr>
        <a:xfrm>
          <a:off x="12446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90912</xdr:rowOff>
    </xdr:from>
    <xdr:ext cx="508000" cy="259045"/>
    <xdr:sp macro="" textlink="">
      <xdr:nvSpPr>
        <xdr:cNvPr id="233" name="テキスト ボックス 232">
          <a:extLst>
            <a:ext uri="{FF2B5EF4-FFF2-40B4-BE49-F238E27FC236}">
              <a16:creationId xmlns:a16="http://schemas.microsoft.com/office/drawing/2014/main" id="{00000000-0008-0000-0400-0000E9000000}"/>
            </a:ext>
          </a:extLst>
        </xdr:cNvPr>
        <xdr:cNvSpPr txBox="1"/>
      </xdr:nvSpPr>
      <xdr:spPr>
        <a:xfrm>
          <a:off x="11938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78015</xdr:rowOff>
    </xdr:from>
    <xdr:to>
      <xdr:col>85</xdr:col>
      <xdr:colOff>66675</xdr:colOff>
      <xdr:row>56</xdr:row>
      <xdr:rowOff>78015</xdr:rowOff>
    </xdr:to>
    <xdr:cxnSp macro="">
      <xdr:nvCxnSpPr>
        <xdr:cNvPr id="234" name="直線コネクタ 233">
          <a:extLst>
            <a:ext uri="{FF2B5EF4-FFF2-40B4-BE49-F238E27FC236}">
              <a16:creationId xmlns:a16="http://schemas.microsoft.com/office/drawing/2014/main" id="{00000000-0008-0000-0400-0000EA000000}"/>
            </a:ext>
          </a:extLst>
        </xdr:cNvPr>
        <xdr:cNvCxnSpPr/>
      </xdr:nvCxnSpPr>
      <xdr:spPr>
        <a:xfrm>
          <a:off x="12446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107242</xdr:rowOff>
    </xdr:from>
    <xdr:ext cx="508000" cy="259045"/>
    <xdr:sp macro="" textlink="">
      <xdr:nvSpPr>
        <xdr:cNvPr id="235" name="テキスト ボックス 234">
          <a:extLst>
            <a:ext uri="{FF2B5EF4-FFF2-40B4-BE49-F238E27FC236}">
              <a16:creationId xmlns:a16="http://schemas.microsoft.com/office/drawing/2014/main" id="{00000000-0008-0000-0400-0000EB000000}"/>
            </a:ext>
          </a:extLst>
        </xdr:cNvPr>
        <xdr:cNvSpPr txBox="1"/>
      </xdr:nvSpPr>
      <xdr:spPr>
        <a:xfrm>
          <a:off x="11938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94343</xdr:rowOff>
    </xdr:from>
    <xdr:to>
      <xdr:col>85</xdr:col>
      <xdr:colOff>66675</xdr:colOff>
      <xdr:row>54</xdr:row>
      <xdr:rowOff>94343</xdr:rowOff>
    </xdr:to>
    <xdr:cxnSp macro="">
      <xdr:nvCxnSpPr>
        <xdr:cNvPr id="236" name="直線コネクタ 235">
          <a:extLst>
            <a:ext uri="{FF2B5EF4-FFF2-40B4-BE49-F238E27FC236}">
              <a16:creationId xmlns:a16="http://schemas.microsoft.com/office/drawing/2014/main" id="{00000000-0008-0000-0400-0000EC000000}"/>
            </a:ext>
          </a:extLst>
        </xdr:cNvPr>
        <xdr:cNvCxnSpPr/>
      </xdr:nvCxnSpPr>
      <xdr:spPr>
        <a:xfrm>
          <a:off x="12446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123570</xdr:rowOff>
    </xdr:from>
    <xdr:ext cx="508000" cy="259045"/>
    <xdr:sp macro="" textlink="">
      <xdr:nvSpPr>
        <xdr:cNvPr id="237" name="テキスト ボックス 236">
          <a:extLst>
            <a:ext uri="{FF2B5EF4-FFF2-40B4-BE49-F238E27FC236}">
              <a16:creationId xmlns:a16="http://schemas.microsoft.com/office/drawing/2014/main" id="{00000000-0008-0000-0400-0000ED000000}"/>
            </a:ext>
          </a:extLst>
        </xdr:cNvPr>
        <xdr:cNvSpPr txBox="1"/>
      </xdr:nvSpPr>
      <xdr:spPr>
        <a:xfrm>
          <a:off x="11938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110672</xdr:rowOff>
    </xdr:from>
    <xdr:to>
      <xdr:col>85</xdr:col>
      <xdr:colOff>66675</xdr:colOff>
      <xdr:row>52</xdr:row>
      <xdr:rowOff>110672</xdr:rowOff>
    </xdr:to>
    <xdr:cxnSp macro="">
      <xdr:nvCxnSpPr>
        <xdr:cNvPr id="238" name="直線コネクタ 237">
          <a:extLst>
            <a:ext uri="{FF2B5EF4-FFF2-40B4-BE49-F238E27FC236}">
              <a16:creationId xmlns:a16="http://schemas.microsoft.com/office/drawing/2014/main" id="{00000000-0008-0000-0400-0000EE000000}"/>
            </a:ext>
          </a:extLst>
        </xdr:cNvPr>
        <xdr:cNvCxnSpPr/>
      </xdr:nvCxnSpPr>
      <xdr:spPr>
        <a:xfrm>
          <a:off x="12446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51</xdr:row>
      <xdr:rowOff>139899</xdr:rowOff>
    </xdr:from>
    <xdr:ext cx="508000" cy="259045"/>
    <xdr:sp macro="" textlink="">
      <xdr:nvSpPr>
        <xdr:cNvPr id="239" name="テキスト ボックス 238">
          <a:extLst>
            <a:ext uri="{FF2B5EF4-FFF2-40B4-BE49-F238E27FC236}">
              <a16:creationId xmlns:a16="http://schemas.microsoft.com/office/drawing/2014/main" id="{00000000-0008-0000-0400-0000EF000000}"/>
            </a:ext>
          </a:extLst>
        </xdr:cNvPr>
        <xdr:cNvSpPr txBox="1"/>
      </xdr:nvSpPr>
      <xdr:spPr>
        <a:xfrm>
          <a:off x="11938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0" name="直線コネクタ 239">
          <a:extLst>
            <a:ext uri="{FF2B5EF4-FFF2-40B4-BE49-F238E27FC236}">
              <a16:creationId xmlns:a16="http://schemas.microsoft.com/office/drawing/2014/main" id="{00000000-0008-0000-0400-0000F0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1" name="テキスト ボックス 240">
          <a:extLst>
            <a:ext uri="{FF2B5EF4-FFF2-40B4-BE49-F238E27FC236}">
              <a16:creationId xmlns:a16="http://schemas.microsoft.com/office/drawing/2014/main" id="{00000000-0008-0000-0400-0000F1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2" name="その他グラフ枠">
          <a:extLst>
            <a:ext uri="{FF2B5EF4-FFF2-40B4-BE49-F238E27FC236}">
              <a16:creationId xmlns:a16="http://schemas.microsoft.com/office/drawing/2014/main" id="{00000000-0008-0000-0400-0000F2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91622</xdr:rowOff>
    </xdr:from>
    <xdr:to>
      <xdr:col>82</xdr:col>
      <xdr:colOff>107950</xdr:colOff>
      <xdr:row>62</xdr:row>
      <xdr:rowOff>61685</xdr:rowOff>
    </xdr:to>
    <xdr:cxnSp macro="">
      <xdr:nvCxnSpPr>
        <xdr:cNvPr id="243" name="直線コネクタ 242">
          <a:extLst>
            <a:ext uri="{FF2B5EF4-FFF2-40B4-BE49-F238E27FC236}">
              <a16:creationId xmlns:a16="http://schemas.microsoft.com/office/drawing/2014/main" id="{00000000-0008-0000-0400-0000F3000000}"/>
            </a:ext>
          </a:extLst>
        </xdr:cNvPr>
        <xdr:cNvCxnSpPr/>
      </xdr:nvCxnSpPr>
      <xdr:spPr>
        <a:xfrm flipV="1">
          <a:off x="16510000" y="9178472"/>
          <a:ext cx="0" cy="15131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62</xdr:row>
      <xdr:rowOff>33762</xdr:rowOff>
    </xdr:from>
    <xdr:ext cx="762000" cy="259045"/>
    <xdr:sp macro="" textlink="">
      <xdr:nvSpPr>
        <xdr:cNvPr id="244" name="その他最小値テキスト">
          <a:extLst>
            <a:ext uri="{FF2B5EF4-FFF2-40B4-BE49-F238E27FC236}">
              <a16:creationId xmlns:a16="http://schemas.microsoft.com/office/drawing/2014/main" id="{00000000-0008-0000-0400-0000F4000000}"/>
            </a:ext>
          </a:extLst>
        </xdr:cNvPr>
        <xdr:cNvSpPr txBox="1"/>
      </xdr:nvSpPr>
      <xdr:spPr>
        <a:xfrm>
          <a:off x="16598900" y="10663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62</xdr:row>
      <xdr:rowOff>61685</xdr:rowOff>
    </xdr:from>
    <xdr:to>
      <xdr:col>82</xdr:col>
      <xdr:colOff>196850</xdr:colOff>
      <xdr:row>62</xdr:row>
      <xdr:rowOff>61685</xdr:rowOff>
    </xdr:to>
    <xdr:cxnSp macro="">
      <xdr:nvCxnSpPr>
        <xdr:cNvPr id="245" name="直線コネクタ 244">
          <a:extLst>
            <a:ext uri="{FF2B5EF4-FFF2-40B4-BE49-F238E27FC236}">
              <a16:creationId xmlns:a16="http://schemas.microsoft.com/office/drawing/2014/main" id="{00000000-0008-0000-0400-0000F5000000}"/>
            </a:ext>
          </a:extLst>
        </xdr:cNvPr>
        <xdr:cNvCxnSpPr/>
      </xdr:nvCxnSpPr>
      <xdr:spPr>
        <a:xfrm>
          <a:off x="16421100" y="106915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6549</xdr:rowOff>
    </xdr:from>
    <xdr:ext cx="762000" cy="259045"/>
    <xdr:sp macro="" textlink="">
      <xdr:nvSpPr>
        <xdr:cNvPr id="246" name="その他最大値テキスト">
          <a:extLst>
            <a:ext uri="{FF2B5EF4-FFF2-40B4-BE49-F238E27FC236}">
              <a16:creationId xmlns:a16="http://schemas.microsoft.com/office/drawing/2014/main" id="{00000000-0008-0000-0400-0000F6000000}"/>
            </a:ext>
          </a:extLst>
        </xdr:cNvPr>
        <xdr:cNvSpPr txBox="1"/>
      </xdr:nvSpPr>
      <xdr:spPr>
        <a:xfrm>
          <a:off x="16598900" y="8921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91622</xdr:rowOff>
    </xdr:from>
    <xdr:to>
      <xdr:col>82</xdr:col>
      <xdr:colOff>196850</xdr:colOff>
      <xdr:row>53</xdr:row>
      <xdr:rowOff>91622</xdr:rowOff>
    </xdr:to>
    <xdr:cxnSp macro="">
      <xdr:nvCxnSpPr>
        <xdr:cNvPr id="247" name="直線コネクタ 246">
          <a:extLst>
            <a:ext uri="{FF2B5EF4-FFF2-40B4-BE49-F238E27FC236}">
              <a16:creationId xmlns:a16="http://schemas.microsoft.com/office/drawing/2014/main" id="{00000000-0008-0000-0400-0000F7000000}"/>
            </a:ext>
          </a:extLst>
        </xdr:cNvPr>
        <xdr:cNvCxnSpPr/>
      </xdr:nvCxnSpPr>
      <xdr:spPr>
        <a:xfrm>
          <a:off x="16421100" y="91784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56</xdr:row>
      <xdr:rowOff>45357</xdr:rowOff>
    </xdr:from>
    <xdr:to>
      <xdr:col>82</xdr:col>
      <xdr:colOff>107950</xdr:colOff>
      <xdr:row>56</xdr:row>
      <xdr:rowOff>88900</xdr:rowOff>
    </xdr:to>
    <xdr:cxnSp macro="">
      <xdr:nvCxnSpPr>
        <xdr:cNvPr id="248" name="直線コネクタ 247">
          <a:extLst>
            <a:ext uri="{FF2B5EF4-FFF2-40B4-BE49-F238E27FC236}">
              <a16:creationId xmlns:a16="http://schemas.microsoft.com/office/drawing/2014/main" id="{00000000-0008-0000-0400-0000F8000000}"/>
            </a:ext>
          </a:extLst>
        </xdr:cNvPr>
        <xdr:cNvCxnSpPr/>
      </xdr:nvCxnSpPr>
      <xdr:spPr>
        <a:xfrm>
          <a:off x="15671800" y="9646557"/>
          <a:ext cx="838200" cy="43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140805</xdr:rowOff>
    </xdr:from>
    <xdr:ext cx="762000" cy="259045"/>
    <xdr:sp macro="" textlink="">
      <xdr:nvSpPr>
        <xdr:cNvPr id="249" name="その他平均値テキスト">
          <a:extLst>
            <a:ext uri="{FF2B5EF4-FFF2-40B4-BE49-F238E27FC236}">
              <a16:creationId xmlns:a16="http://schemas.microsoft.com/office/drawing/2014/main" id="{00000000-0008-0000-0400-0000F9000000}"/>
            </a:ext>
          </a:extLst>
        </xdr:cNvPr>
        <xdr:cNvSpPr txBox="1"/>
      </xdr:nvSpPr>
      <xdr:spPr>
        <a:xfrm>
          <a:off x="16598900" y="97420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168728</xdr:rowOff>
    </xdr:from>
    <xdr:to>
      <xdr:col>82</xdr:col>
      <xdr:colOff>158750</xdr:colOff>
      <xdr:row>57</xdr:row>
      <xdr:rowOff>98878</xdr:rowOff>
    </xdr:to>
    <xdr:sp macro="" textlink="">
      <xdr:nvSpPr>
        <xdr:cNvPr id="250" name="フローチャート: 判断 249">
          <a:extLst>
            <a:ext uri="{FF2B5EF4-FFF2-40B4-BE49-F238E27FC236}">
              <a16:creationId xmlns:a16="http://schemas.microsoft.com/office/drawing/2014/main" id="{00000000-0008-0000-0400-0000FA000000}"/>
            </a:ext>
          </a:extLst>
        </xdr:cNvPr>
        <xdr:cNvSpPr/>
      </xdr:nvSpPr>
      <xdr:spPr>
        <a:xfrm>
          <a:off x="16459200" y="9769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56</xdr:row>
      <xdr:rowOff>45357</xdr:rowOff>
    </xdr:from>
    <xdr:to>
      <xdr:col>78</xdr:col>
      <xdr:colOff>69850</xdr:colOff>
      <xdr:row>56</xdr:row>
      <xdr:rowOff>121557</xdr:rowOff>
    </xdr:to>
    <xdr:cxnSp macro="">
      <xdr:nvCxnSpPr>
        <xdr:cNvPr id="251" name="直線コネクタ 250">
          <a:extLst>
            <a:ext uri="{FF2B5EF4-FFF2-40B4-BE49-F238E27FC236}">
              <a16:creationId xmlns:a16="http://schemas.microsoft.com/office/drawing/2014/main" id="{00000000-0008-0000-0400-0000FB000000}"/>
            </a:ext>
          </a:extLst>
        </xdr:cNvPr>
        <xdr:cNvCxnSpPr/>
      </xdr:nvCxnSpPr>
      <xdr:spPr>
        <a:xfrm flipV="1">
          <a:off x="14782800" y="9646557"/>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103415</xdr:rowOff>
    </xdr:from>
    <xdr:to>
      <xdr:col>78</xdr:col>
      <xdr:colOff>120650</xdr:colOff>
      <xdr:row>57</xdr:row>
      <xdr:rowOff>33565</xdr:rowOff>
    </xdr:to>
    <xdr:sp macro="" textlink="">
      <xdr:nvSpPr>
        <xdr:cNvPr id="252" name="フローチャート: 判断 251">
          <a:extLst>
            <a:ext uri="{FF2B5EF4-FFF2-40B4-BE49-F238E27FC236}">
              <a16:creationId xmlns:a16="http://schemas.microsoft.com/office/drawing/2014/main" id="{00000000-0008-0000-0400-0000FC000000}"/>
            </a:ext>
          </a:extLst>
        </xdr:cNvPr>
        <xdr:cNvSpPr/>
      </xdr:nvSpPr>
      <xdr:spPr>
        <a:xfrm>
          <a:off x="15621000" y="9704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18342</xdr:rowOff>
    </xdr:from>
    <xdr:ext cx="736600" cy="259045"/>
    <xdr:sp macro="" textlink="">
      <xdr:nvSpPr>
        <xdr:cNvPr id="253" name="テキスト ボックス 252">
          <a:extLst>
            <a:ext uri="{FF2B5EF4-FFF2-40B4-BE49-F238E27FC236}">
              <a16:creationId xmlns:a16="http://schemas.microsoft.com/office/drawing/2014/main" id="{00000000-0008-0000-0400-0000FD000000}"/>
            </a:ext>
          </a:extLst>
        </xdr:cNvPr>
        <xdr:cNvSpPr txBox="1"/>
      </xdr:nvSpPr>
      <xdr:spPr>
        <a:xfrm>
          <a:off x="15290800" y="97909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56</xdr:row>
      <xdr:rowOff>121557</xdr:rowOff>
    </xdr:from>
    <xdr:to>
      <xdr:col>73</xdr:col>
      <xdr:colOff>180975</xdr:colOff>
      <xdr:row>61</xdr:row>
      <xdr:rowOff>124278</xdr:rowOff>
    </xdr:to>
    <xdr:cxnSp macro="">
      <xdr:nvCxnSpPr>
        <xdr:cNvPr id="254" name="直線コネクタ 253">
          <a:extLst>
            <a:ext uri="{FF2B5EF4-FFF2-40B4-BE49-F238E27FC236}">
              <a16:creationId xmlns:a16="http://schemas.microsoft.com/office/drawing/2014/main" id="{00000000-0008-0000-0400-0000FE000000}"/>
            </a:ext>
          </a:extLst>
        </xdr:cNvPr>
        <xdr:cNvCxnSpPr/>
      </xdr:nvCxnSpPr>
      <xdr:spPr>
        <a:xfrm flipV="1">
          <a:off x="13893800" y="9722757"/>
          <a:ext cx="889000" cy="8599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57</xdr:row>
      <xdr:rowOff>73478</xdr:rowOff>
    </xdr:from>
    <xdr:to>
      <xdr:col>74</xdr:col>
      <xdr:colOff>31750</xdr:colOff>
      <xdr:row>58</xdr:row>
      <xdr:rowOff>3628</xdr:rowOff>
    </xdr:to>
    <xdr:sp macro="" textlink="">
      <xdr:nvSpPr>
        <xdr:cNvPr id="255" name="フローチャート: 判断 254">
          <a:extLst>
            <a:ext uri="{FF2B5EF4-FFF2-40B4-BE49-F238E27FC236}">
              <a16:creationId xmlns:a16="http://schemas.microsoft.com/office/drawing/2014/main" id="{00000000-0008-0000-0400-0000FF000000}"/>
            </a:ext>
          </a:extLst>
        </xdr:cNvPr>
        <xdr:cNvSpPr/>
      </xdr:nvSpPr>
      <xdr:spPr>
        <a:xfrm>
          <a:off x="14732000" y="9846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159855</xdr:rowOff>
    </xdr:from>
    <xdr:ext cx="762000" cy="259045"/>
    <xdr:sp macro="" textlink="">
      <xdr:nvSpPr>
        <xdr:cNvPr id="256" name="テキスト ボックス 255">
          <a:extLst>
            <a:ext uri="{FF2B5EF4-FFF2-40B4-BE49-F238E27FC236}">
              <a16:creationId xmlns:a16="http://schemas.microsoft.com/office/drawing/2014/main" id="{00000000-0008-0000-0400-000000010000}"/>
            </a:ext>
          </a:extLst>
        </xdr:cNvPr>
        <xdr:cNvSpPr txBox="1"/>
      </xdr:nvSpPr>
      <xdr:spPr>
        <a:xfrm>
          <a:off x="14401800" y="9932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61</xdr:row>
      <xdr:rowOff>124278</xdr:rowOff>
    </xdr:from>
    <xdr:to>
      <xdr:col>69</xdr:col>
      <xdr:colOff>92075</xdr:colOff>
      <xdr:row>62</xdr:row>
      <xdr:rowOff>7257</xdr:rowOff>
    </xdr:to>
    <xdr:cxnSp macro="">
      <xdr:nvCxnSpPr>
        <xdr:cNvPr id="257" name="直線コネクタ 256">
          <a:extLst>
            <a:ext uri="{FF2B5EF4-FFF2-40B4-BE49-F238E27FC236}">
              <a16:creationId xmlns:a16="http://schemas.microsoft.com/office/drawing/2014/main" id="{00000000-0008-0000-0400-000001010000}"/>
            </a:ext>
          </a:extLst>
        </xdr:cNvPr>
        <xdr:cNvCxnSpPr/>
      </xdr:nvCxnSpPr>
      <xdr:spPr>
        <a:xfrm flipV="1">
          <a:off x="13004800" y="10582728"/>
          <a:ext cx="889000" cy="54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58</xdr:row>
      <xdr:rowOff>65315</xdr:rowOff>
    </xdr:from>
    <xdr:to>
      <xdr:col>69</xdr:col>
      <xdr:colOff>142875</xdr:colOff>
      <xdr:row>58</xdr:row>
      <xdr:rowOff>166915</xdr:rowOff>
    </xdr:to>
    <xdr:sp macro="" textlink="">
      <xdr:nvSpPr>
        <xdr:cNvPr id="258" name="フローチャート: 判断 257">
          <a:extLst>
            <a:ext uri="{FF2B5EF4-FFF2-40B4-BE49-F238E27FC236}">
              <a16:creationId xmlns:a16="http://schemas.microsoft.com/office/drawing/2014/main" id="{00000000-0008-0000-0400-000002010000}"/>
            </a:ext>
          </a:extLst>
        </xdr:cNvPr>
        <xdr:cNvSpPr/>
      </xdr:nvSpPr>
      <xdr:spPr>
        <a:xfrm>
          <a:off x="13843000" y="10009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5642</xdr:rowOff>
    </xdr:from>
    <xdr:ext cx="762000" cy="259045"/>
    <xdr:sp macro="" textlink="">
      <xdr:nvSpPr>
        <xdr:cNvPr id="259" name="テキスト ボックス 258">
          <a:extLst>
            <a:ext uri="{FF2B5EF4-FFF2-40B4-BE49-F238E27FC236}">
              <a16:creationId xmlns:a16="http://schemas.microsoft.com/office/drawing/2014/main" id="{00000000-0008-0000-0400-000003010000}"/>
            </a:ext>
          </a:extLst>
        </xdr:cNvPr>
        <xdr:cNvSpPr txBox="1"/>
      </xdr:nvSpPr>
      <xdr:spPr>
        <a:xfrm>
          <a:off x="13512800" y="97782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58</xdr:row>
      <xdr:rowOff>119743</xdr:rowOff>
    </xdr:from>
    <xdr:to>
      <xdr:col>65</xdr:col>
      <xdr:colOff>53975</xdr:colOff>
      <xdr:row>59</xdr:row>
      <xdr:rowOff>49893</xdr:rowOff>
    </xdr:to>
    <xdr:sp macro="" textlink="">
      <xdr:nvSpPr>
        <xdr:cNvPr id="260" name="フローチャート: 判断 259">
          <a:extLst>
            <a:ext uri="{FF2B5EF4-FFF2-40B4-BE49-F238E27FC236}">
              <a16:creationId xmlns:a16="http://schemas.microsoft.com/office/drawing/2014/main" id="{00000000-0008-0000-0400-000004010000}"/>
            </a:ext>
          </a:extLst>
        </xdr:cNvPr>
        <xdr:cNvSpPr/>
      </xdr:nvSpPr>
      <xdr:spPr>
        <a:xfrm>
          <a:off x="12954000" y="10063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60070</xdr:rowOff>
    </xdr:from>
    <xdr:ext cx="762000" cy="259045"/>
    <xdr:sp macro="" textlink="">
      <xdr:nvSpPr>
        <xdr:cNvPr id="261" name="テキスト ボックス 260">
          <a:extLst>
            <a:ext uri="{FF2B5EF4-FFF2-40B4-BE49-F238E27FC236}">
              <a16:creationId xmlns:a16="http://schemas.microsoft.com/office/drawing/2014/main" id="{00000000-0008-0000-0400-000005010000}"/>
            </a:ext>
          </a:extLst>
        </xdr:cNvPr>
        <xdr:cNvSpPr txBox="1"/>
      </xdr:nvSpPr>
      <xdr:spPr>
        <a:xfrm>
          <a:off x="12623800" y="98327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3" name="テキスト ボックス 262">
          <a:extLst>
            <a:ext uri="{FF2B5EF4-FFF2-40B4-BE49-F238E27FC236}">
              <a16:creationId xmlns:a16="http://schemas.microsoft.com/office/drawing/2014/main" id="{00000000-0008-0000-0400-000007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5" name="テキスト ボックス 264">
          <a:extLst>
            <a:ext uri="{FF2B5EF4-FFF2-40B4-BE49-F238E27FC236}">
              <a16:creationId xmlns:a16="http://schemas.microsoft.com/office/drawing/2014/main" id="{00000000-0008-0000-0400-000009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38100</xdr:rowOff>
    </xdr:from>
    <xdr:to>
      <xdr:col>82</xdr:col>
      <xdr:colOff>158750</xdr:colOff>
      <xdr:row>56</xdr:row>
      <xdr:rowOff>139700</xdr:rowOff>
    </xdr:to>
    <xdr:sp macro="" textlink="">
      <xdr:nvSpPr>
        <xdr:cNvPr id="267" name="楕円 266">
          <a:extLst>
            <a:ext uri="{FF2B5EF4-FFF2-40B4-BE49-F238E27FC236}">
              <a16:creationId xmlns:a16="http://schemas.microsoft.com/office/drawing/2014/main" id="{00000000-0008-0000-0400-00000B010000}"/>
            </a:ext>
          </a:extLst>
        </xdr:cNvPr>
        <xdr:cNvSpPr/>
      </xdr:nvSpPr>
      <xdr:spPr>
        <a:xfrm>
          <a:off x="16459200" y="9639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55</xdr:row>
      <xdr:rowOff>54627</xdr:rowOff>
    </xdr:from>
    <xdr:ext cx="762000" cy="259045"/>
    <xdr:sp macro="" textlink="">
      <xdr:nvSpPr>
        <xdr:cNvPr id="268" name="その他該当値テキスト">
          <a:extLst>
            <a:ext uri="{FF2B5EF4-FFF2-40B4-BE49-F238E27FC236}">
              <a16:creationId xmlns:a16="http://schemas.microsoft.com/office/drawing/2014/main" id="{00000000-0008-0000-0400-00000C010000}"/>
            </a:ext>
          </a:extLst>
        </xdr:cNvPr>
        <xdr:cNvSpPr txBox="1"/>
      </xdr:nvSpPr>
      <xdr:spPr>
        <a:xfrm>
          <a:off x="16598900" y="948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55</xdr:row>
      <xdr:rowOff>166007</xdr:rowOff>
    </xdr:from>
    <xdr:to>
      <xdr:col>78</xdr:col>
      <xdr:colOff>120650</xdr:colOff>
      <xdr:row>56</xdr:row>
      <xdr:rowOff>96157</xdr:rowOff>
    </xdr:to>
    <xdr:sp macro="" textlink="">
      <xdr:nvSpPr>
        <xdr:cNvPr id="269" name="楕円 268">
          <a:extLst>
            <a:ext uri="{FF2B5EF4-FFF2-40B4-BE49-F238E27FC236}">
              <a16:creationId xmlns:a16="http://schemas.microsoft.com/office/drawing/2014/main" id="{00000000-0008-0000-0400-00000D010000}"/>
            </a:ext>
          </a:extLst>
        </xdr:cNvPr>
        <xdr:cNvSpPr/>
      </xdr:nvSpPr>
      <xdr:spPr>
        <a:xfrm>
          <a:off x="15621000" y="9595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54</xdr:row>
      <xdr:rowOff>106334</xdr:rowOff>
    </xdr:from>
    <xdr:ext cx="736600" cy="259045"/>
    <xdr:sp macro="" textlink="">
      <xdr:nvSpPr>
        <xdr:cNvPr id="270" name="テキスト ボックス 269">
          <a:extLst>
            <a:ext uri="{FF2B5EF4-FFF2-40B4-BE49-F238E27FC236}">
              <a16:creationId xmlns:a16="http://schemas.microsoft.com/office/drawing/2014/main" id="{00000000-0008-0000-0400-00000E010000}"/>
            </a:ext>
          </a:extLst>
        </xdr:cNvPr>
        <xdr:cNvSpPr txBox="1"/>
      </xdr:nvSpPr>
      <xdr:spPr>
        <a:xfrm>
          <a:off x="15290800" y="93646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56</xdr:row>
      <xdr:rowOff>70757</xdr:rowOff>
    </xdr:from>
    <xdr:to>
      <xdr:col>74</xdr:col>
      <xdr:colOff>31750</xdr:colOff>
      <xdr:row>57</xdr:row>
      <xdr:rowOff>907</xdr:rowOff>
    </xdr:to>
    <xdr:sp macro="" textlink="">
      <xdr:nvSpPr>
        <xdr:cNvPr id="271" name="楕円 270">
          <a:extLst>
            <a:ext uri="{FF2B5EF4-FFF2-40B4-BE49-F238E27FC236}">
              <a16:creationId xmlns:a16="http://schemas.microsoft.com/office/drawing/2014/main" id="{00000000-0008-0000-0400-00000F010000}"/>
            </a:ext>
          </a:extLst>
        </xdr:cNvPr>
        <xdr:cNvSpPr/>
      </xdr:nvSpPr>
      <xdr:spPr>
        <a:xfrm>
          <a:off x="14732000" y="9671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11084</xdr:rowOff>
    </xdr:from>
    <xdr:ext cx="762000" cy="259045"/>
    <xdr:sp macro="" textlink="">
      <xdr:nvSpPr>
        <xdr:cNvPr id="272" name="テキスト ボックス 271">
          <a:extLst>
            <a:ext uri="{FF2B5EF4-FFF2-40B4-BE49-F238E27FC236}">
              <a16:creationId xmlns:a16="http://schemas.microsoft.com/office/drawing/2014/main" id="{00000000-0008-0000-0400-000010010000}"/>
            </a:ext>
          </a:extLst>
        </xdr:cNvPr>
        <xdr:cNvSpPr txBox="1"/>
      </xdr:nvSpPr>
      <xdr:spPr>
        <a:xfrm>
          <a:off x="14401800" y="9440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61</xdr:row>
      <xdr:rowOff>73478</xdr:rowOff>
    </xdr:from>
    <xdr:to>
      <xdr:col>69</xdr:col>
      <xdr:colOff>142875</xdr:colOff>
      <xdr:row>62</xdr:row>
      <xdr:rowOff>3628</xdr:rowOff>
    </xdr:to>
    <xdr:sp macro="" textlink="">
      <xdr:nvSpPr>
        <xdr:cNvPr id="273" name="楕円 272">
          <a:extLst>
            <a:ext uri="{FF2B5EF4-FFF2-40B4-BE49-F238E27FC236}">
              <a16:creationId xmlns:a16="http://schemas.microsoft.com/office/drawing/2014/main" id="{00000000-0008-0000-0400-000011010000}"/>
            </a:ext>
          </a:extLst>
        </xdr:cNvPr>
        <xdr:cNvSpPr/>
      </xdr:nvSpPr>
      <xdr:spPr>
        <a:xfrm>
          <a:off x="13843000" y="10531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61</xdr:row>
      <xdr:rowOff>159855</xdr:rowOff>
    </xdr:from>
    <xdr:ext cx="762000" cy="259045"/>
    <xdr:sp macro="" textlink="">
      <xdr:nvSpPr>
        <xdr:cNvPr id="274" name="テキスト ボックス 273">
          <a:extLst>
            <a:ext uri="{FF2B5EF4-FFF2-40B4-BE49-F238E27FC236}">
              <a16:creationId xmlns:a16="http://schemas.microsoft.com/office/drawing/2014/main" id="{00000000-0008-0000-0400-000012010000}"/>
            </a:ext>
          </a:extLst>
        </xdr:cNvPr>
        <xdr:cNvSpPr txBox="1"/>
      </xdr:nvSpPr>
      <xdr:spPr>
        <a:xfrm>
          <a:off x="13512800" y="10618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61</xdr:row>
      <xdr:rowOff>127907</xdr:rowOff>
    </xdr:from>
    <xdr:to>
      <xdr:col>65</xdr:col>
      <xdr:colOff>53975</xdr:colOff>
      <xdr:row>62</xdr:row>
      <xdr:rowOff>58057</xdr:rowOff>
    </xdr:to>
    <xdr:sp macro="" textlink="">
      <xdr:nvSpPr>
        <xdr:cNvPr id="275" name="楕円 274">
          <a:extLst>
            <a:ext uri="{FF2B5EF4-FFF2-40B4-BE49-F238E27FC236}">
              <a16:creationId xmlns:a16="http://schemas.microsoft.com/office/drawing/2014/main" id="{00000000-0008-0000-0400-000013010000}"/>
            </a:ext>
          </a:extLst>
        </xdr:cNvPr>
        <xdr:cNvSpPr/>
      </xdr:nvSpPr>
      <xdr:spPr>
        <a:xfrm>
          <a:off x="12954000" y="10586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62</xdr:row>
      <xdr:rowOff>42834</xdr:rowOff>
    </xdr:from>
    <xdr:ext cx="762000" cy="259045"/>
    <xdr:sp macro="" textlink="">
      <xdr:nvSpPr>
        <xdr:cNvPr id="276" name="テキスト ボックス 275">
          <a:extLst>
            <a:ext uri="{FF2B5EF4-FFF2-40B4-BE49-F238E27FC236}">
              <a16:creationId xmlns:a16="http://schemas.microsoft.com/office/drawing/2014/main" id="{00000000-0008-0000-0400-000014010000}"/>
            </a:ext>
          </a:extLst>
        </xdr:cNvPr>
        <xdr:cNvSpPr txBox="1"/>
      </xdr:nvSpPr>
      <xdr:spPr>
        <a:xfrm>
          <a:off x="12623800" y="106727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7" name="正方形/長方形 276">
          <a:extLst>
            <a:ext uri="{FF2B5EF4-FFF2-40B4-BE49-F238E27FC236}">
              <a16:creationId xmlns:a16="http://schemas.microsoft.com/office/drawing/2014/main" id="{00000000-0008-0000-0400-000015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8" name="正方形/長方形 277">
          <a:extLst>
            <a:ext uri="{FF2B5EF4-FFF2-40B4-BE49-F238E27FC236}">
              <a16:creationId xmlns:a16="http://schemas.microsoft.com/office/drawing/2014/main" id="{00000000-0008-0000-0400-000016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9" name="正方形/長方形 278">
          <a:extLst>
            <a:ext uri="{FF2B5EF4-FFF2-40B4-BE49-F238E27FC236}">
              <a16:creationId xmlns:a16="http://schemas.microsoft.com/office/drawing/2014/main" id="{00000000-0008-0000-0400-000017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0" name="正方形/長方形 279">
          <a:extLst>
            <a:ext uri="{FF2B5EF4-FFF2-40B4-BE49-F238E27FC236}">
              <a16:creationId xmlns:a16="http://schemas.microsoft.com/office/drawing/2014/main" id="{00000000-0008-0000-0400-000018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1" name="正方形/長方形 280">
          <a:extLst>
            <a:ext uri="{FF2B5EF4-FFF2-40B4-BE49-F238E27FC236}">
              <a16:creationId xmlns:a16="http://schemas.microsoft.com/office/drawing/2014/main" id="{00000000-0008-0000-0400-000019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5" name="正方形/長方形 284">
          <a:extLst>
            <a:ext uri="{FF2B5EF4-FFF2-40B4-BE49-F238E27FC236}">
              <a16:creationId xmlns:a16="http://schemas.microsoft.com/office/drawing/2014/main" id="{00000000-0008-0000-0400-00001D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6" name="正方形/長方形 285">
          <a:extLst>
            <a:ext uri="{FF2B5EF4-FFF2-40B4-BE49-F238E27FC236}">
              <a16:creationId xmlns:a16="http://schemas.microsoft.com/office/drawing/2014/main" id="{00000000-0008-0000-0400-00001E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7" name="テキスト ボックス 286">
          <a:extLst>
            <a:ext uri="{FF2B5EF4-FFF2-40B4-BE49-F238E27FC236}">
              <a16:creationId xmlns:a16="http://schemas.microsoft.com/office/drawing/2014/main" id="{00000000-0008-0000-0400-00001F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前年度と比較して</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1.2</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増となった。これは、一部事務組合への負担金や公営企業会計への繰出金の増による経常経費充当一般財源の増加に対し、地方税や臨時財政対策債の減による経常一般財源歳入額が減少したことが要因であ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依然として一部事務組合への負担金や公営企業会計への繰出金の割合が高く、類似団体平均よりも上回って推移している。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今後も各種団体への補助費等について、必要性や効果の検証や見直しを進め、適正な執行に努める。</a:t>
          </a:r>
        </a:p>
      </xdr:txBody>
    </xdr:sp>
    <xdr:clientData/>
  </xdr:twoCellAnchor>
  <xdr:oneCellAnchor>
    <xdr:from>
      <xdr:col>62</xdr:col>
      <xdr:colOff>6350</xdr:colOff>
      <xdr:row>29</xdr:row>
      <xdr:rowOff>107950</xdr:rowOff>
    </xdr:from>
    <xdr:ext cx="298543" cy="225703"/>
    <xdr:sp macro="" textlink="">
      <xdr:nvSpPr>
        <xdr:cNvPr id="288" name="テキスト ボックス 287">
          <a:extLst>
            <a:ext uri="{FF2B5EF4-FFF2-40B4-BE49-F238E27FC236}">
              <a16:creationId xmlns:a16="http://schemas.microsoft.com/office/drawing/2014/main" id="{00000000-0008-0000-0400-000020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9" name="直線コネクタ 288">
          <a:extLst>
            <a:ext uri="{FF2B5EF4-FFF2-40B4-BE49-F238E27FC236}">
              <a16:creationId xmlns:a16="http://schemas.microsoft.com/office/drawing/2014/main" id="{00000000-0008-0000-0400-000021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0" name="テキスト ボックス 289">
          <a:extLst>
            <a:ext uri="{FF2B5EF4-FFF2-40B4-BE49-F238E27FC236}">
              <a16:creationId xmlns:a16="http://schemas.microsoft.com/office/drawing/2014/main" id="{00000000-0008-0000-0400-000022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1" name="直線コネクタ 290">
          <a:extLst>
            <a:ext uri="{FF2B5EF4-FFF2-40B4-BE49-F238E27FC236}">
              <a16:creationId xmlns:a16="http://schemas.microsoft.com/office/drawing/2014/main" id="{00000000-0008-0000-0400-000023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2" name="テキスト ボックス 291">
          <a:extLst>
            <a:ext uri="{FF2B5EF4-FFF2-40B4-BE49-F238E27FC236}">
              <a16:creationId xmlns:a16="http://schemas.microsoft.com/office/drawing/2014/main" id="{00000000-0008-0000-0400-000024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3" name="直線コネクタ 292">
          <a:extLst>
            <a:ext uri="{FF2B5EF4-FFF2-40B4-BE49-F238E27FC236}">
              <a16:creationId xmlns:a16="http://schemas.microsoft.com/office/drawing/2014/main" id="{00000000-0008-0000-0400-000025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4" name="テキスト ボックス 293">
          <a:extLst>
            <a:ext uri="{FF2B5EF4-FFF2-40B4-BE49-F238E27FC236}">
              <a16:creationId xmlns:a16="http://schemas.microsoft.com/office/drawing/2014/main" id="{00000000-0008-0000-0400-000026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5" name="直線コネクタ 294">
          <a:extLst>
            <a:ext uri="{FF2B5EF4-FFF2-40B4-BE49-F238E27FC236}">
              <a16:creationId xmlns:a16="http://schemas.microsoft.com/office/drawing/2014/main" id="{00000000-0008-0000-0400-000027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6" name="テキスト ボックス 295">
          <a:extLst>
            <a:ext uri="{FF2B5EF4-FFF2-40B4-BE49-F238E27FC236}">
              <a16:creationId xmlns:a16="http://schemas.microsoft.com/office/drawing/2014/main" id="{00000000-0008-0000-0400-000028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97" name="直線コネクタ 296">
          <a:extLst>
            <a:ext uri="{FF2B5EF4-FFF2-40B4-BE49-F238E27FC236}">
              <a16:creationId xmlns:a16="http://schemas.microsoft.com/office/drawing/2014/main" id="{00000000-0008-0000-0400-000029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8" name="テキスト ボックス 297">
          <a:extLst>
            <a:ext uri="{FF2B5EF4-FFF2-40B4-BE49-F238E27FC236}">
              <a16:creationId xmlns:a16="http://schemas.microsoft.com/office/drawing/2014/main" id="{00000000-0008-0000-0400-00002A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9" name="直線コネクタ 298">
          <a:extLst>
            <a:ext uri="{FF2B5EF4-FFF2-40B4-BE49-F238E27FC236}">
              <a16:creationId xmlns:a16="http://schemas.microsoft.com/office/drawing/2014/main" id="{00000000-0008-0000-0400-00002B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0" name="補助費等グラフ枠">
          <a:extLst>
            <a:ext uri="{FF2B5EF4-FFF2-40B4-BE49-F238E27FC236}">
              <a16:creationId xmlns:a16="http://schemas.microsoft.com/office/drawing/2014/main" id="{00000000-0008-0000-0400-00002C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44704</xdr:rowOff>
    </xdr:from>
    <xdr:to>
      <xdr:col>82</xdr:col>
      <xdr:colOff>107950</xdr:colOff>
      <xdr:row>40</xdr:row>
      <xdr:rowOff>90424</xdr:rowOff>
    </xdr:to>
    <xdr:cxnSp macro="">
      <xdr:nvCxnSpPr>
        <xdr:cNvPr id="301" name="直線コネクタ 300">
          <a:extLst>
            <a:ext uri="{FF2B5EF4-FFF2-40B4-BE49-F238E27FC236}">
              <a16:creationId xmlns:a16="http://schemas.microsoft.com/office/drawing/2014/main" id="{00000000-0008-0000-0400-00002D010000}"/>
            </a:ext>
          </a:extLst>
        </xdr:cNvPr>
        <xdr:cNvCxnSpPr/>
      </xdr:nvCxnSpPr>
      <xdr:spPr>
        <a:xfrm flipV="1">
          <a:off x="16510000" y="5874004"/>
          <a:ext cx="0" cy="10744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62501</xdr:rowOff>
    </xdr:from>
    <xdr:ext cx="762000" cy="259045"/>
    <xdr:sp macro="" textlink="">
      <xdr:nvSpPr>
        <xdr:cNvPr id="302" name="補助費等最小値テキスト">
          <a:extLst>
            <a:ext uri="{FF2B5EF4-FFF2-40B4-BE49-F238E27FC236}">
              <a16:creationId xmlns:a16="http://schemas.microsoft.com/office/drawing/2014/main" id="{00000000-0008-0000-0400-00002E010000}"/>
            </a:ext>
          </a:extLst>
        </xdr:cNvPr>
        <xdr:cNvSpPr txBox="1"/>
      </xdr:nvSpPr>
      <xdr:spPr>
        <a:xfrm>
          <a:off x="16598900" y="69205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90424</xdr:rowOff>
    </xdr:from>
    <xdr:to>
      <xdr:col>82</xdr:col>
      <xdr:colOff>196850</xdr:colOff>
      <xdr:row>40</xdr:row>
      <xdr:rowOff>90424</xdr:rowOff>
    </xdr:to>
    <xdr:cxnSp macro="">
      <xdr:nvCxnSpPr>
        <xdr:cNvPr id="303" name="直線コネクタ 302">
          <a:extLst>
            <a:ext uri="{FF2B5EF4-FFF2-40B4-BE49-F238E27FC236}">
              <a16:creationId xmlns:a16="http://schemas.microsoft.com/office/drawing/2014/main" id="{00000000-0008-0000-0400-00002F010000}"/>
            </a:ext>
          </a:extLst>
        </xdr:cNvPr>
        <xdr:cNvCxnSpPr/>
      </xdr:nvCxnSpPr>
      <xdr:spPr>
        <a:xfrm>
          <a:off x="16421100" y="69484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131081</xdr:rowOff>
    </xdr:from>
    <xdr:ext cx="762000" cy="259045"/>
    <xdr:sp macro="" textlink="">
      <xdr:nvSpPr>
        <xdr:cNvPr id="304" name="補助費等最大値テキスト">
          <a:extLst>
            <a:ext uri="{FF2B5EF4-FFF2-40B4-BE49-F238E27FC236}">
              <a16:creationId xmlns:a16="http://schemas.microsoft.com/office/drawing/2014/main" id="{00000000-0008-0000-0400-000030010000}"/>
            </a:ext>
          </a:extLst>
        </xdr:cNvPr>
        <xdr:cNvSpPr txBox="1"/>
      </xdr:nvSpPr>
      <xdr:spPr>
        <a:xfrm>
          <a:off x="16598900" y="56174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44704</xdr:rowOff>
    </xdr:from>
    <xdr:to>
      <xdr:col>82</xdr:col>
      <xdr:colOff>196850</xdr:colOff>
      <xdr:row>34</xdr:row>
      <xdr:rowOff>44704</xdr:rowOff>
    </xdr:to>
    <xdr:cxnSp macro="">
      <xdr:nvCxnSpPr>
        <xdr:cNvPr id="305" name="直線コネクタ 304">
          <a:extLst>
            <a:ext uri="{FF2B5EF4-FFF2-40B4-BE49-F238E27FC236}">
              <a16:creationId xmlns:a16="http://schemas.microsoft.com/office/drawing/2014/main" id="{00000000-0008-0000-0400-000031010000}"/>
            </a:ext>
          </a:extLst>
        </xdr:cNvPr>
        <xdr:cNvCxnSpPr/>
      </xdr:nvCxnSpPr>
      <xdr:spPr>
        <a:xfrm>
          <a:off x="16421100" y="58740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38</xdr:row>
      <xdr:rowOff>81280</xdr:rowOff>
    </xdr:from>
    <xdr:to>
      <xdr:col>82</xdr:col>
      <xdr:colOff>107950</xdr:colOff>
      <xdr:row>38</xdr:row>
      <xdr:rowOff>136144</xdr:rowOff>
    </xdr:to>
    <xdr:cxnSp macro="">
      <xdr:nvCxnSpPr>
        <xdr:cNvPr id="306" name="直線コネクタ 305">
          <a:extLst>
            <a:ext uri="{FF2B5EF4-FFF2-40B4-BE49-F238E27FC236}">
              <a16:creationId xmlns:a16="http://schemas.microsoft.com/office/drawing/2014/main" id="{00000000-0008-0000-0400-000032010000}"/>
            </a:ext>
          </a:extLst>
        </xdr:cNvPr>
        <xdr:cNvCxnSpPr/>
      </xdr:nvCxnSpPr>
      <xdr:spPr>
        <a:xfrm>
          <a:off x="15671800" y="6596380"/>
          <a:ext cx="8382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170451</xdr:rowOff>
    </xdr:from>
    <xdr:ext cx="762000" cy="259045"/>
    <xdr:sp macro="" textlink="">
      <xdr:nvSpPr>
        <xdr:cNvPr id="307" name="補助費等平均値テキスト">
          <a:extLst>
            <a:ext uri="{FF2B5EF4-FFF2-40B4-BE49-F238E27FC236}">
              <a16:creationId xmlns:a16="http://schemas.microsoft.com/office/drawing/2014/main" id="{00000000-0008-0000-0400-000033010000}"/>
            </a:ext>
          </a:extLst>
        </xdr:cNvPr>
        <xdr:cNvSpPr txBox="1"/>
      </xdr:nvSpPr>
      <xdr:spPr>
        <a:xfrm>
          <a:off x="16598900" y="617120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153924</xdr:rowOff>
    </xdr:from>
    <xdr:to>
      <xdr:col>82</xdr:col>
      <xdr:colOff>158750</xdr:colOff>
      <xdr:row>37</xdr:row>
      <xdr:rowOff>84074</xdr:rowOff>
    </xdr:to>
    <xdr:sp macro="" textlink="">
      <xdr:nvSpPr>
        <xdr:cNvPr id="308" name="フローチャート: 判断 307">
          <a:extLst>
            <a:ext uri="{FF2B5EF4-FFF2-40B4-BE49-F238E27FC236}">
              <a16:creationId xmlns:a16="http://schemas.microsoft.com/office/drawing/2014/main" id="{00000000-0008-0000-0400-000034010000}"/>
            </a:ext>
          </a:extLst>
        </xdr:cNvPr>
        <xdr:cNvSpPr/>
      </xdr:nvSpPr>
      <xdr:spPr>
        <a:xfrm>
          <a:off x="16459200" y="6326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38</xdr:row>
      <xdr:rowOff>81280</xdr:rowOff>
    </xdr:from>
    <xdr:to>
      <xdr:col>78</xdr:col>
      <xdr:colOff>69850</xdr:colOff>
      <xdr:row>38</xdr:row>
      <xdr:rowOff>140716</xdr:rowOff>
    </xdr:to>
    <xdr:cxnSp macro="">
      <xdr:nvCxnSpPr>
        <xdr:cNvPr id="309" name="直線コネクタ 308">
          <a:extLst>
            <a:ext uri="{FF2B5EF4-FFF2-40B4-BE49-F238E27FC236}">
              <a16:creationId xmlns:a16="http://schemas.microsoft.com/office/drawing/2014/main" id="{00000000-0008-0000-0400-000035010000}"/>
            </a:ext>
          </a:extLst>
        </xdr:cNvPr>
        <xdr:cNvCxnSpPr/>
      </xdr:nvCxnSpPr>
      <xdr:spPr>
        <a:xfrm flipV="1">
          <a:off x="14782800" y="6596380"/>
          <a:ext cx="889000" cy="59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131064</xdr:rowOff>
    </xdr:from>
    <xdr:to>
      <xdr:col>78</xdr:col>
      <xdr:colOff>120650</xdr:colOff>
      <xdr:row>37</xdr:row>
      <xdr:rowOff>61214</xdr:rowOff>
    </xdr:to>
    <xdr:sp macro="" textlink="">
      <xdr:nvSpPr>
        <xdr:cNvPr id="310" name="フローチャート: 判断 309">
          <a:extLst>
            <a:ext uri="{FF2B5EF4-FFF2-40B4-BE49-F238E27FC236}">
              <a16:creationId xmlns:a16="http://schemas.microsoft.com/office/drawing/2014/main" id="{00000000-0008-0000-0400-000036010000}"/>
            </a:ext>
          </a:extLst>
        </xdr:cNvPr>
        <xdr:cNvSpPr/>
      </xdr:nvSpPr>
      <xdr:spPr>
        <a:xfrm>
          <a:off x="15621000" y="6303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71391</xdr:rowOff>
    </xdr:from>
    <xdr:ext cx="736600" cy="259045"/>
    <xdr:sp macro="" textlink="">
      <xdr:nvSpPr>
        <xdr:cNvPr id="311" name="テキスト ボックス 310">
          <a:extLst>
            <a:ext uri="{FF2B5EF4-FFF2-40B4-BE49-F238E27FC236}">
              <a16:creationId xmlns:a16="http://schemas.microsoft.com/office/drawing/2014/main" id="{00000000-0008-0000-0400-000037010000}"/>
            </a:ext>
          </a:extLst>
        </xdr:cNvPr>
        <xdr:cNvSpPr txBox="1"/>
      </xdr:nvSpPr>
      <xdr:spPr>
        <a:xfrm>
          <a:off x="15290800" y="60721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37</xdr:row>
      <xdr:rowOff>56134</xdr:rowOff>
    </xdr:from>
    <xdr:to>
      <xdr:col>73</xdr:col>
      <xdr:colOff>180975</xdr:colOff>
      <xdr:row>38</xdr:row>
      <xdr:rowOff>140716</xdr:rowOff>
    </xdr:to>
    <xdr:cxnSp macro="">
      <xdr:nvCxnSpPr>
        <xdr:cNvPr id="312" name="直線コネクタ 311">
          <a:extLst>
            <a:ext uri="{FF2B5EF4-FFF2-40B4-BE49-F238E27FC236}">
              <a16:creationId xmlns:a16="http://schemas.microsoft.com/office/drawing/2014/main" id="{00000000-0008-0000-0400-000038010000}"/>
            </a:ext>
          </a:extLst>
        </xdr:cNvPr>
        <xdr:cNvCxnSpPr/>
      </xdr:nvCxnSpPr>
      <xdr:spPr>
        <a:xfrm>
          <a:off x="13893800" y="6399784"/>
          <a:ext cx="889000" cy="2560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144780</xdr:rowOff>
    </xdr:from>
    <xdr:to>
      <xdr:col>74</xdr:col>
      <xdr:colOff>31750</xdr:colOff>
      <xdr:row>37</xdr:row>
      <xdr:rowOff>74930</xdr:rowOff>
    </xdr:to>
    <xdr:sp macro="" textlink="">
      <xdr:nvSpPr>
        <xdr:cNvPr id="313" name="フローチャート: 判断 312">
          <a:extLst>
            <a:ext uri="{FF2B5EF4-FFF2-40B4-BE49-F238E27FC236}">
              <a16:creationId xmlns:a16="http://schemas.microsoft.com/office/drawing/2014/main" id="{00000000-0008-0000-0400-000039010000}"/>
            </a:ext>
          </a:extLst>
        </xdr:cNvPr>
        <xdr:cNvSpPr/>
      </xdr:nvSpPr>
      <xdr:spPr>
        <a:xfrm>
          <a:off x="14732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85107</xdr:rowOff>
    </xdr:from>
    <xdr:ext cx="762000" cy="259045"/>
    <xdr:sp macro="" textlink="">
      <xdr:nvSpPr>
        <xdr:cNvPr id="314" name="テキスト ボックス 313">
          <a:extLst>
            <a:ext uri="{FF2B5EF4-FFF2-40B4-BE49-F238E27FC236}">
              <a16:creationId xmlns:a16="http://schemas.microsoft.com/office/drawing/2014/main" id="{00000000-0008-0000-0400-00003A010000}"/>
            </a:ext>
          </a:extLst>
        </xdr:cNvPr>
        <xdr:cNvSpPr txBox="1"/>
      </xdr:nvSpPr>
      <xdr:spPr>
        <a:xfrm>
          <a:off x="14401800" y="6085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37</xdr:row>
      <xdr:rowOff>14986</xdr:rowOff>
    </xdr:from>
    <xdr:to>
      <xdr:col>69</xdr:col>
      <xdr:colOff>92075</xdr:colOff>
      <xdr:row>37</xdr:row>
      <xdr:rowOff>56134</xdr:rowOff>
    </xdr:to>
    <xdr:cxnSp macro="">
      <xdr:nvCxnSpPr>
        <xdr:cNvPr id="315" name="直線コネクタ 314">
          <a:extLst>
            <a:ext uri="{FF2B5EF4-FFF2-40B4-BE49-F238E27FC236}">
              <a16:creationId xmlns:a16="http://schemas.microsoft.com/office/drawing/2014/main" id="{00000000-0008-0000-0400-00003B010000}"/>
            </a:ext>
          </a:extLst>
        </xdr:cNvPr>
        <xdr:cNvCxnSpPr/>
      </xdr:nvCxnSpPr>
      <xdr:spPr>
        <a:xfrm>
          <a:off x="13004800" y="6358636"/>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76200</xdr:rowOff>
    </xdr:from>
    <xdr:to>
      <xdr:col>69</xdr:col>
      <xdr:colOff>142875</xdr:colOff>
      <xdr:row>37</xdr:row>
      <xdr:rowOff>6350</xdr:rowOff>
    </xdr:to>
    <xdr:sp macro="" textlink="">
      <xdr:nvSpPr>
        <xdr:cNvPr id="316" name="フローチャート: 判断 315">
          <a:extLst>
            <a:ext uri="{FF2B5EF4-FFF2-40B4-BE49-F238E27FC236}">
              <a16:creationId xmlns:a16="http://schemas.microsoft.com/office/drawing/2014/main" id="{00000000-0008-0000-0400-00003C010000}"/>
            </a:ext>
          </a:extLst>
        </xdr:cNvPr>
        <xdr:cNvSpPr/>
      </xdr:nvSpPr>
      <xdr:spPr>
        <a:xfrm>
          <a:off x="13843000" y="624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16527</xdr:rowOff>
    </xdr:from>
    <xdr:ext cx="762000" cy="259045"/>
    <xdr:sp macro="" textlink="">
      <xdr:nvSpPr>
        <xdr:cNvPr id="317" name="テキスト ボックス 316">
          <a:extLst>
            <a:ext uri="{FF2B5EF4-FFF2-40B4-BE49-F238E27FC236}">
              <a16:creationId xmlns:a16="http://schemas.microsoft.com/office/drawing/2014/main" id="{00000000-0008-0000-0400-00003D010000}"/>
            </a:ext>
          </a:extLst>
        </xdr:cNvPr>
        <xdr:cNvSpPr txBox="1"/>
      </xdr:nvSpPr>
      <xdr:spPr>
        <a:xfrm>
          <a:off x="13512800" y="6017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30480</xdr:rowOff>
    </xdr:from>
    <xdr:to>
      <xdr:col>65</xdr:col>
      <xdr:colOff>53975</xdr:colOff>
      <xdr:row>36</xdr:row>
      <xdr:rowOff>132080</xdr:rowOff>
    </xdr:to>
    <xdr:sp macro="" textlink="">
      <xdr:nvSpPr>
        <xdr:cNvPr id="318" name="フローチャート: 判断 317">
          <a:extLst>
            <a:ext uri="{FF2B5EF4-FFF2-40B4-BE49-F238E27FC236}">
              <a16:creationId xmlns:a16="http://schemas.microsoft.com/office/drawing/2014/main" id="{00000000-0008-0000-0400-00003E010000}"/>
            </a:ext>
          </a:extLst>
        </xdr:cNvPr>
        <xdr:cNvSpPr/>
      </xdr:nvSpPr>
      <xdr:spPr>
        <a:xfrm>
          <a:off x="12954000" y="6202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142257</xdr:rowOff>
    </xdr:from>
    <xdr:ext cx="762000" cy="259045"/>
    <xdr:sp macro="" textlink="">
      <xdr:nvSpPr>
        <xdr:cNvPr id="319" name="テキスト ボックス 318">
          <a:extLst>
            <a:ext uri="{FF2B5EF4-FFF2-40B4-BE49-F238E27FC236}">
              <a16:creationId xmlns:a16="http://schemas.microsoft.com/office/drawing/2014/main" id="{00000000-0008-0000-0400-00003F010000}"/>
            </a:ext>
          </a:extLst>
        </xdr:cNvPr>
        <xdr:cNvSpPr txBox="1"/>
      </xdr:nvSpPr>
      <xdr:spPr>
        <a:xfrm>
          <a:off x="12623800" y="5971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0" name="テキスト ボックス 319">
          <a:extLst>
            <a:ext uri="{FF2B5EF4-FFF2-40B4-BE49-F238E27FC236}">
              <a16:creationId xmlns:a16="http://schemas.microsoft.com/office/drawing/2014/main" id="{00000000-0008-0000-0400-000040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1" name="テキスト ボックス 320">
          <a:extLst>
            <a:ext uri="{FF2B5EF4-FFF2-40B4-BE49-F238E27FC236}">
              <a16:creationId xmlns:a16="http://schemas.microsoft.com/office/drawing/2014/main" id="{00000000-0008-0000-0400-000041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2" name="テキスト ボックス 321">
          <a:extLst>
            <a:ext uri="{FF2B5EF4-FFF2-40B4-BE49-F238E27FC236}">
              <a16:creationId xmlns:a16="http://schemas.microsoft.com/office/drawing/2014/main" id="{00000000-0008-0000-0400-000042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3" name="テキスト ボックス 322">
          <a:extLst>
            <a:ext uri="{FF2B5EF4-FFF2-40B4-BE49-F238E27FC236}">
              <a16:creationId xmlns:a16="http://schemas.microsoft.com/office/drawing/2014/main" id="{00000000-0008-0000-0400-000043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4" name="テキスト ボックス 323">
          <a:extLst>
            <a:ext uri="{FF2B5EF4-FFF2-40B4-BE49-F238E27FC236}">
              <a16:creationId xmlns:a16="http://schemas.microsoft.com/office/drawing/2014/main" id="{00000000-0008-0000-0400-000044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38</xdr:row>
      <xdr:rowOff>85344</xdr:rowOff>
    </xdr:from>
    <xdr:to>
      <xdr:col>82</xdr:col>
      <xdr:colOff>158750</xdr:colOff>
      <xdr:row>39</xdr:row>
      <xdr:rowOff>15494</xdr:rowOff>
    </xdr:to>
    <xdr:sp macro="" textlink="">
      <xdr:nvSpPr>
        <xdr:cNvPr id="325" name="楕円 324">
          <a:extLst>
            <a:ext uri="{FF2B5EF4-FFF2-40B4-BE49-F238E27FC236}">
              <a16:creationId xmlns:a16="http://schemas.microsoft.com/office/drawing/2014/main" id="{00000000-0008-0000-0400-000045010000}"/>
            </a:ext>
          </a:extLst>
        </xdr:cNvPr>
        <xdr:cNvSpPr/>
      </xdr:nvSpPr>
      <xdr:spPr>
        <a:xfrm>
          <a:off x="16459200" y="66004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38</xdr:row>
      <xdr:rowOff>57421</xdr:rowOff>
    </xdr:from>
    <xdr:ext cx="762000" cy="259045"/>
    <xdr:sp macro="" textlink="">
      <xdr:nvSpPr>
        <xdr:cNvPr id="326" name="補助費等該当値テキスト">
          <a:extLst>
            <a:ext uri="{FF2B5EF4-FFF2-40B4-BE49-F238E27FC236}">
              <a16:creationId xmlns:a16="http://schemas.microsoft.com/office/drawing/2014/main" id="{00000000-0008-0000-0400-000046010000}"/>
            </a:ext>
          </a:extLst>
        </xdr:cNvPr>
        <xdr:cNvSpPr txBox="1"/>
      </xdr:nvSpPr>
      <xdr:spPr>
        <a:xfrm>
          <a:off x="16598900" y="65725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38</xdr:row>
      <xdr:rowOff>30480</xdr:rowOff>
    </xdr:from>
    <xdr:to>
      <xdr:col>78</xdr:col>
      <xdr:colOff>120650</xdr:colOff>
      <xdr:row>38</xdr:row>
      <xdr:rowOff>132080</xdr:rowOff>
    </xdr:to>
    <xdr:sp macro="" textlink="">
      <xdr:nvSpPr>
        <xdr:cNvPr id="327" name="楕円 326">
          <a:extLst>
            <a:ext uri="{FF2B5EF4-FFF2-40B4-BE49-F238E27FC236}">
              <a16:creationId xmlns:a16="http://schemas.microsoft.com/office/drawing/2014/main" id="{00000000-0008-0000-0400-000047010000}"/>
            </a:ext>
          </a:extLst>
        </xdr:cNvPr>
        <xdr:cNvSpPr/>
      </xdr:nvSpPr>
      <xdr:spPr>
        <a:xfrm>
          <a:off x="15621000" y="6545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38</xdr:row>
      <xdr:rowOff>116857</xdr:rowOff>
    </xdr:from>
    <xdr:ext cx="736600" cy="259045"/>
    <xdr:sp macro="" textlink="">
      <xdr:nvSpPr>
        <xdr:cNvPr id="328" name="テキスト ボックス 327">
          <a:extLst>
            <a:ext uri="{FF2B5EF4-FFF2-40B4-BE49-F238E27FC236}">
              <a16:creationId xmlns:a16="http://schemas.microsoft.com/office/drawing/2014/main" id="{00000000-0008-0000-0400-000048010000}"/>
            </a:ext>
          </a:extLst>
        </xdr:cNvPr>
        <xdr:cNvSpPr txBox="1"/>
      </xdr:nvSpPr>
      <xdr:spPr>
        <a:xfrm>
          <a:off x="15290800" y="66319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38</xdr:row>
      <xdr:rowOff>89916</xdr:rowOff>
    </xdr:from>
    <xdr:to>
      <xdr:col>74</xdr:col>
      <xdr:colOff>31750</xdr:colOff>
      <xdr:row>39</xdr:row>
      <xdr:rowOff>20066</xdr:rowOff>
    </xdr:to>
    <xdr:sp macro="" textlink="">
      <xdr:nvSpPr>
        <xdr:cNvPr id="329" name="楕円 328">
          <a:extLst>
            <a:ext uri="{FF2B5EF4-FFF2-40B4-BE49-F238E27FC236}">
              <a16:creationId xmlns:a16="http://schemas.microsoft.com/office/drawing/2014/main" id="{00000000-0008-0000-0400-000049010000}"/>
            </a:ext>
          </a:extLst>
        </xdr:cNvPr>
        <xdr:cNvSpPr/>
      </xdr:nvSpPr>
      <xdr:spPr>
        <a:xfrm>
          <a:off x="14732000" y="66050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39</xdr:row>
      <xdr:rowOff>4843</xdr:rowOff>
    </xdr:from>
    <xdr:ext cx="762000" cy="259045"/>
    <xdr:sp macro="" textlink="">
      <xdr:nvSpPr>
        <xdr:cNvPr id="330" name="テキスト ボックス 329">
          <a:extLst>
            <a:ext uri="{FF2B5EF4-FFF2-40B4-BE49-F238E27FC236}">
              <a16:creationId xmlns:a16="http://schemas.microsoft.com/office/drawing/2014/main" id="{00000000-0008-0000-0400-00004A010000}"/>
            </a:ext>
          </a:extLst>
        </xdr:cNvPr>
        <xdr:cNvSpPr txBox="1"/>
      </xdr:nvSpPr>
      <xdr:spPr>
        <a:xfrm>
          <a:off x="14401800" y="66913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37</xdr:row>
      <xdr:rowOff>5334</xdr:rowOff>
    </xdr:from>
    <xdr:to>
      <xdr:col>69</xdr:col>
      <xdr:colOff>142875</xdr:colOff>
      <xdr:row>37</xdr:row>
      <xdr:rowOff>106934</xdr:rowOff>
    </xdr:to>
    <xdr:sp macro="" textlink="">
      <xdr:nvSpPr>
        <xdr:cNvPr id="331" name="楕円 330">
          <a:extLst>
            <a:ext uri="{FF2B5EF4-FFF2-40B4-BE49-F238E27FC236}">
              <a16:creationId xmlns:a16="http://schemas.microsoft.com/office/drawing/2014/main" id="{00000000-0008-0000-0400-00004B010000}"/>
            </a:ext>
          </a:extLst>
        </xdr:cNvPr>
        <xdr:cNvSpPr/>
      </xdr:nvSpPr>
      <xdr:spPr>
        <a:xfrm>
          <a:off x="13843000" y="63489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91711</xdr:rowOff>
    </xdr:from>
    <xdr:ext cx="762000" cy="259045"/>
    <xdr:sp macro="" textlink="">
      <xdr:nvSpPr>
        <xdr:cNvPr id="332" name="テキスト ボックス 331">
          <a:extLst>
            <a:ext uri="{FF2B5EF4-FFF2-40B4-BE49-F238E27FC236}">
              <a16:creationId xmlns:a16="http://schemas.microsoft.com/office/drawing/2014/main" id="{00000000-0008-0000-0400-00004C010000}"/>
            </a:ext>
          </a:extLst>
        </xdr:cNvPr>
        <xdr:cNvSpPr txBox="1"/>
      </xdr:nvSpPr>
      <xdr:spPr>
        <a:xfrm>
          <a:off x="13512800" y="64353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135636</xdr:rowOff>
    </xdr:from>
    <xdr:to>
      <xdr:col>65</xdr:col>
      <xdr:colOff>53975</xdr:colOff>
      <xdr:row>37</xdr:row>
      <xdr:rowOff>65786</xdr:rowOff>
    </xdr:to>
    <xdr:sp macro="" textlink="">
      <xdr:nvSpPr>
        <xdr:cNvPr id="333" name="楕円 332">
          <a:extLst>
            <a:ext uri="{FF2B5EF4-FFF2-40B4-BE49-F238E27FC236}">
              <a16:creationId xmlns:a16="http://schemas.microsoft.com/office/drawing/2014/main" id="{00000000-0008-0000-0400-00004D010000}"/>
            </a:ext>
          </a:extLst>
        </xdr:cNvPr>
        <xdr:cNvSpPr/>
      </xdr:nvSpPr>
      <xdr:spPr>
        <a:xfrm>
          <a:off x="12954000" y="63078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50563</xdr:rowOff>
    </xdr:from>
    <xdr:ext cx="762000" cy="259045"/>
    <xdr:sp macro="" textlink="">
      <xdr:nvSpPr>
        <xdr:cNvPr id="334" name="テキスト ボックス 333">
          <a:extLst>
            <a:ext uri="{FF2B5EF4-FFF2-40B4-BE49-F238E27FC236}">
              <a16:creationId xmlns:a16="http://schemas.microsoft.com/office/drawing/2014/main" id="{00000000-0008-0000-0400-00004E010000}"/>
            </a:ext>
          </a:extLst>
        </xdr:cNvPr>
        <xdr:cNvSpPr txBox="1"/>
      </xdr:nvSpPr>
      <xdr:spPr>
        <a:xfrm>
          <a:off x="12623800" y="63942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5" name="正方形/長方形 334">
          <a:extLst>
            <a:ext uri="{FF2B5EF4-FFF2-40B4-BE49-F238E27FC236}">
              <a16:creationId xmlns:a16="http://schemas.microsoft.com/office/drawing/2014/main" id="{00000000-0008-0000-0400-00004F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6" name="正方形/長方形 335">
          <a:extLst>
            <a:ext uri="{FF2B5EF4-FFF2-40B4-BE49-F238E27FC236}">
              <a16:creationId xmlns:a16="http://schemas.microsoft.com/office/drawing/2014/main" id="{00000000-0008-0000-0400-000050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7" name="正方形/長方形 336">
          <a:extLst>
            <a:ext uri="{FF2B5EF4-FFF2-40B4-BE49-F238E27FC236}">
              <a16:creationId xmlns:a16="http://schemas.microsoft.com/office/drawing/2014/main" id="{00000000-0008-0000-0400-000051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8" name="正方形/長方形 337">
          <a:extLst>
            <a:ext uri="{FF2B5EF4-FFF2-40B4-BE49-F238E27FC236}">
              <a16:creationId xmlns:a16="http://schemas.microsoft.com/office/drawing/2014/main" id="{00000000-0008-0000-0400-000052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39" name="正方形/長方形 338">
          <a:extLst>
            <a:ext uri="{FF2B5EF4-FFF2-40B4-BE49-F238E27FC236}">
              <a16:creationId xmlns:a16="http://schemas.microsoft.com/office/drawing/2014/main" id="{00000000-0008-0000-0400-000053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0" name="正方形/長方形 339">
          <a:extLst>
            <a:ext uri="{FF2B5EF4-FFF2-40B4-BE49-F238E27FC236}">
              <a16:creationId xmlns:a16="http://schemas.microsoft.com/office/drawing/2014/main" id="{00000000-0008-0000-0400-000054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1" name="正方形/長方形 340">
          <a:extLst>
            <a:ext uri="{FF2B5EF4-FFF2-40B4-BE49-F238E27FC236}">
              <a16:creationId xmlns:a16="http://schemas.microsoft.com/office/drawing/2014/main" id="{00000000-0008-0000-0400-000055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2" name="正方形/長方形 341">
          <a:extLst>
            <a:ext uri="{FF2B5EF4-FFF2-40B4-BE49-F238E27FC236}">
              <a16:creationId xmlns:a16="http://schemas.microsoft.com/office/drawing/2014/main" id="{00000000-0008-0000-0400-000056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3" name="正方形/長方形 342">
          <a:extLst>
            <a:ext uri="{FF2B5EF4-FFF2-40B4-BE49-F238E27FC236}">
              <a16:creationId xmlns:a16="http://schemas.microsoft.com/office/drawing/2014/main" id="{00000000-0008-0000-0400-000057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4" name="正方形/長方形 343">
          <a:extLst>
            <a:ext uri="{FF2B5EF4-FFF2-40B4-BE49-F238E27FC236}">
              <a16:creationId xmlns:a16="http://schemas.microsoft.com/office/drawing/2014/main" id="{00000000-0008-0000-0400-000058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5" name="テキスト ボックス 344">
          <a:extLst>
            <a:ext uri="{FF2B5EF4-FFF2-40B4-BE49-F238E27FC236}">
              <a16:creationId xmlns:a16="http://schemas.microsoft.com/office/drawing/2014/main" id="{00000000-0008-0000-0400-000059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実質的な長期債残高は減少し、公債費は逓減しているが、地方税や臨時財政対策債の減による経常一般財源歳入額が減少したことにより、前年度と比較して</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0.4</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ポイント増となった。</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令和６年度をピークに大規模な普通建設事業が実施され、公債費が増加し中期的には指数の悪化が見込まれるため、引き続き事業の必要性等を精査し、市債の新規発行の抑制に努める。</a:t>
          </a:r>
        </a:p>
      </xdr:txBody>
    </xdr:sp>
    <xdr:clientData/>
  </xdr:twoCellAnchor>
  <xdr:oneCellAnchor>
    <xdr:from>
      <xdr:col>3</xdr:col>
      <xdr:colOff>123825</xdr:colOff>
      <xdr:row>69</xdr:row>
      <xdr:rowOff>107950</xdr:rowOff>
    </xdr:from>
    <xdr:ext cx="298543" cy="225703"/>
    <xdr:sp macro="" textlink="">
      <xdr:nvSpPr>
        <xdr:cNvPr id="346" name="テキスト ボックス 345">
          <a:extLst>
            <a:ext uri="{FF2B5EF4-FFF2-40B4-BE49-F238E27FC236}">
              <a16:creationId xmlns:a16="http://schemas.microsoft.com/office/drawing/2014/main" id="{00000000-0008-0000-0400-00005A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7" name="直線コネクタ 346">
          <a:extLst>
            <a:ext uri="{FF2B5EF4-FFF2-40B4-BE49-F238E27FC236}">
              <a16:creationId xmlns:a16="http://schemas.microsoft.com/office/drawing/2014/main" id="{00000000-0008-0000-0400-00005B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8" name="テキスト ボックス 347">
          <a:extLst>
            <a:ext uri="{FF2B5EF4-FFF2-40B4-BE49-F238E27FC236}">
              <a16:creationId xmlns:a16="http://schemas.microsoft.com/office/drawing/2014/main" id="{00000000-0008-0000-0400-00005C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82</xdr:row>
      <xdr:rowOff>29029</xdr:rowOff>
    </xdr:from>
    <xdr:to>
      <xdr:col>26</xdr:col>
      <xdr:colOff>184150</xdr:colOff>
      <xdr:row>82</xdr:row>
      <xdr:rowOff>29029</xdr:rowOff>
    </xdr:to>
    <xdr:cxnSp macro="">
      <xdr:nvCxnSpPr>
        <xdr:cNvPr id="349" name="直線コネクタ 348">
          <a:extLst>
            <a:ext uri="{FF2B5EF4-FFF2-40B4-BE49-F238E27FC236}">
              <a16:creationId xmlns:a16="http://schemas.microsoft.com/office/drawing/2014/main" id="{00000000-0008-0000-0400-00005D010000}"/>
            </a:ext>
          </a:extLst>
        </xdr:cNvPr>
        <xdr:cNvCxnSpPr/>
      </xdr:nvCxnSpPr>
      <xdr:spPr>
        <a:xfrm>
          <a:off x="762000" y="14087929"/>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58256</xdr:rowOff>
    </xdr:from>
    <xdr:ext cx="508000" cy="259045"/>
    <xdr:sp macro="" textlink="">
      <xdr:nvSpPr>
        <xdr:cNvPr id="350" name="テキスト ボックス 349">
          <a:extLst>
            <a:ext uri="{FF2B5EF4-FFF2-40B4-BE49-F238E27FC236}">
              <a16:creationId xmlns:a16="http://schemas.microsoft.com/office/drawing/2014/main" id="{00000000-0008-0000-0400-00005E010000}"/>
            </a:ext>
          </a:extLst>
        </xdr:cNvPr>
        <xdr:cNvSpPr txBox="1"/>
      </xdr:nvSpPr>
      <xdr:spPr>
        <a:xfrm>
          <a:off x="254000" y="13945706"/>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80</xdr:row>
      <xdr:rowOff>45357</xdr:rowOff>
    </xdr:from>
    <xdr:to>
      <xdr:col>26</xdr:col>
      <xdr:colOff>184150</xdr:colOff>
      <xdr:row>80</xdr:row>
      <xdr:rowOff>45357</xdr:rowOff>
    </xdr:to>
    <xdr:cxnSp macro="">
      <xdr:nvCxnSpPr>
        <xdr:cNvPr id="351" name="直線コネクタ 350">
          <a:extLst>
            <a:ext uri="{FF2B5EF4-FFF2-40B4-BE49-F238E27FC236}">
              <a16:creationId xmlns:a16="http://schemas.microsoft.com/office/drawing/2014/main" id="{00000000-0008-0000-0400-00005F010000}"/>
            </a:ext>
          </a:extLst>
        </xdr:cNvPr>
        <xdr:cNvCxnSpPr/>
      </xdr:nvCxnSpPr>
      <xdr:spPr>
        <a:xfrm>
          <a:off x="762000" y="13761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79</xdr:row>
      <xdr:rowOff>74584</xdr:rowOff>
    </xdr:from>
    <xdr:ext cx="508000" cy="259045"/>
    <xdr:sp macro="" textlink="">
      <xdr:nvSpPr>
        <xdr:cNvPr id="352" name="テキスト ボックス 351">
          <a:extLst>
            <a:ext uri="{FF2B5EF4-FFF2-40B4-BE49-F238E27FC236}">
              <a16:creationId xmlns:a16="http://schemas.microsoft.com/office/drawing/2014/main" id="{00000000-0008-0000-0400-000060010000}"/>
            </a:ext>
          </a:extLst>
        </xdr:cNvPr>
        <xdr:cNvSpPr txBox="1"/>
      </xdr:nvSpPr>
      <xdr:spPr>
        <a:xfrm>
          <a:off x="254000" y="13619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61686</xdr:rowOff>
    </xdr:from>
    <xdr:to>
      <xdr:col>26</xdr:col>
      <xdr:colOff>184150</xdr:colOff>
      <xdr:row>78</xdr:row>
      <xdr:rowOff>61686</xdr:rowOff>
    </xdr:to>
    <xdr:cxnSp macro="">
      <xdr:nvCxnSpPr>
        <xdr:cNvPr id="353" name="直線コネクタ 352">
          <a:extLst>
            <a:ext uri="{FF2B5EF4-FFF2-40B4-BE49-F238E27FC236}">
              <a16:creationId xmlns:a16="http://schemas.microsoft.com/office/drawing/2014/main" id="{00000000-0008-0000-0400-000061010000}"/>
            </a:ext>
          </a:extLst>
        </xdr:cNvPr>
        <xdr:cNvCxnSpPr/>
      </xdr:nvCxnSpPr>
      <xdr:spPr>
        <a:xfrm>
          <a:off x="762000" y="13434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90913</xdr:rowOff>
    </xdr:from>
    <xdr:ext cx="508000" cy="259045"/>
    <xdr:sp macro="" textlink="">
      <xdr:nvSpPr>
        <xdr:cNvPr id="354" name="テキスト ボックス 353">
          <a:extLst>
            <a:ext uri="{FF2B5EF4-FFF2-40B4-BE49-F238E27FC236}">
              <a16:creationId xmlns:a16="http://schemas.microsoft.com/office/drawing/2014/main" id="{00000000-0008-0000-0400-000062010000}"/>
            </a:ext>
          </a:extLst>
        </xdr:cNvPr>
        <xdr:cNvSpPr txBox="1"/>
      </xdr:nvSpPr>
      <xdr:spPr>
        <a:xfrm>
          <a:off x="254000" y="13292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78014</xdr:rowOff>
    </xdr:from>
    <xdr:to>
      <xdr:col>26</xdr:col>
      <xdr:colOff>184150</xdr:colOff>
      <xdr:row>76</xdr:row>
      <xdr:rowOff>78014</xdr:rowOff>
    </xdr:to>
    <xdr:cxnSp macro="">
      <xdr:nvCxnSpPr>
        <xdr:cNvPr id="355" name="直線コネクタ 354">
          <a:extLst>
            <a:ext uri="{FF2B5EF4-FFF2-40B4-BE49-F238E27FC236}">
              <a16:creationId xmlns:a16="http://schemas.microsoft.com/office/drawing/2014/main" id="{00000000-0008-0000-0400-000063010000}"/>
            </a:ext>
          </a:extLst>
        </xdr:cNvPr>
        <xdr:cNvCxnSpPr/>
      </xdr:nvCxnSpPr>
      <xdr:spPr>
        <a:xfrm>
          <a:off x="762000" y="13108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107241</xdr:rowOff>
    </xdr:from>
    <xdr:ext cx="508000" cy="259045"/>
    <xdr:sp macro="" textlink="">
      <xdr:nvSpPr>
        <xdr:cNvPr id="356" name="テキスト ボックス 355">
          <a:extLst>
            <a:ext uri="{FF2B5EF4-FFF2-40B4-BE49-F238E27FC236}">
              <a16:creationId xmlns:a16="http://schemas.microsoft.com/office/drawing/2014/main" id="{00000000-0008-0000-0400-000064010000}"/>
            </a:ext>
          </a:extLst>
        </xdr:cNvPr>
        <xdr:cNvSpPr txBox="1"/>
      </xdr:nvSpPr>
      <xdr:spPr>
        <a:xfrm>
          <a:off x="254000" y="12965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74</xdr:row>
      <xdr:rowOff>94343</xdr:rowOff>
    </xdr:from>
    <xdr:to>
      <xdr:col>26</xdr:col>
      <xdr:colOff>184150</xdr:colOff>
      <xdr:row>74</xdr:row>
      <xdr:rowOff>94343</xdr:rowOff>
    </xdr:to>
    <xdr:cxnSp macro="">
      <xdr:nvCxnSpPr>
        <xdr:cNvPr id="357" name="直線コネクタ 356">
          <a:extLst>
            <a:ext uri="{FF2B5EF4-FFF2-40B4-BE49-F238E27FC236}">
              <a16:creationId xmlns:a16="http://schemas.microsoft.com/office/drawing/2014/main" id="{00000000-0008-0000-0400-000065010000}"/>
            </a:ext>
          </a:extLst>
        </xdr:cNvPr>
        <xdr:cNvCxnSpPr/>
      </xdr:nvCxnSpPr>
      <xdr:spPr>
        <a:xfrm>
          <a:off x="762000" y="12781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73</xdr:row>
      <xdr:rowOff>123570</xdr:rowOff>
    </xdr:from>
    <xdr:ext cx="508000" cy="259045"/>
    <xdr:sp macro="" textlink="">
      <xdr:nvSpPr>
        <xdr:cNvPr id="358" name="テキスト ボックス 357">
          <a:extLst>
            <a:ext uri="{FF2B5EF4-FFF2-40B4-BE49-F238E27FC236}">
              <a16:creationId xmlns:a16="http://schemas.microsoft.com/office/drawing/2014/main" id="{00000000-0008-0000-0400-000066010000}"/>
            </a:ext>
          </a:extLst>
        </xdr:cNvPr>
        <xdr:cNvSpPr txBox="1"/>
      </xdr:nvSpPr>
      <xdr:spPr>
        <a:xfrm>
          <a:off x="254000" y="12639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110672</xdr:rowOff>
    </xdr:from>
    <xdr:to>
      <xdr:col>26</xdr:col>
      <xdr:colOff>184150</xdr:colOff>
      <xdr:row>72</xdr:row>
      <xdr:rowOff>110672</xdr:rowOff>
    </xdr:to>
    <xdr:cxnSp macro="">
      <xdr:nvCxnSpPr>
        <xdr:cNvPr id="359" name="直線コネクタ 358">
          <a:extLst>
            <a:ext uri="{FF2B5EF4-FFF2-40B4-BE49-F238E27FC236}">
              <a16:creationId xmlns:a16="http://schemas.microsoft.com/office/drawing/2014/main" id="{00000000-0008-0000-0400-000067010000}"/>
            </a:ext>
          </a:extLst>
        </xdr:cNvPr>
        <xdr:cNvCxnSpPr/>
      </xdr:nvCxnSpPr>
      <xdr:spPr>
        <a:xfrm>
          <a:off x="762000" y="12455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71</xdr:row>
      <xdr:rowOff>139899</xdr:rowOff>
    </xdr:from>
    <xdr:ext cx="508000" cy="259045"/>
    <xdr:sp macro="" textlink="">
      <xdr:nvSpPr>
        <xdr:cNvPr id="360" name="テキスト ボックス 359">
          <a:extLst>
            <a:ext uri="{FF2B5EF4-FFF2-40B4-BE49-F238E27FC236}">
              <a16:creationId xmlns:a16="http://schemas.microsoft.com/office/drawing/2014/main" id="{00000000-0008-0000-0400-000068010000}"/>
            </a:ext>
          </a:extLst>
        </xdr:cNvPr>
        <xdr:cNvSpPr txBox="1"/>
      </xdr:nvSpPr>
      <xdr:spPr>
        <a:xfrm>
          <a:off x="254000" y="12312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1" name="直線コネクタ 360">
          <a:extLst>
            <a:ext uri="{FF2B5EF4-FFF2-40B4-BE49-F238E27FC236}">
              <a16:creationId xmlns:a16="http://schemas.microsoft.com/office/drawing/2014/main" id="{00000000-0008-0000-0400-000069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69</xdr:row>
      <xdr:rowOff>156227</xdr:rowOff>
    </xdr:from>
    <xdr:ext cx="508000" cy="259045"/>
    <xdr:sp macro="" textlink="">
      <xdr:nvSpPr>
        <xdr:cNvPr id="362" name="テキスト ボックス 361">
          <a:extLst>
            <a:ext uri="{FF2B5EF4-FFF2-40B4-BE49-F238E27FC236}">
              <a16:creationId xmlns:a16="http://schemas.microsoft.com/office/drawing/2014/main" id="{00000000-0008-0000-0400-00006A010000}"/>
            </a:ext>
          </a:extLst>
        </xdr:cNvPr>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63" name="公債費グラフ枠">
          <a:extLst>
            <a:ext uri="{FF2B5EF4-FFF2-40B4-BE49-F238E27FC236}">
              <a16:creationId xmlns:a16="http://schemas.microsoft.com/office/drawing/2014/main" id="{00000000-0008-0000-0400-00006B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37193</xdr:rowOff>
    </xdr:from>
    <xdr:to>
      <xdr:col>24</xdr:col>
      <xdr:colOff>25400</xdr:colOff>
      <xdr:row>82</xdr:row>
      <xdr:rowOff>50800</xdr:rowOff>
    </xdr:to>
    <xdr:cxnSp macro="">
      <xdr:nvCxnSpPr>
        <xdr:cNvPr id="364" name="直線コネクタ 363">
          <a:extLst>
            <a:ext uri="{FF2B5EF4-FFF2-40B4-BE49-F238E27FC236}">
              <a16:creationId xmlns:a16="http://schemas.microsoft.com/office/drawing/2014/main" id="{00000000-0008-0000-0400-00006C010000}"/>
            </a:ext>
          </a:extLst>
        </xdr:cNvPr>
        <xdr:cNvCxnSpPr/>
      </xdr:nvCxnSpPr>
      <xdr:spPr>
        <a:xfrm flipV="1">
          <a:off x="4826000" y="12553043"/>
          <a:ext cx="0" cy="15566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82</xdr:row>
      <xdr:rowOff>22877</xdr:rowOff>
    </xdr:from>
    <xdr:ext cx="762000" cy="259045"/>
    <xdr:sp macro="" textlink="">
      <xdr:nvSpPr>
        <xdr:cNvPr id="365" name="公債費最小値テキスト">
          <a:extLst>
            <a:ext uri="{FF2B5EF4-FFF2-40B4-BE49-F238E27FC236}">
              <a16:creationId xmlns:a16="http://schemas.microsoft.com/office/drawing/2014/main" id="{00000000-0008-0000-0400-00006D010000}"/>
            </a:ext>
          </a:extLst>
        </xdr:cNvPr>
        <xdr:cNvSpPr txBox="1"/>
      </xdr:nvSpPr>
      <xdr:spPr>
        <a:xfrm>
          <a:off x="4914900" y="1408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82</xdr:row>
      <xdr:rowOff>50800</xdr:rowOff>
    </xdr:from>
    <xdr:to>
      <xdr:col>24</xdr:col>
      <xdr:colOff>114300</xdr:colOff>
      <xdr:row>82</xdr:row>
      <xdr:rowOff>50800</xdr:rowOff>
    </xdr:to>
    <xdr:cxnSp macro="">
      <xdr:nvCxnSpPr>
        <xdr:cNvPr id="366" name="直線コネクタ 365">
          <a:extLst>
            <a:ext uri="{FF2B5EF4-FFF2-40B4-BE49-F238E27FC236}">
              <a16:creationId xmlns:a16="http://schemas.microsoft.com/office/drawing/2014/main" id="{00000000-0008-0000-0400-00006E010000}"/>
            </a:ext>
          </a:extLst>
        </xdr:cNvPr>
        <xdr:cNvCxnSpPr/>
      </xdr:nvCxnSpPr>
      <xdr:spPr>
        <a:xfrm>
          <a:off x="4737100" y="14109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123570</xdr:rowOff>
    </xdr:from>
    <xdr:ext cx="762000" cy="259045"/>
    <xdr:sp macro="" textlink="">
      <xdr:nvSpPr>
        <xdr:cNvPr id="367" name="公債費最大値テキスト">
          <a:extLst>
            <a:ext uri="{FF2B5EF4-FFF2-40B4-BE49-F238E27FC236}">
              <a16:creationId xmlns:a16="http://schemas.microsoft.com/office/drawing/2014/main" id="{00000000-0008-0000-0400-00006F010000}"/>
            </a:ext>
          </a:extLst>
        </xdr:cNvPr>
        <xdr:cNvSpPr txBox="1"/>
      </xdr:nvSpPr>
      <xdr:spPr>
        <a:xfrm>
          <a:off x="4914900" y="12296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37193</xdr:rowOff>
    </xdr:from>
    <xdr:to>
      <xdr:col>24</xdr:col>
      <xdr:colOff>114300</xdr:colOff>
      <xdr:row>73</xdr:row>
      <xdr:rowOff>37193</xdr:rowOff>
    </xdr:to>
    <xdr:cxnSp macro="">
      <xdr:nvCxnSpPr>
        <xdr:cNvPr id="368" name="直線コネクタ 367">
          <a:extLst>
            <a:ext uri="{FF2B5EF4-FFF2-40B4-BE49-F238E27FC236}">
              <a16:creationId xmlns:a16="http://schemas.microsoft.com/office/drawing/2014/main" id="{00000000-0008-0000-0400-000070010000}"/>
            </a:ext>
          </a:extLst>
        </xdr:cNvPr>
        <xdr:cNvCxnSpPr/>
      </xdr:nvCxnSpPr>
      <xdr:spPr>
        <a:xfrm>
          <a:off x="4737100" y="125530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77</xdr:row>
      <xdr:rowOff>124279</xdr:rowOff>
    </xdr:from>
    <xdr:to>
      <xdr:col>24</xdr:col>
      <xdr:colOff>25400</xdr:colOff>
      <xdr:row>77</xdr:row>
      <xdr:rowOff>167821</xdr:rowOff>
    </xdr:to>
    <xdr:cxnSp macro="">
      <xdr:nvCxnSpPr>
        <xdr:cNvPr id="369" name="直線コネクタ 368">
          <a:extLst>
            <a:ext uri="{FF2B5EF4-FFF2-40B4-BE49-F238E27FC236}">
              <a16:creationId xmlns:a16="http://schemas.microsoft.com/office/drawing/2014/main" id="{00000000-0008-0000-0400-000071010000}"/>
            </a:ext>
          </a:extLst>
        </xdr:cNvPr>
        <xdr:cNvCxnSpPr/>
      </xdr:nvCxnSpPr>
      <xdr:spPr>
        <a:xfrm>
          <a:off x="3987800" y="13325929"/>
          <a:ext cx="838200" cy="435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122663</xdr:rowOff>
    </xdr:from>
    <xdr:ext cx="762000" cy="259045"/>
    <xdr:sp macro="" textlink="">
      <xdr:nvSpPr>
        <xdr:cNvPr id="370" name="公債費平均値テキスト">
          <a:extLst>
            <a:ext uri="{FF2B5EF4-FFF2-40B4-BE49-F238E27FC236}">
              <a16:creationId xmlns:a16="http://schemas.microsoft.com/office/drawing/2014/main" id="{00000000-0008-0000-0400-000072010000}"/>
            </a:ext>
          </a:extLst>
        </xdr:cNvPr>
        <xdr:cNvSpPr txBox="1"/>
      </xdr:nvSpPr>
      <xdr:spPr>
        <a:xfrm>
          <a:off x="4914900" y="1315286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106136</xdr:rowOff>
    </xdr:from>
    <xdr:to>
      <xdr:col>24</xdr:col>
      <xdr:colOff>76200</xdr:colOff>
      <xdr:row>78</xdr:row>
      <xdr:rowOff>36286</xdr:rowOff>
    </xdr:to>
    <xdr:sp macro="" textlink="">
      <xdr:nvSpPr>
        <xdr:cNvPr id="371" name="フローチャート: 判断 370">
          <a:extLst>
            <a:ext uri="{FF2B5EF4-FFF2-40B4-BE49-F238E27FC236}">
              <a16:creationId xmlns:a16="http://schemas.microsoft.com/office/drawing/2014/main" id="{00000000-0008-0000-0400-000073010000}"/>
            </a:ext>
          </a:extLst>
        </xdr:cNvPr>
        <xdr:cNvSpPr/>
      </xdr:nvSpPr>
      <xdr:spPr>
        <a:xfrm>
          <a:off x="4775200" y="133077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77</xdr:row>
      <xdr:rowOff>124279</xdr:rowOff>
    </xdr:from>
    <xdr:to>
      <xdr:col>19</xdr:col>
      <xdr:colOff>187325</xdr:colOff>
      <xdr:row>78</xdr:row>
      <xdr:rowOff>83457</xdr:rowOff>
    </xdr:to>
    <xdr:cxnSp macro="">
      <xdr:nvCxnSpPr>
        <xdr:cNvPr id="372" name="直線コネクタ 371">
          <a:extLst>
            <a:ext uri="{FF2B5EF4-FFF2-40B4-BE49-F238E27FC236}">
              <a16:creationId xmlns:a16="http://schemas.microsoft.com/office/drawing/2014/main" id="{00000000-0008-0000-0400-000074010000}"/>
            </a:ext>
          </a:extLst>
        </xdr:cNvPr>
        <xdr:cNvCxnSpPr/>
      </xdr:nvCxnSpPr>
      <xdr:spPr>
        <a:xfrm flipV="1">
          <a:off x="3098800" y="13325929"/>
          <a:ext cx="889000" cy="1306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29936</xdr:rowOff>
    </xdr:from>
    <xdr:to>
      <xdr:col>20</xdr:col>
      <xdr:colOff>38100</xdr:colOff>
      <xdr:row>77</xdr:row>
      <xdr:rowOff>131536</xdr:rowOff>
    </xdr:to>
    <xdr:sp macro="" textlink="">
      <xdr:nvSpPr>
        <xdr:cNvPr id="373" name="フローチャート: 判断 372">
          <a:extLst>
            <a:ext uri="{FF2B5EF4-FFF2-40B4-BE49-F238E27FC236}">
              <a16:creationId xmlns:a16="http://schemas.microsoft.com/office/drawing/2014/main" id="{00000000-0008-0000-0400-000075010000}"/>
            </a:ext>
          </a:extLst>
        </xdr:cNvPr>
        <xdr:cNvSpPr/>
      </xdr:nvSpPr>
      <xdr:spPr>
        <a:xfrm>
          <a:off x="3937000" y="13231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141713</xdr:rowOff>
    </xdr:from>
    <xdr:ext cx="736600" cy="259045"/>
    <xdr:sp macro="" textlink="">
      <xdr:nvSpPr>
        <xdr:cNvPr id="374" name="テキスト ボックス 373">
          <a:extLst>
            <a:ext uri="{FF2B5EF4-FFF2-40B4-BE49-F238E27FC236}">
              <a16:creationId xmlns:a16="http://schemas.microsoft.com/office/drawing/2014/main" id="{00000000-0008-0000-0400-000076010000}"/>
            </a:ext>
          </a:extLst>
        </xdr:cNvPr>
        <xdr:cNvSpPr txBox="1"/>
      </xdr:nvSpPr>
      <xdr:spPr>
        <a:xfrm>
          <a:off x="3606800" y="130004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78</xdr:row>
      <xdr:rowOff>83457</xdr:rowOff>
    </xdr:from>
    <xdr:to>
      <xdr:col>15</xdr:col>
      <xdr:colOff>98425</xdr:colOff>
      <xdr:row>78</xdr:row>
      <xdr:rowOff>116114</xdr:rowOff>
    </xdr:to>
    <xdr:cxnSp macro="">
      <xdr:nvCxnSpPr>
        <xdr:cNvPr id="375" name="直線コネクタ 374">
          <a:extLst>
            <a:ext uri="{FF2B5EF4-FFF2-40B4-BE49-F238E27FC236}">
              <a16:creationId xmlns:a16="http://schemas.microsoft.com/office/drawing/2014/main" id="{00000000-0008-0000-0400-000077010000}"/>
            </a:ext>
          </a:extLst>
        </xdr:cNvPr>
        <xdr:cNvCxnSpPr/>
      </xdr:nvCxnSpPr>
      <xdr:spPr>
        <a:xfrm flipV="1">
          <a:off x="2209800" y="13456557"/>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149679</xdr:rowOff>
    </xdr:from>
    <xdr:to>
      <xdr:col>15</xdr:col>
      <xdr:colOff>149225</xdr:colOff>
      <xdr:row>78</xdr:row>
      <xdr:rowOff>79829</xdr:rowOff>
    </xdr:to>
    <xdr:sp macro="" textlink="">
      <xdr:nvSpPr>
        <xdr:cNvPr id="376" name="フローチャート: 判断 375">
          <a:extLst>
            <a:ext uri="{FF2B5EF4-FFF2-40B4-BE49-F238E27FC236}">
              <a16:creationId xmlns:a16="http://schemas.microsoft.com/office/drawing/2014/main" id="{00000000-0008-0000-0400-000078010000}"/>
            </a:ext>
          </a:extLst>
        </xdr:cNvPr>
        <xdr:cNvSpPr/>
      </xdr:nvSpPr>
      <xdr:spPr>
        <a:xfrm>
          <a:off x="3048000" y="133513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76</xdr:row>
      <xdr:rowOff>90006</xdr:rowOff>
    </xdr:from>
    <xdr:ext cx="762000" cy="259045"/>
    <xdr:sp macro="" textlink="">
      <xdr:nvSpPr>
        <xdr:cNvPr id="377" name="テキスト ボックス 376">
          <a:extLst>
            <a:ext uri="{FF2B5EF4-FFF2-40B4-BE49-F238E27FC236}">
              <a16:creationId xmlns:a16="http://schemas.microsoft.com/office/drawing/2014/main" id="{00000000-0008-0000-0400-000079010000}"/>
            </a:ext>
          </a:extLst>
        </xdr:cNvPr>
        <xdr:cNvSpPr txBox="1"/>
      </xdr:nvSpPr>
      <xdr:spPr>
        <a:xfrm>
          <a:off x="2717800" y="131202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78</xdr:row>
      <xdr:rowOff>116114</xdr:rowOff>
    </xdr:from>
    <xdr:to>
      <xdr:col>11</xdr:col>
      <xdr:colOff>9525</xdr:colOff>
      <xdr:row>78</xdr:row>
      <xdr:rowOff>116114</xdr:rowOff>
    </xdr:to>
    <xdr:cxnSp macro="">
      <xdr:nvCxnSpPr>
        <xdr:cNvPr id="378" name="直線コネクタ 377">
          <a:extLst>
            <a:ext uri="{FF2B5EF4-FFF2-40B4-BE49-F238E27FC236}">
              <a16:creationId xmlns:a16="http://schemas.microsoft.com/office/drawing/2014/main" id="{00000000-0008-0000-0400-00007A010000}"/>
            </a:ext>
          </a:extLst>
        </xdr:cNvPr>
        <xdr:cNvCxnSpPr/>
      </xdr:nvCxnSpPr>
      <xdr:spPr>
        <a:xfrm>
          <a:off x="1320800" y="1348921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78</xdr:row>
      <xdr:rowOff>10886</xdr:rowOff>
    </xdr:from>
    <xdr:to>
      <xdr:col>11</xdr:col>
      <xdr:colOff>60325</xdr:colOff>
      <xdr:row>78</xdr:row>
      <xdr:rowOff>112486</xdr:rowOff>
    </xdr:to>
    <xdr:sp macro="" textlink="">
      <xdr:nvSpPr>
        <xdr:cNvPr id="379" name="フローチャート: 判断 378">
          <a:extLst>
            <a:ext uri="{FF2B5EF4-FFF2-40B4-BE49-F238E27FC236}">
              <a16:creationId xmlns:a16="http://schemas.microsoft.com/office/drawing/2014/main" id="{00000000-0008-0000-0400-00007B010000}"/>
            </a:ext>
          </a:extLst>
        </xdr:cNvPr>
        <xdr:cNvSpPr/>
      </xdr:nvSpPr>
      <xdr:spPr>
        <a:xfrm>
          <a:off x="2159000" y="13383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76</xdr:row>
      <xdr:rowOff>122663</xdr:rowOff>
    </xdr:from>
    <xdr:ext cx="762000" cy="259045"/>
    <xdr:sp macro="" textlink="">
      <xdr:nvSpPr>
        <xdr:cNvPr id="380" name="テキスト ボックス 379">
          <a:extLst>
            <a:ext uri="{FF2B5EF4-FFF2-40B4-BE49-F238E27FC236}">
              <a16:creationId xmlns:a16="http://schemas.microsoft.com/office/drawing/2014/main" id="{00000000-0008-0000-0400-00007C010000}"/>
            </a:ext>
          </a:extLst>
        </xdr:cNvPr>
        <xdr:cNvSpPr txBox="1"/>
      </xdr:nvSpPr>
      <xdr:spPr>
        <a:xfrm>
          <a:off x="1828800" y="131528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78</xdr:row>
      <xdr:rowOff>54429</xdr:rowOff>
    </xdr:from>
    <xdr:to>
      <xdr:col>6</xdr:col>
      <xdr:colOff>171450</xdr:colOff>
      <xdr:row>78</xdr:row>
      <xdr:rowOff>156029</xdr:rowOff>
    </xdr:to>
    <xdr:sp macro="" textlink="">
      <xdr:nvSpPr>
        <xdr:cNvPr id="381" name="フローチャート: 判断 380">
          <a:extLst>
            <a:ext uri="{FF2B5EF4-FFF2-40B4-BE49-F238E27FC236}">
              <a16:creationId xmlns:a16="http://schemas.microsoft.com/office/drawing/2014/main" id="{00000000-0008-0000-0400-00007D010000}"/>
            </a:ext>
          </a:extLst>
        </xdr:cNvPr>
        <xdr:cNvSpPr/>
      </xdr:nvSpPr>
      <xdr:spPr>
        <a:xfrm>
          <a:off x="1270000" y="13427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76</xdr:row>
      <xdr:rowOff>166206</xdr:rowOff>
    </xdr:from>
    <xdr:ext cx="762000" cy="259045"/>
    <xdr:sp macro="" textlink="">
      <xdr:nvSpPr>
        <xdr:cNvPr id="382" name="テキスト ボックス 381">
          <a:extLst>
            <a:ext uri="{FF2B5EF4-FFF2-40B4-BE49-F238E27FC236}">
              <a16:creationId xmlns:a16="http://schemas.microsoft.com/office/drawing/2014/main" id="{00000000-0008-0000-0400-00007E010000}"/>
            </a:ext>
          </a:extLst>
        </xdr:cNvPr>
        <xdr:cNvSpPr txBox="1"/>
      </xdr:nvSpPr>
      <xdr:spPr>
        <a:xfrm>
          <a:off x="939800" y="131964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3" name="テキスト ボックス 382">
          <a:extLst>
            <a:ext uri="{FF2B5EF4-FFF2-40B4-BE49-F238E27FC236}">
              <a16:creationId xmlns:a16="http://schemas.microsoft.com/office/drawing/2014/main" id="{00000000-0008-0000-0400-00007F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4" name="テキスト ボックス 383">
          <a:extLst>
            <a:ext uri="{FF2B5EF4-FFF2-40B4-BE49-F238E27FC236}">
              <a16:creationId xmlns:a16="http://schemas.microsoft.com/office/drawing/2014/main" id="{00000000-0008-0000-0400-000080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5" name="テキスト ボックス 384">
          <a:extLst>
            <a:ext uri="{FF2B5EF4-FFF2-40B4-BE49-F238E27FC236}">
              <a16:creationId xmlns:a16="http://schemas.microsoft.com/office/drawing/2014/main" id="{00000000-0008-0000-0400-000081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6" name="テキスト ボックス 385">
          <a:extLst>
            <a:ext uri="{FF2B5EF4-FFF2-40B4-BE49-F238E27FC236}">
              <a16:creationId xmlns:a16="http://schemas.microsoft.com/office/drawing/2014/main" id="{00000000-0008-0000-0400-000082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7" name="テキスト ボックス 386">
          <a:extLst>
            <a:ext uri="{FF2B5EF4-FFF2-40B4-BE49-F238E27FC236}">
              <a16:creationId xmlns:a16="http://schemas.microsoft.com/office/drawing/2014/main" id="{00000000-0008-0000-0400-000083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117021</xdr:rowOff>
    </xdr:from>
    <xdr:to>
      <xdr:col>24</xdr:col>
      <xdr:colOff>76200</xdr:colOff>
      <xdr:row>78</xdr:row>
      <xdr:rowOff>47171</xdr:rowOff>
    </xdr:to>
    <xdr:sp macro="" textlink="">
      <xdr:nvSpPr>
        <xdr:cNvPr id="388" name="楕円 387">
          <a:extLst>
            <a:ext uri="{FF2B5EF4-FFF2-40B4-BE49-F238E27FC236}">
              <a16:creationId xmlns:a16="http://schemas.microsoft.com/office/drawing/2014/main" id="{00000000-0008-0000-0400-000084010000}"/>
            </a:ext>
          </a:extLst>
        </xdr:cNvPr>
        <xdr:cNvSpPr/>
      </xdr:nvSpPr>
      <xdr:spPr>
        <a:xfrm>
          <a:off x="4775200" y="133186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89098</xdr:rowOff>
    </xdr:from>
    <xdr:ext cx="762000" cy="259045"/>
    <xdr:sp macro="" textlink="">
      <xdr:nvSpPr>
        <xdr:cNvPr id="389" name="公債費該当値テキスト">
          <a:extLst>
            <a:ext uri="{FF2B5EF4-FFF2-40B4-BE49-F238E27FC236}">
              <a16:creationId xmlns:a16="http://schemas.microsoft.com/office/drawing/2014/main" id="{00000000-0008-0000-0400-000085010000}"/>
            </a:ext>
          </a:extLst>
        </xdr:cNvPr>
        <xdr:cNvSpPr txBox="1"/>
      </xdr:nvSpPr>
      <xdr:spPr>
        <a:xfrm>
          <a:off x="4914900" y="132907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77</xdr:row>
      <xdr:rowOff>73479</xdr:rowOff>
    </xdr:from>
    <xdr:to>
      <xdr:col>20</xdr:col>
      <xdr:colOff>38100</xdr:colOff>
      <xdr:row>78</xdr:row>
      <xdr:rowOff>3629</xdr:rowOff>
    </xdr:to>
    <xdr:sp macro="" textlink="">
      <xdr:nvSpPr>
        <xdr:cNvPr id="390" name="楕円 389">
          <a:extLst>
            <a:ext uri="{FF2B5EF4-FFF2-40B4-BE49-F238E27FC236}">
              <a16:creationId xmlns:a16="http://schemas.microsoft.com/office/drawing/2014/main" id="{00000000-0008-0000-0400-000086010000}"/>
            </a:ext>
          </a:extLst>
        </xdr:cNvPr>
        <xdr:cNvSpPr/>
      </xdr:nvSpPr>
      <xdr:spPr>
        <a:xfrm>
          <a:off x="3937000" y="132751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159856</xdr:rowOff>
    </xdr:from>
    <xdr:ext cx="736600" cy="259045"/>
    <xdr:sp macro="" textlink="">
      <xdr:nvSpPr>
        <xdr:cNvPr id="391" name="テキスト ボックス 390">
          <a:extLst>
            <a:ext uri="{FF2B5EF4-FFF2-40B4-BE49-F238E27FC236}">
              <a16:creationId xmlns:a16="http://schemas.microsoft.com/office/drawing/2014/main" id="{00000000-0008-0000-0400-000087010000}"/>
            </a:ext>
          </a:extLst>
        </xdr:cNvPr>
        <xdr:cNvSpPr txBox="1"/>
      </xdr:nvSpPr>
      <xdr:spPr>
        <a:xfrm>
          <a:off x="3606800" y="1336150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78</xdr:row>
      <xdr:rowOff>32657</xdr:rowOff>
    </xdr:from>
    <xdr:to>
      <xdr:col>15</xdr:col>
      <xdr:colOff>149225</xdr:colOff>
      <xdr:row>78</xdr:row>
      <xdr:rowOff>134257</xdr:rowOff>
    </xdr:to>
    <xdr:sp macro="" textlink="">
      <xdr:nvSpPr>
        <xdr:cNvPr id="392" name="楕円 391">
          <a:extLst>
            <a:ext uri="{FF2B5EF4-FFF2-40B4-BE49-F238E27FC236}">
              <a16:creationId xmlns:a16="http://schemas.microsoft.com/office/drawing/2014/main" id="{00000000-0008-0000-0400-000088010000}"/>
            </a:ext>
          </a:extLst>
        </xdr:cNvPr>
        <xdr:cNvSpPr/>
      </xdr:nvSpPr>
      <xdr:spPr>
        <a:xfrm>
          <a:off x="3048000" y="13405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78</xdr:row>
      <xdr:rowOff>119034</xdr:rowOff>
    </xdr:from>
    <xdr:ext cx="762000" cy="259045"/>
    <xdr:sp macro="" textlink="">
      <xdr:nvSpPr>
        <xdr:cNvPr id="393" name="テキスト ボックス 392">
          <a:extLst>
            <a:ext uri="{FF2B5EF4-FFF2-40B4-BE49-F238E27FC236}">
              <a16:creationId xmlns:a16="http://schemas.microsoft.com/office/drawing/2014/main" id="{00000000-0008-0000-0400-000089010000}"/>
            </a:ext>
          </a:extLst>
        </xdr:cNvPr>
        <xdr:cNvSpPr txBox="1"/>
      </xdr:nvSpPr>
      <xdr:spPr>
        <a:xfrm>
          <a:off x="2717800" y="1349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78</xdr:row>
      <xdr:rowOff>65314</xdr:rowOff>
    </xdr:from>
    <xdr:to>
      <xdr:col>11</xdr:col>
      <xdr:colOff>60325</xdr:colOff>
      <xdr:row>78</xdr:row>
      <xdr:rowOff>166914</xdr:rowOff>
    </xdr:to>
    <xdr:sp macro="" textlink="">
      <xdr:nvSpPr>
        <xdr:cNvPr id="394" name="楕円 393">
          <a:extLst>
            <a:ext uri="{FF2B5EF4-FFF2-40B4-BE49-F238E27FC236}">
              <a16:creationId xmlns:a16="http://schemas.microsoft.com/office/drawing/2014/main" id="{00000000-0008-0000-0400-00008A010000}"/>
            </a:ext>
          </a:extLst>
        </xdr:cNvPr>
        <xdr:cNvSpPr/>
      </xdr:nvSpPr>
      <xdr:spPr>
        <a:xfrm>
          <a:off x="2159000" y="13438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78</xdr:row>
      <xdr:rowOff>151691</xdr:rowOff>
    </xdr:from>
    <xdr:ext cx="762000" cy="259045"/>
    <xdr:sp macro="" textlink="">
      <xdr:nvSpPr>
        <xdr:cNvPr id="395" name="テキスト ボックス 394">
          <a:extLst>
            <a:ext uri="{FF2B5EF4-FFF2-40B4-BE49-F238E27FC236}">
              <a16:creationId xmlns:a16="http://schemas.microsoft.com/office/drawing/2014/main" id="{00000000-0008-0000-0400-00008B010000}"/>
            </a:ext>
          </a:extLst>
        </xdr:cNvPr>
        <xdr:cNvSpPr txBox="1"/>
      </xdr:nvSpPr>
      <xdr:spPr>
        <a:xfrm>
          <a:off x="1828800" y="135247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78</xdr:row>
      <xdr:rowOff>65314</xdr:rowOff>
    </xdr:from>
    <xdr:to>
      <xdr:col>6</xdr:col>
      <xdr:colOff>171450</xdr:colOff>
      <xdr:row>78</xdr:row>
      <xdr:rowOff>166914</xdr:rowOff>
    </xdr:to>
    <xdr:sp macro="" textlink="">
      <xdr:nvSpPr>
        <xdr:cNvPr id="396" name="楕円 395">
          <a:extLst>
            <a:ext uri="{FF2B5EF4-FFF2-40B4-BE49-F238E27FC236}">
              <a16:creationId xmlns:a16="http://schemas.microsoft.com/office/drawing/2014/main" id="{00000000-0008-0000-0400-00008C010000}"/>
            </a:ext>
          </a:extLst>
        </xdr:cNvPr>
        <xdr:cNvSpPr/>
      </xdr:nvSpPr>
      <xdr:spPr>
        <a:xfrm>
          <a:off x="1270000" y="13438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78</xdr:row>
      <xdr:rowOff>151691</xdr:rowOff>
    </xdr:from>
    <xdr:ext cx="762000" cy="259045"/>
    <xdr:sp macro="" textlink="">
      <xdr:nvSpPr>
        <xdr:cNvPr id="397" name="テキスト ボックス 396">
          <a:extLst>
            <a:ext uri="{FF2B5EF4-FFF2-40B4-BE49-F238E27FC236}">
              <a16:creationId xmlns:a16="http://schemas.microsoft.com/office/drawing/2014/main" id="{00000000-0008-0000-0400-00008D010000}"/>
            </a:ext>
          </a:extLst>
        </xdr:cNvPr>
        <xdr:cNvSpPr txBox="1"/>
      </xdr:nvSpPr>
      <xdr:spPr>
        <a:xfrm>
          <a:off x="939800" y="135247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8" name="正方形/長方形 397">
          <a:extLst>
            <a:ext uri="{FF2B5EF4-FFF2-40B4-BE49-F238E27FC236}">
              <a16:creationId xmlns:a16="http://schemas.microsoft.com/office/drawing/2014/main" id="{00000000-0008-0000-0400-00008E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9" name="正方形/長方形 398">
          <a:extLst>
            <a:ext uri="{FF2B5EF4-FFF2-40B4-BE49-F238E27FC236}">
              <a16:creationId xmlns:a16="http://schemas.microsoft.com/office/drawing/2014/main" id="{00000000-0008-0000-0400-00008F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0" name="正方形/長方形 399">
          <a:extLst>
            <a:ext uri="{FF2B5EF4-FFF2-40B4-BE49-F238E27FC236}">
              <a16:creationId xmlns:a16="http://schemas.microsoft.com/office/drawing/2014/main" id="{00000000-0008-0000-0400-000090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1" name="正方形/長方形 400">
          <a:extLst>
            <a:ext uri="{FF2B5EF4-FFF2-40B4-BE49-F238E27FC236}">
              <a16:creationId xmlns:a16="http://schemas.microsoft.com/office/drawing/2014/main" id="{00000000-0008-0000-0400-000091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2" name="正方形/長方形 401">
          <a:extLst>
            <a:ext uri="{FF2B5EF4-FFF2-40B4-BE49-F238E27FC236}">
              <a16:creationId xmlns:a16="http://schemas.microsoft.com/office/drawing/2014/main" id="{00000000-0008-0000-0400-000092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3" name="正方形/長方形 402">
          <a:extLst>
            <a:ext uri="{FF2B5EF4-FFF2-40B4-BE49-F238E27FC236}">
              <a16:creationId xmlns:a16="http://schemas.microsoft.com/office/drawing/2014/main" id="{00000000-0008-0000-0400-000093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4" name="正方形/長方形 403">
          <a:extLst>
            <a:ext uri="{FF2B5EF4-FFF2-40B4-BE49-F238E27FC236}">
              <a16:creationId xmlns:a16="http://schemas.microsoft.com/office/drawing/2014/main" id="{00000000-0008-0000-0400-000094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5" name="正方形/長方形 404">
          <a:extLst>
            <a:ext uri="{FF2B5EF4-FFF2-40B4-BE49-F238E27FC236}">
              <a16:creationId xmlns:a16="http://schemas.microsoft.com/office/drawing/2014/main" id="{00000000-0008-0000-0400-000095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6" name="正方形/長方形 405">
          <a:extLst>
            <a:ext uri="{FF2B5EF4-FFF2-40B4-BE49-F238E27FC236}">
              <a16:creationId xmlns:a16="http://schemas.microsoft.com/office/drawing/2014/main" id="{00000000-0008-0000-0400-000096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7" name="正方形/長方形 406">
          <a:extLst>
            <a:ext uri="{FF2B5EF4-FFF2-40B4-BE49-F238E27FC236}">
              <a16:creationId xmlns:a16="http://schemas.microsoft.com/office/drawing/2014/main" id="{00000000-0008-0000-0400-000097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8" name="テキスト ボックス 407">
          <a:extLst>
            <a:ext uri="{FF2B5EF4-FFF2-40B4-BE49-F238E27FC236}">
              <a16:creationId xmlns:a16="http://schemas.microsoft.com/office/drawing/2014/main" id="{00000000-0008-0000-0400-000098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補助費等の数値が高いことから、類似団体平均と比較して</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2.2</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ポイント増となっているが、補助費等をのぞく費目については、類似団体平均を下回っている。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今後も事務事業の見直し等による経費削減に努めるとともに、行政改革大綱行動計画に基づく行政改革の更なる実施・実現に努める。</a:t>
          </a:r>
        </a:p>
      </xdr:txBody>
    </xdr:sp>
    <xdr:clientData/>
  </xdr:twoCellAnchor>
  <xdr:oneCellAnchor>
    <xdr:from>
      <xdr:col>62</xdr:col>
      <xdr:colOff>6350</xdr:colOff>
      <xdr:row>69</xdr:row>
      <xdr:rowOff>107950</xdr:rowOff>
    </xdr:from>
    <xdr:ext cx="298543" cy="225703"/>
    <xdr:sp macro="" textlink="">
      <xdr:nvSpPr>
        <xdr:cNvPr id="409" name="テキスト ボックス 408">
          <a:extLst>
            <a:ext uri="{FF2B5EF4-FFF2-40B4-BE49-F238E27FC236}">
              <a16:creationId xmlns:a16="http://schemas.microsoft.com/office/drawing/2014/main" id="{00000000-0008-0000-0400-000099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0" name="直線コネクタ 409">
          <a:extLst>
            <a:ext uri="{FF2B5EF4-FFF2-40B4-BE49-F238E27FC236}">
              <a16:creationId xmlns:a16="http://schemas.microsoft.com/office/drawing/2014/main" id="{00000000-0008-0000-0400-00009A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1" name="テキスト ボックス 410">
          <a:extLst>
            <a:ext uri="{FF2B5EF4-FFF2-40B4-BE49-F238E27FC236}">
              <a16:creationId xmlns:a16="http://schemas.microsoft.com/office/drawing/2014/main" id="{00000000-0008-0000-0400-00009B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12" name="直線コネクタ 411">
          <a:extLst>
            <a:ext uri="{FF2B5EF4-FFF2-40B4-BE49-F238E27FC236}">
              <a16:creationId xmlns:a16="http://schemas.microsoft.com/office/drawing/2014/main" id="{00000000-0008-0000-0400-00009C010000}"/>
            </a:ext>
          </a:extLst>
        </xdr:cNvPr>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13" name="テキスト ボックス 412">
          <a:extLst>
            <a:ext uri="{FF2B5EF4-FFF2-40B4-BE49-F238E27FC236}">
              <a16:creationId xmlns:a16="http://schemas.microsoft.com/office/drawing/2014/main" id="{00000000-0008-0000-0400-00009D010000}"/>
            </a:ext>
          </a:extLst>
        </xdr:cNvPr>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4" name="直線コネクタ 413">
          <a:extLst>
            <a:ext uri="{FF2B5EF4-FFF2-40B4-BE49-F238E27FC236}">
              <a16:creationId xmlns:a16="http://schemas.microsoft.com/office/drawing/2014/main" id="{00000000-0008-0000-0400-00009E010000}"/>
            </a:ext>
          </a:extLst>
        </xdr:cNvPr>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15" name="テキスト ボックス 414">
          <a:extLst>
            <a:ext uri="{FF2B5EF4-FFF2-40B4-BE49-F238E27FC236}">
              <a16:creationId xmlns:a16="http://schemas.microsoft.com/office/drawing/2014/main" id="{00000000-0008-0000-0400-00009F010000}"/>
            </a:ext>
          </a:extLst>
        </xdr:cNvPr>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6" name="直線コネクタ 415">
          <a:extLst>
            <a:ext uri="{FF2B5EF4-FFF2-40B4-BE49-F238E27FC236}">
              <a16:creationId xmlns:a16="http://schemas.microsoft.com/office/drawing/2014/main" id="{00000000-0008-0000-0400-0000A0010000}"/>
            </a:ext>
          </a:extLst>
        </xdr:cNvPr>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17" name="テキスト ボックス 416">
          <a:extLst>
            <a:ext uri="{FF2B5EF4-FFF2-40B4-BE49-F238E27FC236}">
              <a16:creationId xmlns:a16="http://schemas.microsoft.com/office/drawing/2014/main" id="{00000000-0008-0000-0400-0000A1010000}"/>
            </a:ext>
          </a:extLst>
        </xdr:cNvPr>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18" name="直線コネクタ 417">
          <a:extLst>
            <a:ext uri="{FF2B5EF4-FFF2-40B4-BE49-F238E27FC236}">
              <a16:creationId xmlns:a16="http://schemas.microsoft.com/office/drawing/2014/main" id="{00000000-0008-0000-0400-0000A2010000}"/>
            </a:ext>
          </a:extLst>
        </xdr:cNvPr>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19" name="テキスト ボックス 418">
          <a:extLst>
            <a:ext uri="{FF2B5EF4-FFF2-40B4-BE49-F238E27FC236}">
              <a16:creationId xmlns:a16="http://schemas.microsoft.com/office/drawing/2014/main" id="{00000000-0008-0000-0400-0000A3010000}"/>
            </a:ext>
          </a:extLst>
        </xdr:cNvPr>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0" name="直線コネクタ 419">
          <a:extLst>
            <a:ext uri="{FF2B5EF4-FFF2-40B4-BE49-F238E27FC236}">
              <a16:creationId xmlns:a16="http://schemas.microsoft.com/office/drawing/2014/main" id="{00000000-0008-0000-0400-0000A4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1" name="テキスト ボックス 420">
          <a:extLst>
            <a:ext uri="{FF2B5EF4-FFF2-40B4-BE49-F238E27FC236}">
              <a16:creationId xmlns:a16="http://schemas.microsoft.com/office/drawing/2014/main" id="{00000000-0008-0000-0400-0000A5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2" name="公債費以外グラフ枠">
          <a:extLst>
            <a:ext uri="{FF2B5EF4-FFF2-40B4-BE49-F238E27FC236}">
              <a16:creationId xmlns:a16="http://schemas.microsoft.com/office/drawing/2014/main" id="{00000000-0008-0000-0400-0000A6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97282</xdr:rowOff>
    </xdr:from>
    <xdr:to>
      <xdr:col>82</xdr:col>
      <xdr:colOff>107950</xdr:colOff>
      <xdr:row>80</xdr:row>
      <xdr:rowOff>145287</xdr:rowOff>
    </xdr:to>
    <xdr:cxnSp macro="">
      <xdr:nvCxnSpPr>
        <xdr:cNvPr id="423" name="直線コネクタ 422">
          <a:extLst>
            <a:ext uri="{FF2B5EF4-FFF2-40B4-BE49-F238E27FC236}">
              <a16:creationId xmlns:a16="http://schemas.microsoft.com/office/drawing/2014/main" id="{00000000-0008-0000-0400-0000A7010000}"/>
            </a:ext>
          </a:extLst>
        </xdr:cNvPr>
        <xdr:cNvCxnSpPr/>
      </xdr:nvCxnSpPr>
      <xdr:spPr>
        <a:xfrm flipV="1">
          <a:off x="16510000" y="12613132"/>
          <a:ext cx="0" cy="12481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117364</xdr:rowOff>
    </xdr:from>
    <xdr:ext cx="762000" cy="259045"/>
    <xdr:sp macro="" textlink="">
      <xdr:nvSpPr>
        <xdr:cNvPr id="424" name="公債費以外最小値テキスト">
          <a:extLst>
            <a:ext uri="{FF2B5EF4-FFF2-40B4-BE49-F238E27FC236}">
              <a16:creationId xmlns:a16="http://schemas.microsoft.com/office/drawing/2014/main" id="{00000000-0008-0000-0400-0000A8010000}"/>
            </a:ext>
          </a:extLst>
        </xdr:cNvPr>
        <xdr:cNvSpPr txBox="1"/>
      </xdr:nvSpPr>
      <xdr:spPr>
        <a:xfrm>
          <a:off x="16598900" y="138333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145287</xdr:rowOff>
    </xdr:from>
    <xdr:to>
      <xdr:col>82</xdr:col>
      <xdr:colOff>196850</xdr:colOff>
      <xdr:row>80</xdr:row>
      <xdr:rowOff>145287</xdr:rowOff>
    </xdr:to>
    <xdr:cxnSp macro="">
      <xdr:nvCxnSpPr>
        <xdr:cNvPr id="425" name="直線コネクタ 424">
          <a:extLst>
            <a:ext uri="{FF2B5EF4-FFF2-40B4-BE49-F238E27FC236}">
              <a16:creationId xmlns:a16="http://schemas.microsoft.com/office/drawing/2014/main" id="{00000000-0008-0000-0400-0000A9010000}"/>
            </a:ext>
          </a:extLst>
        </xdr:cNvPr>
        <xdr:cNvCxnSpPr/>
      </xdr:nvCxnSpPr>
      <xdr:spPr>
        <a:xfrm>
          <a:off x="16421100" y="138612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12209</xdr:rowOff>
    </xdr:from>
    <xdr:ext cx="762000" cy="259045"/>
    <xdr:sp macro="" textlink="">
      <xdr:nvSpPr>
        <xdr:cNvPr id="426" name="公債費以外最大値テキスト">
          <a:extLst>
            <a:ext uri="{FF2B5EF4-FFF2-40B4-BE49-F238E27FC236}">
              <a16:creationId xmlns:a16="http://schemas.microsoft.com/office/drawing/2014/main" id="{00000000-0008-0000-0400-0000AA010000}"/>
            </a:ext>
          </a:extLst>
        </xdr:cNvPr>
        <xdr:cNvSpPr txBox="1"/>
      </xdr:nvSpPr>
      <xdr:spPr>
        <a:xfrm>
          <a:off x="16598900" y="123566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97282</xdr:rowOff>
    </xdr:from>
    <xdr:to>
      <xdr:col>82</xdr:col>
      <xdr:colOff>196850</xdr:colOff>
      <xdr:row>73</xdr:row>
      <xdr:rowOff>97282</xdr:rowOff>
    </xdr:to>
    <xdr:cxnSp macro="">
      <xdr:nvCxnSpPr>
        <xdr:cNvPr id="427" name="直線コネクタ 426">
          <a:extLst>
            <a:ext uri="{FF2B5EF4-FFF2-40B4-BE49-F238E27FC236}">
              <a16:creationId xmlns:a16="http://schemas.microsoft.com/office/drawing/2014/main" id="{00000000-0008-0000-0400-0000AB010000}"/>
            </a:ext>
          </a:extLst>
        </xdr:cNvPr>
        <xdr:cNvCxnSpPr/>
      </xdr:nvCxnSpPr>
      <xdr:spPr>
        <a:xfrm>
          <a:off x="16421100" y="126131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77</xdr:row>
      <xdr:rowOff>14987</xdr:rowOff>
    </xdr:from>
    <xdr:to>
      <xdr:col>82</xdr:col>
      <xdr:colOff>107950</xdr:colOff>
      <xdr:row>78</xdr:row>
      <xdr:rowOff>3556</xdr:rowOff>
    </xdr:to>
    <xdr:cxnSp macro="">
      <xdr:nvCxnSpPr>
        <xdr:cNvPr id="428" name="直線コネクタ 427">
          <a:extLst>
            <a:ext uri="{FF2B5EF4-FFF2-40B4-BE49-F238E27FC236}">
              <a16:creationId xmlns:a16="http://schemas.microsoft.com/office/drawing/2014/main" id="{00000000-0008-0000-0400-0000AC010000}"/>
            </a:ext>
          </a:extLst>
        </xdr:cNvPr>
        <xdr:cNvCxnSpPr/>
      </xdr:nvCxnSpPr>
      <xdr:spPr>
        <a:xfrm>
          <a:off x="15671800" y="13216637"/>
          <a:ext cx="838200" cy="1600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40149</xdr:rowOff>
    </xdr:from>
    <xdr:ext cx="762000" cy="259045"/>
    <xdr:sp macro="" textlink="">
      <xdr:nvSpPr>
        <xdr:cNvPr id="429" name="公債費以外平均値テキスト">
          <a:extLst>
            <a:ext uri="{FF2B5EF4-FFF2-40B4-BE49-F238E27FC236}">
              <a16:creationId xmlns:a16="http://schemas.microsoft.com/office/drawing/2014/main" id="{00000000-0008-0000-0400-0000AD010000}"/>
            </a:ext>
          </a:extLst>
        </xdr:cNvPr>
        <xdr:cNvSpPr txBox="1"/>
      </xdr:nvSpPr>
      <xdr:spPr>
        <a:xfrm>
          <a:off x="16598900" y="130703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23622</xdr:rowOff>
    </xdr:from>
    <xdr:to>
      <xdr:col>82</xdr:col>
      <xdr:colOff>158750</xdr:colOff>
      <xdr:row>77</xdr:row>
      <xdr:rowOff>125222</xdr:rowOff>
    </xdr:to>
    <xdr:sp macro="" textlink="">
      <xdr:nvSpPr>
        <xdr:cNvPr id="430" name="フローチャート: 判断 429">
          <a:extLst>
            <a:ext uri="{FF2B5EF4-FFF2-40B4-BE49-F238E27FC236}">
              <a16:creationId xmlns:a16="http://schemas.microsoft.com/office/drawing/2014/main" id="{00000000-0008-0000-0400-0000AE010000}"/>
            </a:ext>
          </a:extLst>
        </xdr:cNvPr>
        <xdr:cNvSpPr/>
      </xdr:nvSpPr>
      <xdr:spPr>
        <a:xfrm>
          <a:off x="16459200" y="13225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77</xdr:row>
      <xdr:rowOff>14987</xdr:rowOff>
    </xdr:from>
    <xdr:to>
      <xdr:col>78</xdr:col>
      <xdr:colOff>69850</xdr:colOff>
      <xdr:row>77</xdr:row>
      <xdr:rowOff>133858</xdr:rowOff>
    </xdr:to>
    <xdr:cxnSp macro="">
      <xdr:nvCxnSpPr>
        <xdr:cNvPr id="431" name="直線コネクタ 430">
          <a:extLst>
            <a:ext uri="{FF2B5EF4-FFF2-40B4-BE49-F238E27FC236}">
              <a16:creationId xmlns:a16="http://schemas.microsoft.com/office/drawing/2014/main" id="{00000000-0008-0000-0400-0000AF010000}"/>
            </a:ext>
          </a:extLst>
        </xdr:cNvPr>
        <xdr:cNvCxnSpPr/>
      </xdr:nvCxnSpPr>
      <xdr:spPr>
        <a:xfrm flipV="1">
          <a:off x="14782800" y="13216637"/>
          <a:ext cx="889000" cy="1188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39624</xdr:rowOff>
    </xdr:from>
    <xdr:to>
      <xdr:col>78</xdr:col>
      <xdr:colOff>120650</xdr:colOff>
      <xdr:row>76</xdr:row>
      <xdr:rowOff>141224</xdr:rowOff>
    </xdr:to>
    <xdr:sp macro="" textlink="">
      <xdr:nvSpPr>
        <xdr:cNvPr id="432" name="フローチャート: 判断 431">
          <a:extLst>
            <a:ext uri="{FF2B5EF4-FFF2-40B4-BE49-F238E27FC236}">
              <a16:creationId xmlns:a16="http://schemas.microsoft.com/office/drawing/2014/main" id="{00000000-0008-0000-0400-0000B0010000}"/>
            </a:ext>
          </a:extLst>
        </xdr:cNvPr>
        <xdr:cNvSpPr/>
      </xdr:nvSpPr>
      <xdr:spPr>
        <a:xfrm>
          <a:off x="15621000" y="130698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74</xdr:row>
      <xdr:rowOff>151401</xdr:rowOff>
    </xdr:from>
    <xdr:ext cx="736600" cy="259045"/>
    <xdr:sp macro="" textlink="">
      <xdr:nvSpPr>
        <xdr:cNvPr id="433" name="テキスト ボックス 432">
          <a:extLst>
            <a:ext uri="{FF2B5EF4-FFF2-40B4-BE49-F238E27FC236}">
              <a16:creationId xmlns:a16="http://schemas.microsoft.com/office/drawing/2014/main" id="{00000000-0008-0000-0400-0000B1010000}"/>
            </a:ext>
          </a:extLst>
        </xdr:cNvPr>
        <xdr:cNvSpPr txBox="1"/>
      </xdr:nvSpPr>
      <xdr:spPr>
        <a:xfrm>
          <a:off x="15290800" y="128387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77</xdr:row>
      <xdr:rowOff>133858</xdr:rowOff>
    </xdr:from>
    <xdr:to>
      <xdr:col>73</xdr:col>
      <xdr:colOff>180975</xdr:colOff>
      <xdr:row>78</xdr:row>
      <xdr:rowOff>104139</xdr:rowOff>
    </xdr:to>
    <xdr:cxnSp macro="">
      <xdr:nvCxnSpPr>
        <xdr:cNvPr id="434" name="直線コネクタ 433">
          <a:extLst>
            <a:ext uri="{FF2B5EF4-FFF2-40B4-BE49-F238E27FC236}">
              <a16:creationId xmlns:a16="http://schemas.microsoft.com/office/drawing/2014/main" id="{00000000-0008-0000-0400-0000B2010000}"/>
            </a:ext>
          </a:extLst>
        </xdr:cNvPr>
        <xdr:cNvCxnSpPr/>
      </xdr:nvCxnSpPr>
      <xdr:spPr>
        <a:xfrm flipV="1">
          <a:off x="13893800" y="13335508"/>
          <a:ext cx="889000" cy="1417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77</xdr:row>
      <xdr:rowOff>46482</xdr:rowOff>
    </xdr:from>
    <xdr:to>
      <xdr:col>74</xdr:col>
      <xdr:colOff>31750</xdr:colOff>
      <xdr:row>77</xdr:row>
      <xdr:rowOff>148082</xdr:rowOff>
    </xdr:to>
    <xdr:sp macro="" textlink="">
      <xdr:nvSpPr>
        <xdr:cNvPr id="435" name="フローチャート: 判断 434">
          <a:extLst>
            <a:ext uri="{FF2B5EF4-FFF2-40B4-BE49-F238E27FC236}">
              <a16:creationId xmlns:a16="http://schemas.microsoft.com/office/drawing/2014/main" id="{00000000-0008-0000-0400-0000B3010000}"/>
            </a:ext>
          </a:extLst>
        </xdr:cNvPr>
        <xdr:cNvSpPr/>
      </xdr:nvSpPr>
      <xdr:spPr>
        <a:xfrm>
          <a:off x="14732000" y="13248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158259</xdr:rowOff>
    </xdr:from>
    <xdr:ext cx="762000" cy="259045"/>
    <xdr:sp macro="" textlink="">
      <xdr:nvSpPr>
        <xdr:cNvPr id="436" name="テキスト ボックス 435">
          <a:extLst>
            <a:ext uri="{FF2B5EF4-FFF2-40B4-BE49-F238E27FC236}">
              <a16:creationId xmlns:a16="http://schemas.microsoft.com/office/drawing/2014/main" id="{00000000-0008-0000-0400-0000B4010000}"/>
            </a:ext>
          </a:extLst>
        </xdr:cNvPr>
        <xdr:cNvSpPr txBox="1"/>
      </xdr:nvSpPr>
      <xdr:spPr>
        <a:xfrm>
          <a:off x="14401800" y="130170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78</xdr:row>
      <xdr:rowOff>104139</xdr:rowOff>
    </xdr:from>
    <xdr:to>
      <xdr:col>69</xdr:col>
      <xdr:colOff>92075</xdr:colOff>
      <xdr:row>78</xdr:row>
      <xdr:rowOff>136144</xdr:rowOff>
    </xdr:to>
    <xdr:cxnSp macro="">
      <xdr:nvCxnSpPr>
        <xdr:cNvPr id="437" name="直線コネクタ 436">
          <a:extLst>
            <a:ext uri="{FF2B5EF4-FFF2-40B4-BE49-F238E27FC236}">
              <a16:creationId xmlns:a16="http://schemas.microsoft.com/office/drawing/2014/main" id="{00000000-0008-0000-0400-0000B5010000}"/>
            </a:ext>
          </a:extLst>
        </xdr:cNvPr>
        <xdr:cNvCxnSpPr/>
      </xdr:nvCxnSpPr>
      <xdr:spPr>
        <a:xfrm flipV="1">
          <a:off x="13004800" y="13477239"/>
          <a:ext cx="889000" cy="32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77</xdr:row>
      <xdr:rowOff>96774</xdr:rowOff>
    </xdr:from>
    <xdr:to>
      <xdr:col>69</xdr:col>
      <xdr:colOff>142875</xdr:colOff>
      <xdr:row>78</xdr:row>
      <xdr:rowOff>26924</xdr:rowOff>
    </xdr:to>
    <xdr:sp macro="" textlink="">
      <xdr:nvSpPr>
        <xdr:cNvPr id="438" name="フローチャート: 判断 437">
          <a:extLst>
            <a:ext uri="{FF2B5EF4-FFF2-40B4-BE49-F238E27FC236}">
              <a16:creationId xmlns:a16="http://schemas.microsoft.com/office/drawing/2014/main" id="{00000000-0008-0000-0400-0000B6010000}"/>
            </a:ext>
          </a:extLst>
        </xdr:cNvPr>
        <xdr:cNvSpPr/>
      </xdr:nvSpPr>
      <xdr:spPr>
        <a:xfrm>
          <a:off x="13843000" y="132984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76</xdr:row>
      <xdr:rowOff>37101</xdr:rowOff>
    </xdr:from>
    <xdr:ext cx="762000" cy="259045"/>
    <xdr:sp macro="" textlink="">
      <xdr:nvSpPr>
        <xdr:cNvPr id="439" name="テキスト ボックス 438">
          <a:extLst>
            <a:ext uri="{FF2B5EF4-FFF2-40B4-BE49-F238E27FC236}">
              <a16:creationId xmlns:a16="http://schemas.microsoft.com/office/drawing/2014/main" id="{00000000-0008-0000-0400-0000B7010000}"/>
            </a:ext>
          </a:extLst>
        </xdr:cNvPr>
        <xdr:cNvSpPr txBox="1"/>
      </xdr:nvSpPr>
      <xdr:spPr>
        <a:xfrm>
          <a:off x="13512800" y="130673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55626</xdr:rowOff>
    </xdr:from>
    <xdr:to>
      <xdr:col>65</xdr:col>
      <xdr:colOff>53975</xdr:colOff>
      <xdr:row>77</xdr:row>
      <xdr:rowOff>157226</xdr:rowOff>
    </xdr:to>
    <xdr:sp macro="" textlink="">
      <xdr:nvSpPr>
        <xdr:cNvPr id="440" name="フローチャート: 判断 439">
          <a:extLst>
            <a:ext uri="{FF2B5EF4-FFF2-40B4-BE49-F238E27FC236}">
              <a16:creationId xmlns:a16="http://schemas.microsoft.com/office/drawing/2014/main" id="{00000000-0008-0000-0400-0000B8010000}"/>
            </a:ext>
          </a:extLst>
        </xdr:cNvPr>
        <xdr:cNvSpPr/>
      </xdr:nvSpPr>
      <xdr:spPr>
        <a:xfrm>
          <a:off x="12954000" y="132572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75</xdr:row>
      <xdr:rowOff>167403</xdr:rowOff>
    </xdr:from>
    <xdr:ext cx="762000" cy="259045"/>
    <xdr:sp macro="" textlink="">
      <xdr:nvSpPr>
        <xdr:cNvPr id="441" name="テキスト ボックス 440">
          <a:extLst>
            <a:ext uri="{FF2B5EF4-FFF2-40B4-BE49-F238E27FC236}">
              <a16:creationId xmlns:a16="http://schemas.microsoft.com/office/drawing/2014/main" id="{00000000-0008-0000-0400-0000B9010000}"/>
            </a:ext>
          </a:extLst>
        </xdr:cNvPr>
        <xdr:cNvSpPr txBox="1"/>
      </xdr:nvSpPr>
      <xdr:spPr>
        <a:xfrm>
          <a:off x="12623800" y="130261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2" name="テキスト ボックス 441">
          <a:extLst>
            <a:ext uri="{FF2B5EF4-FFF2-40B4-BE49-F238E27FC236}">
              <a16:creationId xmlns:a16="http://schemas.microsoft.com/office/drawing/2014/main" id="{00000000-0008-0000-0400-0000BA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3" name="テキスト ボックス 442">
          <a:extLst>
            <a:ext uri="{FF2B5EF4-FFF2-40B4-BE49-F238E27FC236}">
              <a16:creationId xmlns:a16="http://schemas.microsoft.com/office/drawing/2014/main" id="{00000000-0008-0000-0400-0000BB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4" name="テキスト ボックス 443">
          <a:extLst>
            <a:ext uri="{FF2B5EF4-FFF2-40B4-BE49-F238E27FC236}">
              <a16:creationId xmlns:a16="http://schemas.microsoft.com/office/drawing/2014/main" id="{00000000-0008-0000-0400-0000BC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5" name="テキスト ボックス 444">
          <a:extLst>
            <a:ext uri="{FF2B5EF4-FFF2-40B4-BE49-F238E27FC236}">
              <a16:creationId xmlns:a16="http://schemas.microsoft.com/office/drawing/2014/main" id="{00000000-0008-0000-0400-0000BD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6" name="テキスト ボックス 445">
          <a:extLst>
            <a:ext uri="{FF2B5EF4-FFF2-40B4-BE49-F238E27FC236}">
              <a16:creationId xmlns:a16="http://schemas.microsoft.com/office/drawing/2014/main" id="{00000000-0008-0000-0400-0000BE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124206</xdr:rowOff>
    </xdr:from>
    <xdr:to>
      <xdr:col>82</xdr:col>
      <xdr:colOff>158750</xdr:colOff>
      <xdr:row>78</xdr:row>
      <xdr:rowOff>54356</xdr:rowOff>
    </xdr:to>
    <xdr:sp macro="" textlink="">
      <xdr:nvSpPr>
        <xdr:cNvPr id="447" name="楕円 446">
          <a:extLst>
            <a:ext uri="{FF2B5EF4-FFF2-40B4-BE49-F238E27FC236}">
              <a16:creationId xmlns:a16="http://schemas.microsoft.com/office/drawing/2014/main" id="{00000000-0008-0000-0400-0000BF010000}"/>
            </a:ext>
          </a:extLst>
        </xdr:cNvPr>
        <xdr:cNvSpPr/>
      </xdr:nvSpPr>
      <xdr:spPr>
        <a:xfrm>
          <a:off x="16459200" y="133258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77</xdr:row>
      <xdr:rowOff>96283</xdr:rowOff>
    </xdr:from>
    <xdr:ext cx="762000" cy="259045"/>
    <xdr:sp macro="" textlink="">
      <xdr:nvSpPr>
        <xdr:cNvPr id="448" name="公債費以外該当値テキスト">
          <a:extLst>
            <a:ext uri="{FF2B5EF4-FFF2-40B4-BE49-F238E27FC236}">
              <a16:creationId xmlns:a16="http://schemas.microsoft.com/office/drawing/2014/main" id="{00000000-0008-0000-0400-0000C0010000}"/>
            </a:ext>
          </a:extLst>
        </xdr:cNvPr>
        <xdr:cNvSpPr txBox="1"/>
      </xdr:nvSpPr>
      <xdr:spPr>
        <a:xfrm>
          <a:off x="16598900" y="132979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76</xdr:row>
      <xdr:rowOff>135637</xdr:rowOff>
    </xdr:from>
    <xdr:to>
      <xdr:col>78</xdr:col>
      <xdr:colOff>120650</xdr:colOff>
      <xdr:row>77</xdr:row>
      <xdr:rowOff>65787</xdr:rowOff>
    </xdr:to>
    <xdr:sp macro="" textlink="">
      <xdr:nvSpPr>
        <xdr:cNvPr id="449" name="楕円 448">
          <a:extLst>
            <a:ext uri="{FF2B5EF4-FFF2-40B4-BE49-F238E27FC236}">
              <a16:creationId xmlns:a16="http://schemas.microsoft.com/office/drawing/2014/main" id="{00000000-0008-0000-0400-0000C1010000}"/>
            </a:ext>
          </a:extLst>
        </xdr:cNvPr>
        <xdr:cNvSpPr/>
      </xdr:nvSpPr>
      <xdr:spPr>
        <a:xfrm>
          <a:off x="15621000" y="131658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77</xdr:row>
      <xdr:rowOff>50564</xdr:rowOff>
    </xdr:from>
    <xdr:ext cx="736600" cy="259045"/>
    <xdr:sp macro="" textlink="">
      <xdr:nvSpPr>
        <xdr:cNvPr id="450" name="テキスト ボックス 449">
          <a:extLst>
            <a:ext uri="{FF2B5EF4-FFF2-40B4-BE49-F238E27FC236}">
              <a16:creationId xmlns:a16="http://schemas.microsoft.com/office/drawing/2014/main" id="{00000000-0008-0000-0400-0000C2010000}"/>
            </a:ext>
          </a:extLst>
        </xdr:cNvPr>
        <xdr:cNvSpPr txBox="1"/>
      </xdr:nvSpPr>
      <xdr:spPr>
        <a:xfrm>
          <a:off x="15290800" y="1325221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77</xdr:row>
      <xdr:rowOff>83058</xdr:rowOff>
    </xdr:from>
    <xdr:to>
      <xdr:col>74</xdr:col>
      <xdr:colOff>31750</xdr:colOff>
      <xdr:row>78</xdr:row>
      <xdr:rowOff>13208</xdr:rowOff>
    </xdr:to>
    <xdr:sp macro="" textlink="">
      <xdr:nvSpPr>
        <xdr:cNvPr id="451" name="楕円 450">
          <a:extLst>
            <a:ext uri="{FF2B5EF4-FFF2-40B4-BE49-F238E27FC236}">
              <a16:creationId xmlns:a16="http://schemas.microsoft.com/office/drawing/2014/main" id="{00000000-0008-0000-0400-0000C3010000}"/>
            </a:ext>
          </a:extLst>
        </xdr:cNvPr>
        <xdr:cNvSpPr/>
      </xdr:nvSpPr>
      <xdr:spPr>
        <a:xfrm>
          <a:off x="14732000" y="13284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77</xdr:row>
      <xdr:rowOff>169435</xdr:rowOff>
    </xdr:from>
    <xdr:ext cx="762000" cy="259045"/>
    <xdr:sp macro="" textlink="">
      <xdr:nvSpPr>
        <xdr:cNvPr id="452" name="テキスト ボックス 451">
          <a:extLst>
            <a:ext uri="{FF2B5EF4-FFF2-40B4-BE49-F238E27FC236}">
              <a16:creationId xmlns:a16="http://schemas.microsoft.com/office/drawing/2014/main" id="{00000000-0008-0000-0400-0000C4010000}"/>
            </a:ext>
          </a:extLst>
        </xdr:cNvPr>
        <xdr:cNvSpPr txBox="1"/>
      </xdr:nvSpPr>
      <xdr:spPr>
        <a:xfrm>
          <a:off x="14401800" y="133710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78</xdr:row>
      <xdr:rowOff>53339</xdr:rowOff>
    </xdr:from>
    <xdr:to>
      <xdr:col>69</xdr:col>
      <xdr:colOff>142875</xdr:colOff>
      <xdr:row>78</xdr:row>
      <xdr:rowOff>154939</xdr:rowOff>
    </xdr:to>
    <xdr:sp macro="" textlink="">
      <xdr:nvSpPr>
        <xdr:cNvPr id="453" name="楕円 452">
          <a:extLst>
            <a:ext uri="{FF2B5EF4-FFF2-40B4-BE49-F238E27FC236}">
              <a16:creationId xmlns:a16="http://schemas.microsoft.com/office/drawing/2014/main" id="{00000000-0008-0000-0400-0000C5010000}"/>
            </a:ext>
          </a:extLst>
        </xdr:cNvPr>
        <xdr:cNvSpPr/>
      </xdr:nvSpPr>
      <xdr:spPr>
        <a:xfrm>
          <a:off x="13843000" y="13426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78</xdr:row>
      <xdr:rowOff>139716</xdr:rowOff>
    </xdr:from>
    <xdr:ext cx="762000" cy="259045"/>
    <xdr:sp macro="" textlink="">
      <xdr:nvSpPr>
        <xdr:cNvPr id="454" name="テキスト ボックス 453">
          <a:extLst>
            <a:ext uri="{FF2B5EF4-FFF2-40B4-BE49-F238E27FC236}">
              <a16:creationId xmlns:a16="http://schemas.microsoft.com/office/drawing/2014/main" id="{00000000-0008-0000-0400-0000C6010000}"/>
            </a:ext>
          </a:extLst>
        </xdr:cNvPr>
        <xdr:cNvSpPr txBox="1"/>
      </xdr:nvSpPr>
      <xdr:spPr>
        <a:xfrm>
          <a:off x="13512800" y="135128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78</xdr:row>
      <xdr:rowOff>85344</xdr:rowOff>
    </xdr:from>
    <xdr:to>
      <xdr:col>65</xdr:col>
      <xdr:colOff>53975</xdr:colOff>
      <xdr:row>79</xdr:row>
      <xdr:rowOff>15494</xdr:rowOff>
    </xdr:to>
    <xdr:sp macro="" textlink="">
      <xdr:nvSpPr>
        <xdr:cNvPr id="455" name="楕円 454">
          <a:extLst>
            <a:ext uri="{FF2B5EF4-FFF2-40B4-BE49-F238E27FC236}">
              <a16:creationId xmlns:a16="http://schemas.microsoft.com/office/drawing/2014/main" id="{00000000-0008-0000-0400-0000C7010000}"/>
            </a:ext>
          </a:extLst>
        </xdr:cNvPr>
        <xdr:cNvSpPr/>
      </xdr:nvSpPr>
      <xdr:spPr>
        <a:xfrm>
          <a:off x="12954000" y="134584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79</xdr:row>
      <xdr:rowOff>271</xdr:rowOff>
    </xdr:from>
    <xdr:ext cx="762000" cy="259045"/>
    <xdr:sp macro="" textlink="">
      <xdr:nvSpPr>
        <xdr:cNvPr id="456" name="テキスト ボックス 455">
          <a:extLst>
            <a:ext uri="{FF2B5EF4-FFF2-40B4-BE49-F238E27FC236}">
              <a16:creationId xmlns:a16="http://schemas.microsoft.com/office/drawing/2014/main" id="{00000000-0008-0000-0400-0000C8010000}"/>
            </a:ext>
          </a:extLst>
        </xdr:cNvPr>
        <xdr:cNvSpPr txBox="1"/>
      </xdr:nvSpPr>
      <xdr:spPr>
        <a:xfrm>
          <a:off x="12623800" y="135448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山口県柳井市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4</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20</xdr:row>
      <xdr:rowOff>79375</xdr:rowOff>
    </xdr:from>
    <xdr:to>
      <xdr:col>33</xdr:col>
      <xdr:colOff>114300</xdr:colOff>
      <xdr:row>20</xdr:row>
      <xdr:rowOff>79375</xdr:rowOff>
    </xdr:to>
    <xdr:cxnSp macro="">
      <xdr:nvCxnSpPr>
        <xdr:cNvPr id="31" name="直線コネクタ 30">
          <a:extLst>
            <a:ext uri="{FF2B5EF4-FFF2-40B4-BE49-F238E27FC236}">
              <a16:creationId xmlns:a16="http://schemas.microsoft.com/office/drawing/2014/main" id="{00000000-0008-0000-0500-00001F000000}"/>
            </a:ext>
          </a:extLst>
        </xdr:cNvPr>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2" name="テキスト ボックス 31">
          <a:extLst>
            <a:ext uri="{FF2B5EF4-FFF2-40B4-BE49-F238E27FC236}">
              <a16:creationId xmlns:a16="http://schemas.microsoft.com/office/drawing/2014/main" id="{00000000-0008-0000-0500-000020000000}"/>
            </a:ext>
          </a:extLst>
        </xdr:cNvPr>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3" name="直線コネクタ 32">
          <a:extLst>
            <a:ext uri="{FF2B5EF4-FFF2-40B4-BE49-F238E27FC236}">
              <a16:creationId xmlns:a16="http://schemas.microsoft.com/office/drawing/2014/main" id="{00000000-0008-0000-0500-000021000000}"/>
            </a:ext>
          </a:extLst>
        </xdr:cNvPr>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4" name="テキスト ボックス 33">
          <a:extLst>
            <a:ext uri="{FF2B5EF4-FFF2-40B4-BE49-F238E27FC236}">
              <a16:creationId xmlns:a16="http://schemas.microsoft.com/office/drawing/2014/main" id="{00000000-0008-0000-0500-000022000000}"/>
            </a:ext>
          </a:extLst>
        </xdr:cNvPr>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5" name="直線コネクタ 34">
          <a:extLst>
            <a:ext uri="{FF2B5EF4-FFF2-40B4-BE49-F238E27FC236}">
              <a16:creationId xmlns:a16="http://schemas.microsoft.com/office/drawing/2014/main" id="{00000000-0008-0000-0500-000023000000}"/>
            </a:ext>
          </a:extLst>
        </xdr:cNvPr>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6" name="テキスト ボックス 35">
          <a:extLst>
            <a:ext uri="{FF2B5EF4-FFF2-40B4-BE49-F238E27FC236}">
              <a16:creationId xmlns:a16="http://schemas.microsoft.com/office/drawing/2014/main" id="{00000000-0008-0000-0500-000024000000}"/>
            </a:ext>
          </a:extLst>
        </xdr:cNvPr>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7" name="直線コネクタ 36">
          <a:extLst>
            <a:ext uri="{FF2B5EF4-FFF2-40B4-BE49-F238E27FC236}">
              <a16:creationId xmlns:a16="http://schemas.microsoft.com/office/drawing/2014/main" id="{00000000-0008-0000-0500-000025000000}"/>
            </a:ext>
          </a:extLst>
        </xdr:cNvPr>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8" name="テキスト ボックス 37">
          <a:extLst>
            <a:ext uri="{FF2B5EF4-FFF2-40B4-BE49-F238E27FC236}">
              <a16:creationId xmlns:a16="http://schemas.microsoft.com/office/drawing/2014/main" id="{00000000-0008-0000-0500-000026000000}"/>
            </a:ext>
          </a:extLst>
        </xdr:cNvPr>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39" name="直線コネクタ 38">
          <a:extLst>
            <a:ext uri="{FF2B5EF4-FFF2-40B4-BE49-F238E27FC236}">
              <a16:creationId xmlns:a16="http://schemas.microsoft.com/office/drawing/2014/main" id="{00000000-0008-0000-0500-000027000000}"/>
            </a:ext>
          </a:extLst>
        </xdr:cNvPr>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0" name="テキスト ボックス 39">
          <a:extLst>
            <a:ext uri="{FF2B5EF4-FFF2-40B4-BE49-F238E27FC236}">
              <a16:creationId xmlns:a16="http://schemas.microsoft.com/office/drawing/2014/main" id="{00000000-0008-0000-0500-000028000000}"/>
            </a:ext>
          </a:extLst>
        </xdr:cNvPr>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1" name="直線コネクタ 40">
          <a:extLst>
            <a:ext uri="{FF2B5EF4-FFF2-40B4-BE49-F238E27FC236}">
              <a16:creationId xmlns:a16="http://schemas.microsoft.com/office/drawing/2014/main" id="{00000000-0008-0000-0500-000029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2" name="テキスト ボックス 41">
          <a:extLst>
            <a:ext uri="{FF2B5EF4-FFF2-40B4-BE49-F238E27FC236}">
              <a16:creationId xmlns:a16="http://schemas.microsoft.com/office/drawing/2014/main" id="{00000000-0008-0000-0500-00002A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3" name="人口1人当たり決算額の推移グラフ枠130">
          <a:extLst>
            <a:ext uri="{FF2B5EF4-FFF2-40B4-BE49-F238E27FC236}">
              <a16:creationId xmlns:a16="http://schemas.microsoft.com/office/drawing/2014/main" id="{00000000-0008-0000-0500-00002B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168723</xdr:rowOff>
    </xdr:from>
    <xdr:to>
      <xdr:col>29</xdr:col>
      <xdr:colOff>127000</xdr:colOff>
      <xdr:row>18</xdr:row>
      <xdr:rowOff>169550</xdr:rowOff>
    </xdr:to>
    <xdr:cxnSp macro="">
      <xdr:nvCxnSpPr>
        <xdr:cNvPr id="44" name="直線コネクタ 43">
          <a:extLst>
            <a:ext uri="{FF2B5EF4-FFF2-40B4-BE49-F238E27FC236}">
              <a16:creationId xmlns:a16="http://schemas.microsoft.com/office/drawing/2014/main" id="{00000000-0008-0000-0500-00002C000000}"/>
            </a:ext>
          </a:extLst>
        </xdr:cNvPr>
        <xdr:cNvCxnSpPr/>
      </xdr:nvCxnSpPr>
      <xdr:spPr bwMode="auto">
        <a:xfrm flipV="1">
          <a:off x="5651500" y="2273748"/>
          <a:ext cx="0" cy="1029527"/>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18</xdr:row>
      <xdr:rowOff>141627</xdr:rowOff>
    </xdr:from>
    <xdr:ext cx="762000" cy="259045"/>
    <xdr:sp macro="" textlink="">
      <xdr:nvSpPr>
        <xdr:cNvPr id="45" name="人口1人当たり決算額の推移最小値テキスト130">
          <a:extLst>
            <a:ext uri="{FF2B5EF4-FFF2-40B4-BE49-F238E27FC236}">
              <a16:creationId xmlns:a16="http://schemas.microsoft.com/office/drawing/2014/main" id="{00000000-0008-0000-0500-00002D000000}"/>
            </a:ext>
          </a:extLst>
        </xdr:cNvPr>
        <xdr:cNvSpPr txBox="1"/>
      </xdr:nvSpPr>
      <xdr:spPr>
        <a:xfrm>
          <a:off x="5740400" y="3275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66,332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18</xdr:row>
      <xdr:rowOff>169550</xdr:rowOff>
    </xdr:from>
    <xdr:to>
      <xdr:col>30</xdr:col>
      <xdr:colOff>25400</xdr:colOff>
      <xdr:row>18</xdr:row>
      <xdr:rowOff>169550</xdr:rowOff>
    </xdr:to>
    <xdr:cxnSp macro="">
      <xdr:nvCxnSpPr>
        <xdr:cNvPr id="46" name="直線コネクタ 45">
          <a:extLst>
            <a:ext uri="{FF2B5EF4-FFF2-40B4-BE49-F238E27FC236}">
              <a16:creationId xmlns:a16="http://schemas.microsoft.com/office/drawing/2014/main" id="{00000000-0008-0000-0500-00002E000000}"/>
            </a:ext>
          </a:extLst>
        </xdr:cNvPr>
        <xdr:cNvCxnSpPr/>
      </xdr:nvCxnSpPr>
      <xdr:spPr bwMode="auto">
        <a:xfrm>
          <a:off x="5562600" y="330327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11</xdr:row>
      <xdr:rowOff>83650</xdr:rowOff>
    </xdr:from>
    <xdr:ext cx="762000" cy="259045"/>
    <xdr:sp macro="" textlink="">
      <xdr:nvSpPr>
        <xdr:cNvPr id="47" name="人口1人当たり決算額の推移最大値テキスト130">
          <a:extLst>
            <a:ext uri="{FF2B5EF4-FFF2-40B4-BE49-F238E27FC236}">
              <a16:creationId xmlns:a16="http://schemas.microsoft.com/office/drawing/2014/main" id="{00000000-0008-0000-0500-00002F000000}"/>
            </a:ext>
          </a:extLst>
        </xdr:cNvPr>
        <xdr:cNvSpPr txBox="1"/>
      </xdr:nvSpPr>
      <xdr:spPr>
        <a:xfrm>
          <a:off x="5740400" y="20172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336,549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168723</xdr:rowOff>
    </xdr:from>
    <xdr:to>
      <xdr:col>30</xdr:col>
      <xdr:colOff>25400</xdr:colOff>
      <xdr:row>12</xdr:row>
      <xdr:rowOff>168723</xdr:rowOff>
    </xdr:to>
    <xdr:cxnSp macro="">
      <xdr:nvCxnSpPr>
        <xdr:cNvPr id="48" name="直線コネクタ 47">
          <a:extLst>
            <a:ext uri="{FF2B5EF4-FFF2-40B4-BE49-F238E27FC236}">
              <a16:creationId xmlns:a16="http://schemas.microsoft.com/office/drawing/2014/main" id="{00000000-0008-0000-0500-000030000000}"/>
            </a:ext>
          </a:extLst>
        </xdr:cNvPr>
        <xdr:cNvCxnSpPr/>
      </xdr:nvCxnSpPr>
      <xdr:spPr bwMode="auto">
        <a:xfrm>
          <a:off x="5562600" y="227374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18</xdr:row>
      <xdr:rowOff>29342</xdr:rowOff>
    </xdr:from>
    <xdr:to>
      <xdr:col>29</xdr:col>
      <xdr:colOff>127000</xdr:colOff>
      <xdr:row>18</xdr:row>
      <xdr:rowOff>33960</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flipV="1">
          <a:off x="5003800" y="3163067"/>
          <a:ext cx="647700" cy="461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18</xdr:row>
      <xdr:rowOff>14119</xdr:rowOff>
    </xdr:from>
    <xdr:ext cx="762000" cy="259045"/>
    <xdr:sp macro="" textlink="">
      <xdr:nvSpPr>
        <xdr:cNvPr id="50" name="人口1人当たり決算額の推移平均値テキスト130">
          <a:extLst>
            <a:ext uri="{FF2B5EF4-FFF2-40B4-BE49-F238E27FC236}">
              <a16:creationId xmlns:a16="http://schemas.microsoft.com/office/drawing/2014/main" id="{00000000-0008-0000-0500-000032000000}"/>
            </a:ext>
          </a:extLst>
        </xdr:cNvPr>
        <xdr:cNvSpPr txBox="1"/>
      </xdr:nvSpPr>
      <xdr:spPr>
        <a:xfrm>
          <a:off x="5740400" y="31478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101,283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157037</xdr:rowOff>
    </xdr:from>
    <xdr:to>
      <xdr:col>29</xdr:col>
      <xdr:colOff>177800</xdr:colOff>
      <xdr:row>18</xdr:row>
      <xdr:rowOff>87187</xdr:rowOff>
    </xdr:to>
    <xdr:sp macro="" textlink="">
      <xdr:nvSpPr>
        <xdr:cNvPr id="51" name="フローチャート: 判断 50">
          <a:extLst>
            <a:ext uri="{FF2B5EF4-FFF2-40B4-BE49-F238E27FC236}">
              <a16:creationId xmlns:a16="http://schemas.microsoft.com/office/drawing/2014/main" id="{00000000-0008-0000-0500-000033000000}"/>
            </a:ext>
          </a:extLst>
        </xdr:cNvPr>
        <xdr:cNvSpPr/>
      </xdr:nvSpPr>
      <xdr:spPr bwMode="auto">
        <a:xfrm>
          <a:off x="5600700" y="311931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18</xdr:row>
      <xdr:rowOff>33064</xdr:rowOff>
    </xdr:from>
    <xdr:to>
      <xdr:col>26</xdr:col>
      <xdr:colOff>50800</xdr:colOff>
      <xdr:row>18</xdr:row>
      <xdr:rowOff>33960</xdr:rowOff>
    </xdr:to>
    <xdr:cxnSp macro="">
      <xdr:nvCxnSpPr>
        <xdr:cNvPr id="52" name="直線コネクタ 51">
          <a:extLst>
            <a:ext uri="{FF2B5EF4-FFF2-40B4-BE49-F238E27FC236}">
              <a16:creationId xmlns:a16="http://schemas.microsoft.com/office/drawing/2014/main" id="{00000000-0008-0000-0500-000034000000}"/>
            </a:ext>
          </a:extLst>
        </xdr:cNvPr>
        <xdr:cNvCxnSpPr/>
      </xdr:nvCxnSpPr>
      <xdr:spPr bwMode="auto">
        <a:xfrm>
          <a:off x="4305300" y="3166789"/>
          <a:ext cx="698500" cy="89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161620</xdr:rowOff>
    </xdr:from>
    <xdr:to>
      <xdr:col>26</xdr:col>
      <xdr:colOff>101600</xdr:colOff>
      <xdr:row>18</xdr:row>
      <xdr:rowOff>91770</xdr:rowOff>
    </xdr:to>
    <xdr:sp macro="" textlink="">
      <xdr:nvSpPr>
        <xdr:cNvPr id="53" name="フローチャート: 判断 52">
          <a:extLst>
            <a:ext uri="{FF2B5EF4-FFF2-40B4-BE49-F238E27FC236}">
              <a16:creationId xmlns:a16="http://schemas.microsoft.com/office/drawing/2014/main" id="{00000000-0008-0000-0500-000035000000}"/>
            </a:ext>
          </a:extLst>
        </xdr:cNvPr>
        <xdr:cNvSpPr/>
      </xdr:nvSpPr>
      <xdr:spPr bwMode="auto">
        <a:xfrm>
          <a:off x="4953000" y="312389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18</xdr:row>
      <xdr:rowOff>76547</xdr:rowOff>
    </xdr:from>
    <xdr:ext cx="736600" cy="259045"/>
    <xdr:sp macro="" textlink="">
      <xdr:nvSpPr>
        <xdr:cNvPr id="54" name="テキスト ボックス 53">
          <a:extLst>
            <a:ext uri="{FF2B5EF4-FFF2-40B4-BE49-F238E27FC236}">
              <a16:creationId xmlns:a16="http://schemas.microsoft.com/office/drawing/2014/main" id="{00000000-0008-0000-0500-000036000000}"/>
            </a:ext>
          </a:extLst>
        </xdr:cNvPr>
        <xdr:cNvSpPr txBox="1"/>
      </xdr:nvSpPr>
      <xdr:spPr>
        <a:xfrm>
          <a:off x="4622800" y="321027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18</xdr:row>
      <xdr:rowOff>33064</xdr:rowOff>
    </xdr:from>
    <xdr:to>
      <xdr:col>22</xdr:col>
      <xdr:colOff>114300</xdr:colOff>
      <xdr:row>18</xdr:row>
      <xdr:rowOff>40243</xdr:rowOff>
    </xdr:to>
    <xdr:cxnSp macro="">
      <xdr:nvCxnSpPr>
        <xdr:cNvPr id="55" name="直線コネクタ 54">
          <a:extLst>
            <a:ext uri="{FF2B5EF4-FFF2-40B4-BE49-F238E27FC236}">
              <a16:creationId xmlns:a16="http://schemas.microsoft.com/office/drawing/2014/main" id="{00000000-0008-0000-0500-000037000000}"/>
            </a:ext>
          </a:extLst>
        </xdr:cNvPr>
        <xdr:cNvCxnSpPr/>
      </xdr:nvCxnSpPr>
      <xdr:spPr bwMode="auto">
        <a:xfrm flipV="1">
          <a:off x="3606800" y="3166789"/>
          <a:ext cx="698500" cy="717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142406</xdr:rowOff>
    </xdr:from>
    <xdr:to>
      <xdr:col>22</xdr:col>
      <xdr:colOff>165100</xdr:colOff>
      <xdr:row>18</xdr:row>
      <xdr:rowOff>72556</xdr:rowOff>
    </xdr:to>
    <xdr:sp macro="" textlink="">
      <xdr:nvSpPr>
        <xdr:cNvPr id="56" name="フローチャート: 判断 55">
          <a:extLst>
            <a:ext uri="{FF2B5EF4-FFF2-40B4-BE49-F238E27FC236}">
              <a16:creationId xmlns:a16="http://schemas.microsoft.com/office/drawing/2014/main" id="{00000000-0008-0000-0500-000038000000}"/>
            </a:ext>
          </a:extLst>
        </xdr:cNvPr>
        <xdr:cNvSpPr/>
      </xdr:nvSpPr>
      <xdr:spPr bwMode="auto">
        <a:xfrm>
          <a:off x="4254500" y="310468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16</xdr:row>
      <xdr:rowOff>82733</xdr:rowOff>
    </xdr:from>
    <xdr:ext cx="762000" cy="259045"/>
    <xdr:sp macro="" textlink="">
      <xdr:nvSpPr>
        <xdr:cNvPr id="57" name="テキスト ボックス 56">
          <a:extLst>
            <a:ext uri="{FF2B5EF4-FFF2-40B4-BE49-F238E27FC236}">
              <a16:creationId xmlns:a16="http://schemas.microsoft.com/office/drawing/2014/main" id="{00000000-0008-0000-0500-000039000000}"/>
            </a:ext>
          </a:extLst>
        </xdr:cNvPr>
        <xdr:cNvSpPr txBox="1"/>
      </xdr:nvSpPr>
      <xdr:spPr>
        <a:xfrm>
          <a:off x="3924300" y="28735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18</xdr:row>
      <xdr:rowOff>40243</xdr:rowOff>
    </xdr:from>
    <xdr:to>
      <xdr:col>18</xdr:col>
      <xdr:colOff>177800</xdr:colOff>
      <xdr:row>18</xdr:row>
      <xdr:rowOff>47177</xdr:rowOff>
    </xdr:to>
    <xdr:cxnSp macro="">
      <xdr:nvCxnSpPr>
        <xdr:cNvPr id="58" name="直線コネクタ 57">
          <a:extLst>
            <a:ext uri="{FF2B5EF4-FFF2-40B4-BE49-F238E27FC236}">
              <a16:creationId xmlns:a16="http://schemas.microsoft.com/office/drawing/2014/main" id="{00000000-0008-0000-0500-00003A000000}"/>
            </a:ext>
          </a:extLst>
        </xdr:cNvPr>
        <xdr:cNvCxnSpPr/>
      </xdr:nvCxnSpPr>
      <xdr:spPr bwMode="auto">
        <a:xfrm flipV="1">
          <a:off x="2908300" y="3173968"/>
          <a:ext cx="698500" cy="693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150914</xdr:rowOff>
    </xdr:from>
    <xdr:to>
      <xdr:col>19</xdr:col>
      <xdr:colOff>38100</xdr:colOff>
      <xdr:row>18</xdr:row>
      <xdr:rowOff>81064</xdr:rowOff>
    </xdr:to>
    <xdr:sp macro="" textlink="">
      <xdr:nvSpPr>
        <xdr:cNvPr id="59" name="フローチャート: 判断 58">
          <a:extLst>
            <a:ext uri="{FF2B5EF4-FFF2-40B4-BE49-F238E27FC236}">
              <a16:creationId xmlns:a16="http://schemas.microsoft.com/office/drawing/2014/main" id="{00000000-0008-0000-0500-00003B000000}"/>
            </a:ext>
          </a:extLst>
        </xdr:cNvPr>
        <xdr:cNvSpPr/>
      </xdr:nvSpPr>
      <xdr:spPr bwMode="auto">
        <a:xfrm>
          <a:off x="3556000" y="311318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91241</xdr:rowOff>
    </xdr:from>
    <xdr:ext cx="762000" cy="259045"/>
    <xdr:sp macro="" textlink="">
      <xdr:nvSpPr>
        <xdr:cNvPr id="60" name="テキスト ボックス 59">
          <a:extLst>
            <a:ext uri="{FF2B5EF4-FFF2-40B4-BE49-F238E27FC236}">
              <a16:creationId xmlns:a16="http://schemas.microsoft.com/office/drawing/2014/main" id="{00000000-0008-0000-0500-00003C000000}"/>
            </a:ext>
          </a:extLst>
        </xdr:cNvPr>
        <xdr:cNvSpPr txBox="1"/>
      </xdr:nvSpPr>
      <xdr:spPr>
        <a:xfrm>
          <a:off x="3225800" y="28820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102,890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158473</xdr:rowOff>
    </xdr:from>
    <xdr:to>
      <xdr:col>15</xdr:col>
      <xdr:colOff>101600</xdr:colOff>
      <xdr:row>18</xdr:row>
      <xdr:rowOff>88623</xdr:rowOff>
    </xdr:to>
    <xdr:sp macro="" textlink="">
      <xdr:nvSpPr>
        <xdr:cNvPr id="61" name="フローチャート: 判断 60">
          <a:extLst>
            <a:ext uri="{FF2B5EF4-FFF2-40B4-BE49-F238E27FC236}">
              <a16:creationId xmlns:a16="http://schemas.microsoft.com/office/drawing/2014/main" id="{00000000-0008-0000-0500-00003D000000}"/>
            </a:ext>
          </a:extLst>
        </xdr:cNvPr>
        <xdr:cNvSpPr/>
      </xdr:nvSpPr>
      <xdr:spPr bwMode="auto">
        <a:xfrm>
          <a:off x="2857500" y="312074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98800</xdr:rowOff>
    </xdr:from>
    <xdr:ext cx="762000" cy="259045"/>
    <xdr:sp macro="" textlink="">
      <xdr:nvSpPr>
        <xdr:cNvPr id="62" name="テキスト ボックス 61">
          <a:extLst>
            <a:ext uri="{FF2B5EF4-FFF2-40B4-BE49-F238E27FC236}">
              <a16:creationId xmlns:a16="http://schemas.microsoft.com/office/drawing/2014/main" id="{00000000-0008-0000-0500-00003E000000}"/>
            </a:ext>
          </a:extLst>
        </xdr:cNvPr>
        <xdr:cNvSpPr txBox="1"/>
      </xdr:nvSpPr>
      <xdr:spPr>
        <a:xfrm>
          <a:off x="2527300" y="28896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100,906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149992</xdr:rowOff>
    </xdr:from>
    <xdr:to>
      <xdr:col>29</xdr:col>
      <xdr:colOff>177800</xdr:colOff>
      <xdr:row>18</xdr:row>
      <xdr:rowOff>80142</xdr:rowOff>
    </xdr:to>
    <xdr:sp macro="" textlink="">
      <xdr:nvSpPr>
        <xdr:cNvPr id="68" name="楕円 67">
          <a:extLst>
            <a:ext uri="{FF2B5EF4-FFF2-40B4-BE49-F238E27FC236}">
              <a16:creationId xmlns:a16="http://schemas.microsoft.com/office/drawing/2014/main" id="{00000000-0008-0000-0500-000044000000}"/>
            </a:ext>
          </a:extLst>
        </xdr:cNvPr>
        <xdr:cNvSpPr/>
      </xdr:nvSpPr>
      <xdr:spPr bwMode="auto">
        <a:xfrm>
          <a:off x="5600700" y="311226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16</xdr:row>
      <xdr:rowOff>166519</xdr:rowOff>
    </xdr:from>
    <xdr:ext cx="762000" cy="259045"/>
    <xdr:sp macro="" textlink="">
      <xdr:nvSpPr>
        <xdr:cNvPr id="69" name="人口1人当たり決算額の推移該当値テキスト130">
          <a:extLst>
            <a:ext uri="{FF2B5EF4-FFF2-40B4-BE49-F238E27FC236}">
              <a16:creationId xmlns:a16="http://schemas.microsoft.com/office/drawing/2014/main" id="{00000000-0008-0000-0500-000045000000}"/>
            </a:ext>
          </a:extLst>
        </xdr:cNvPr>
        <xdr:cNvSpPr txBox="1"/>
      </xdr:nvSpPr>
      <xdr:spPr>
        <a:xfrm>
          <a:off x="5740400" y="29573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103,132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17</xdr:row>
      <xdr:rowOff>154610</xdr:rowOff>
    </xdr:from>
    <xdr:to>
      <xdr:col>26</xdr:col>
      <xdr:colOff>101600</xdr:colOff>
      <xdr:row>18</xdr:row>
      <xdr:rowOff>84760</xdr:rowOff>
    </xdr:to>
    <xdr:sp macro="" textlink="">
      <xdr:nvSpPr>
        <xdr:cNvPr id="70" name="楕円 69">
          <a:extLst>
            <a:ext uri="{FF2B5EF4-FFF2-40B4-BE49-F238E27FC236}">
              <a16:creationId xmlns:a16="http://schemas.microsoft.com/office/drawing/2014/main" id="{00000000-0008-0000-0500-000046000000}"/>
            </a:ext>
          </a:extLst>
        </xdr:cNvPr>
        <xdr:cNvSpPr/>
      </xdr:nvSpPr>
      <xdr:spPr bwMode="auto">
        <a:xfrm>
          <a:off x="4953000" y="311688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16</xdr:row>
      <xdr:rowOff>94937</xdr:rowOff>
    </xdr:from>
    <xdr:ext cx="736600" cy="259045"/>
    <xdr:sp macro="" textlink="">
      <xdr:nvSpPr>
        <xdr:cNvPr id="71" name="テキスト ボックス 70">
          <a:extLst>
            <a:ext uri="{FF2B5EF4-FFF2-40B4-BE49-F238E27FC236}">
              <a16:creationId xmlns:a16="http://schemas.microsoft.com/office/drawing/2014/main" id="{00000000-0008-0000-0500-000047000000}"/>
            </a:ext>
          </a:extLst>
        </xdr:cNvPr>
        <xdr:cNvSpPr txBox="1"/>
      </xdr:nvSpPr>
      <xdr:spPr>
        <a:xfrm>
          <a:off x="4622800" y="28857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101,920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17</xdr:row>
      <xdr:rowOff>153714</xdr:rowOff>
    </xdr:from>
    <xdr:to>
      <xdr:col>22</xdr:col>
      <xdr:colOff>165100</xdr:colOff>
      <xdr:row>18</xdr:row>
      <xdr:rowOff>83864</xdr:rowOff>
    </xdr:to>
    <xdr:sp macro="" textlink="">
      <xdr:nvSpPr>
        <xdr:cNvPr id="72" name="楕円 71">
          <a:extLst>
            <a:ext uri="{FF2B5EF4-FFF2-40B4-BE49-F238E27FC236}">
              <a16:creationId xmlns:a16="http://schemas.microsoft.com/office/drawing/2014/main" id="{00000000-0008-0000-0500-000048000000}"/>
            </a:ext>
          </a:extLst>
        </xdr:cNvPr>
        <xdr:cNvSpPr/>
      </xdr:nvSpPr>
      <xdr:spPr bwMode="auto">
        <a:xfrm>
          <a:off x="4254500" y="311598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68641</xdr:rowOff>
    </xdr:from>
    <xdr:ext cx="762000" cy="259045"/>
    <xdr:sp macro="" textlink="">
      <xdr:nvSpPr>
        <xdr:cNvPr id="73" name="テキスト ボックス 72">
          <a:extLst>
            <a:ext uri="{FF2B5EF4-FFF2-40B4-BE49-F238E27FC236}">
              <a16:creationId xmlns:a16="http://schemas.microsoft.com/office/drawing/2014/main" id="{00000000-0008-0000-0500-000049000000}"/>
            </a:ext>
          </a:extLst>
        </xdr:cNvPr>
        <xdr:cNvSpPr txBox="1"/>
      </xdr:nvSpPr>
      <xdr:spPr>
        <a:xfrm>
          <a:off x="3924300" y="32023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17</xdr:row>
      <xdr:rowOff>160893</xdr:rowOff>
    </xdr:from>
    <xdr:to>
      <xdr:col>19</xdr:col>
      <xdr:colOff>38100</xdr:colOff>
      <xdr:row>18</xdr:row>
      <xdr:rowOff>91043</xdr:rowOff>
    </xdr:to>
    <xdr:sp macro="" textlink="">
      <xdr:nvSpPr>
        <xdr:cNvPr id="74" name="楕円 73">
          <a:extLst>
            <a:ext uri="{FF2B5EF4-FFF2-40B4-BE49-F238E27FC236}">
              <a16:creationId xmlns:a16="http://schemas.microsoft.com/office/drawing/2014/main" id="{00000000-0008-0000-0500-00004A000000}"/>
            </a:ext>
          </a:extLst>
        </xdr:cNvPr>
        <xdr:cNvSpPr/>
      </xdr:nvSpPr>
      <xdr:spPr bwMode="auto">
        <a:xfrm>
          <a:off x="3556000" y="312316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75820</xdr:rowOff>
    </xdr:from>
    <xdr:ext cx="762000" cy="259045"/>
    <xdr:sp macro="" textlink="">
      <xdr:nvSpPr>
        <xdr:cNvPr id="75" name="テキスト ボックス 74">
          <a:extLst>
            <a:ext uri="{FF2B5EF4-FFF2-40B4-BE49-F238E27FC236}">
              <a16:creationId xmlns:a16="http://schemas.microsoft.com/office/drawing/2014/main" id="{00000000-0008-0000-0500-00004B000000}"/>
            </a:ext>
          </a:extLst>
        </xdr:cNvPr>
        <xdr:cNvSpPr txBox="1"/>
      </xdr:nvSpPr>
      <xdr:spPr>
        <a:xfrm>
          <a:off x="3225800" y="32095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100,271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167827</xdr:rowOff>
    </xdr:from>
    <xdr:to>
      <xdr:col>15</xdr:col>
      <xdr:colOff>101600</xdr:colOff>
      <xdr:row>18</xdr:row>
      <xdr:rowOff>97977</xdr:rowOff>
    </xdr:to>
    <xdr:sp macro="" textlink="">
      <xdr:nvSpPr>
        <xdr:cNvPr id="76" name="楕円 75">
          <a:extLst>
            <a:ext uri="{FF2B5EF4-FFF2-40B4-BE49-F238E27FC236}">
              <a16:creationId xmlns:a16="http://schemas.microsoft.com/office/drawing/2014/main" id="{00000000-0008-0000-0500-00004C000000}"/>
            </a:ext>
          </a:extLst>
        </xdr:cNvPr>
        <xdr:cNvSpPr/>
      </xdr:nvSpPr>
      <xdr:spPr bwMode="auto">
        <a:xfrm>
          <a:off x="2857500" y="313010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82754</xdr:rowOff>
    </xdr:from>
    <xdr:ext cx="762000" cy="259045"/>
    <xdr:sp macro="" textlink="">
      <xdr:nvSpPr>
        <xdr:cNvPr id="77" name="テキスト ボックス 76">
          <a:extLst>
            <a:ext uri="{FF2B5EF4-FFF2-40B4-BE49-F238E27FC236}">
              <a16:creationId xmlns:a16="http://schemas.microsoft.com/office/drawing/2014/main" id="{00000000-0008-0000-0500-00004D000000}"/>
            </a:ext>
          </a:extLst>
        </xdr:cNvPr>
        <xdr:cNvSpPr txBox="1"/>
      </xdr:nvSpPr>
      <xdr:spPr>
        <a:xfrm>
          <a:off x="2527300" y="32164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98,451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8" name="正方形/長方形 77">
          <a:extLst>
            <a:ext uri="{FF2B5EF4-FFF2-40B4-BE49-F238E27FC236}">
              <a16:creationId xmlns:a16="http://schemas.microsoft.com/office/drawing/2014/main" id="{00000000-0008-0000-0500-00004E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79" name="角丸四角形 78">
          <a:extLst>
            <a:ext uri="{FF2B5EF4-FFF2-40B4-BE49-F238E27FC236}">
              <a16:creationId xmlns:a16="http://schemas.microsoft.com/office/drawing/2014/main" id="{00000000-0008-0000-0500-00004F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0" name="正方形/長方形 79">
          <a:extLst>
            <a:ext uri="{FF2B5EF4-FFF2-40B4-BE49-F238E27FC236}">
              <a16:creationId xmlns:a16="http://schemas.microsoft.com/office/drawing/2014/main" id="{00000000-0008-0000-0500-000050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2" name="正方形/長方形 81">
          <a:extLst>
            <a:ext uri="{FF2B5EF4-FFF2-40B4-BE49-F238E27FC236}">
              <a16:creationId xmlns:a16="http://schemas.microsoft.com/office/drawing/2014/main" id="{00000000-0008-0000-0500-000052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3" name="直線コネクタ 82">
          <a:extLst>
            <a:ext uri="{FF2B5EF4-FFF2-40B4-BE49-F238E27FC236}">
              <a16:creationId xmlns:a16="http://schemas.microsoft.com/office/drawing/2014/main" id="{00000000-0008-0000-0500-000053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4" name="直線コネクタ 83">
          <a:extLst>
            <a:ext uri="{FF2B5EF4-FFF2-40B4-BE49-F238E27FC236}">
              <a16:creationId xmlns:a16="http://schemas.microsoft.com/office/drawing/2014/main" id="{00000000-0008-0000-0500-000054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5" name="直線コネクタ 84">
          <a:extLst>
            <a:ext uri="{FF2B5EF4-FFF2-40B4-BE49-F238E27FC236}">
              <a16:creationId xmlns:a16="http://schemas.microsoft.com/office/drawing/2014/main" id="{00000000-0008-0000-0500-000055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8" name="楕円 87">
          <a:extLst>
            <a:ext uri="{FF2B5EF4-FFF2-40B4-BE49-F238E27FC236}">
              <a16:creationId xmlns:a16="http://schemas.microsoft.com/office/drawing/2014/main" id="{00000000-0008-0000-0500-000058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89" name="フローチャート: 判断 88">
          <a:extLst>
            <a:ext uri="{FF2B5EF4-FFF2-40B4-BE49-F238E27FC236}">
              <a16:creationId xmlns:a16="http://schemas.microsoft.com/office/drawing/2014/main" id="{00000000-0008-0000-0500-000059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0" name="正方形/長方形 89">
          <a:extLst>
            <a:ext uri="{FF2B5EF4-FFF2-40B4-BE49-F238E27FC236}">
              <a16:creationId xmlns:a16="http://schemas.microsoft.com/office/drawing/2014/main" id="{00000000-0008-0000-0500-00005A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1" name="テキスト ボックス 90">
          <a:extLst>
            <a:ext uri="{FF2B5EF4-FFF2-40B4-BE49-F238E27FC236}">
              <a16:creationId xmlns:a16="http://schemas.microsoft.com/office/drawing/2014/main" id="{00000000-0008-0000-0500-00005B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2" name="直線コネクタ 91">
          <a:extLst>
            <a:ext uri="{FF2B5EF4-FFF2-40B4-BE49-F238E27FC236}">
              <a16:creationId xmlns:a16="http://schemas.microsoft.com/office/drawing/2014/main" id="{00000000-0008-0000-0500-00005C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3" name="直線コネクタ 92">
          <a:extLst>
            <a:ext uri="{FF2B5EF4-FFF2-40B4-BE49-F238E27FC236}">
              <a16:creationId xmlns:a16="http://schemas.microsoft.com/office/drawing/2014/main" id="{00000000-0008-0000-0500-00005D000000}"/>
            </a:ext>
          </a:extLst>
        </xdr:cNvPr>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289577</xdr:rowOff>
    </xdr:from>
    <xdr:ext cx="762000" cy="259045"/>
    <xdr:sp macro="" textlink="">
      <xdr:nvSpPr>
        <xdr:cNvPr id="94" name="テキスト ボックス 93">
          <a:extLst>
            <a:ext uri="{FF2B5EF4-FFF2-40B4-BE49-F238E27FC236}">
              <a16:creationId xmlns:a16="http://schemas.microsoft.com/office/drawing/2014/main" id="{00000000-0008-0000-0500-00005E000000}"/>
            </a:ext>
          </a:extLst>
        </xdr:cNvPr>
        <xdr:cNvSpPr txBox="1"/>
      </xdr:nvSpPr>
      <xdr:spPr>
        <a:xfrm>
          <a:off x="1384300" y="74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37</xdr:row>
      <xdr:rowOff>50800</xdr:rowOff>
    </xdr:from>
    <xdr:to>
      <xdr:col>33</xdr:col>
      <xdr:colOff>114300</xdr:colOff>
      <xdr:row>37</xdr:row>
      <xdr:rowOff>50800</xdr:rowOff>
    </xdr:to>
    <xdr:cxnSp macro="">
      <xdr:nvCxnSpPr>
        <xdr:cNvPr id="95" name="直線コネクタ 94">
          <a:extLst>
            <a:ext uri="{FF2B5EF4-FFF2-40B4-BE49-F238E27FC236}">
              <a16:creationId xmlns:a16="http://schemas.microsoft.com/office/drawing/2014/main" id="{00000000-0008-0000-0500-00005F000000}"/>
            </a:ext>
          </a:extLst>
        </xdr:cNvPr>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6" name="テキスト ボックス 95">
          <a:extLst>
            <a:ext uri="{FF2B5EF4-FFF2-40B4-BE49-F238E27FC236}">
              <a16:creationId xmlns:a16="http://schemas.microsoft.com/office/drawing/2014/main" id="{00000000-0008-0000-0500-000060000000}"/>
            </a:ext>
          </a:extLst>
        </xdr:cNvPr>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7" name="直線コネクタ 96">
          <a:extLst>
            <a:ext uri="{FF2B5EF4-FFF2-40B4-BE49-F238E27FC236}">
              <a16:creationId xmlns:a16="http://schemas.microsoft.com/office/drawing/2014/main" id="{00000000-0008-0000-0500-000061000000}"/>
            </a:ext>
          </a:extLst>
        </xdr:cNvPr>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98" name="テキスト ボックス 97">
          <a:extLst>
            <a:ext uri="{FF2B5EF4-FFF2-40B4-BE49-F238E27FC236}">
              <a16:creationId xmlns:a16="http://schemas.microsoft.com/office/drawing/2014/main" id="{00000000-0008-0000-0500-000062000000}"/>
            </a:ext>
          </a:extLst>
        </xdr:cNvPr>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99" name="直線コネクタ 98">
          <a:extLst>
            <a:ext uri="{FF2B5EF4-FFF2-40B4-BE49-F238E27FC236}">
              <a16:creationId xmlns:a16="http://schemas.microsoft.com/office/drawing/2014/main" id="{00000000-0008-0000-0500-000063000000}"/>
            </a:ext>
          </a:extLst>
        </xdr:cNvPr>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100" name="テキスト ボックス 99">
          <a:extLst>
            <a:ext uri="{FF2B5EF4-FFF2-40B4-BE49-F238E27FC236}">
              <a16:creationId xmlns:a16="http://schemas.microsoft.com/office/drawing/2014/main" id="{00000000-0008-0000-0500-000064000000}"/>
            </a:ext>
          </a:extLst>
        </xdr:cNvPr>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1" name="直線コネクタ 100">
          <a:extLst>
            <a:ext uri="{FF2B5EF4-FFF2-40B4-BE49-F238E27FC236}">
              <a16:creationId xmlns:a16="http://schemas.microsoft.com/office/drawing/2014/main" id="{00000000-0008-0000-0500-000065000000}"/>
            </a:ext>
          </a:extLst>
        </xdr:cNvPr>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2" name="テキスト ボックス 101">
          <a:extLst>
            <a:ext uri="{FF2B5EF4-FFF2-40B4-BE49-F238E27FC236}">
              <a16:creationId xmlns:a16="http://schemas.microsoft.com/office/drawing/2014/main" id="{00000000-0008-0000-0500-000066000000}"/>
            </a:ext>
          </a:extLst>
        </xdr:cNvPr>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3" name="直線コネクタ 102">
          <a:extLst>
            <a:ext uri="{FF2B5EF4-FFF2-40B4-BE49-F238E27FC236}">
              <a16:creationId xmlns:a16="http://schemas.microsoft.com/office/drawing/2014/main" id="{00000000-0008-0000-0500-000067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4" name="テキスト ボックス 103">
          <a:extLst>
            <a:ext uri="{FF2B5EF4-FFF2-40B4-BE49-F238E27FC236}">
              <a16:creationId xmlns:a16="http://schemas.microsoft.com/office/drawing/2014/main" id="{00000000-0008-0000-0500-000068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5" name="人口1人当たり決算額の推移グラフ枠445">
          <a:extLst>
            <a:ext uri="{FF2B5EF4-FFF2-40B4-BE49-F238E27FC236}">
              <a16:creationId xmlns:a16="http://schemas.microsoft.com/office/drawing/2014/main" id="{00000000-0008-0000-0500-000069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295230</xdr:rowOff>
    </xdr:from>
    <xdr:to>
      <xdr:col>29</xdr:col>
      <xdr:colOff>127000</xdr:colOff>
      <xdr:row>38</xdr:row>
      <xdr:rowOff>104635</xdr:rowOff>
    </xdr:to>
    <xdr:cxnSp macro="">
      <xdr:nvCxnSpPr>
        <xdr:cNvPr id="106" name="直線コネクタ 105">
          <a:extLst>
            <a:ext uri="{FF2B5EF4-FFF2-40B4-BE49-F238E27FC236}">
              <a16:creationId xmlns:a16="http://schemas.microsoft.com/office/drawing/2014/main" id="{00000000-0008-0000-0500-00006A000000}"/>
            </a:ext>
          </a:extLst>
        </xdr:cNvPr>
        <xdr:cNvCxnSpPr/>
      </xdr:nvCxnSpPr>
      <xdr:spPr bwMode="auto">
        <a:xfrm flipV="1">
          <a:off x="5651500" y="6219780"/>
          <a:ext cx="0" cy="1352455"/>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38</xdr:row>
      <xdr:rowOff>76712</xdr:rowOff>
    </xdr:from>
    <xdr:ext cx="762000" cy="259045"/>
    <xdr:sp macro="" textlink="">
      <xdr:nvSpPr>
        <xdr:cNvPr id="107" name="人口1人当たり決算額の推移最小値テキスト445">
          <a:extLst>
            <a:ext uri="{FF2B5EF4-FFF2-40B4-BE49-F238E27FC236}">
              <a16:creationId xmlns:a16="http://schemas.microsoft.com/office/drawing/2014/main" id="{00000000-0008-0000-0500-00006B000000}"/>
            </a:ext>
          </a:extLst>
        </xdr:cNvPr>
        <xdr:cNvSpPr txBox="1"/>
      </xdr:nvSpPr>
      <xdr:spPr>
        <a:xfrm>
          <a:off x="5740400" y="75443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104635</xdr:rowOff>
    </xdr:from>
    <xdr:to>
      <xdr:col>30</xdr:col>
      <xdr:colOff>25400</xdr:colOff>
      <xdr:row>38</xdr:row>
      <xdr:rowOff>104635</xdr:rowOff>
    </xdr:to>
    <xdr:cxnSp macro="">
      <xdr:nvCxnSpPr>
        <xdr:cNvPr id="108" name="直線コネクタ 107">
          <a:extLst>
            <a:ext uri="{FF2B5EF4-FFF2-40B4-BE49-F238E27FC236}">
              <a16:creationId xmlns:a16="http://schemas.microsoft.com/office/drawing/2014/main" id="{00000000-0008-0000-0500-00006C000000}"/>
            </a:ext>
          </a:extLst>
        </xdr:cNvPr>
        <xdr:cNvCxnSpPr/>
      </xdr:nvCxnSpPr>
      <xdr:spPr bwMode="auto">
        <a:xfrm>
          <a:off x="5562600" y="757223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33</xdr:row>
      <xdr:rowOff>38707</xdr:rowOff>
    </xdr:from>
    <xdr:ext cx="762000" cy="259045"/>
    <xdr:sp macro="" textlink="">
      <xdr:nvSpPr>
        <xdr:cNvPr id="109" name="人口1人当たり決算額の推移最大値テキスト445">
          <a:extLst>
            <a:ext uri="{FF2B5EF4-FFF2-40B4-BE49-F238E27FC236}">
              <a16:creationId xmlns:a16="http://schemas.microsoft.com/office/drawing/2014/main" id="{00000000-0008-0000-0500-00006D000000}"/>
            </a:ext>
          </a:extLst>
        </xdr:cNvPr>
        <xdr:cNvSpPr txBox="1"/>
      </xdr:nvSpPr>
      <xdr:spPr>
        <a:xfrm>
          <a:off x="5740400" y="5963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70,169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295230</xdr:rowOff>
    </xdr:from>
    <xdr:to>
      <xdr:col>30</xdr:col>
      <xdr:colOff>25400</xdr:colOff>
      <xdr:row>33</xdr:row>
      <xdr:rowOff>295230</xdr:rowOff>
    </xdr:to>
    <xdr:cxnSp macro="">
      <xdr:nvCxnSpPr>
        <xdr:cNvPr id="110" name="直線コネクタ 109">
          <a:extLst>
            <a:ext uri="{FF2B5EF4-FFF2-40B4-BE49-F238E27FC236}">
              <a16:creationId xmlns:a16="http://schemas.microsoft.com/office/drawing/2014/main" id="{00000000-0008-0000-0500-00006E000000}"/>
            </a:ext>
          </a:extLst>
        </xdr:cNvPr>
        <xdr:cNvCxnSpPr/>
      </xdr:nvCxnSpPr>
      <xdr:spPr bwMode="auto">
        <a:xfrm>
          <a:off x="5562600" y="621978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36</xdr:row>
      <xdr:rowOff>141230</xdr:rowOff>
    </xdr:from>
    <xdr:to>
      <xdr:col>29</xdr:col>
      <xdr:colOff>127000</xdr:colOff>
      <xdr:row>37</xdr:row>
      <xdr:rowOff>8013</xdr:rowOff>
    </xdr:to>
    <xdr:cxnSp macro="">
      <xdr:nvCxnSpPr>
        <xdr:cNvPr id="111" name="直線コネクタ 110">
          <a:extLst>
            <a:ext uri="{FF2B5EF4-FFF2-40B4-BE49-F238E27FC236}">
              <a16:creationId xmlns:a16="http://schemas.microsoft.com/office/drawing/2014/main" id="{00000000-0008-0000-0500-00006F000000}"/>
            </a:ext>
          </a:extLst>
        </xdr:cNvPr>
        <xdr:cNvCxnSpPr/>
      </xdr:nvCxnSpPr>
      <xdr:spPr bwMode="auto">
        <a:xfrm flipV="1">
          <a:off x="5003800" y="7094480"/>
          <a:ext cx="647700" cy="3823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36</xdr:row>
      <xdr:rowOff>126007</xdr:rowOff>
    </xdr:from>
    <xdr:ext cx="762000" cy="259045"/>
    <xdr:sp macro="" textlink="">
      <xdr:nvSpPr>
        <xdr:cNvPr id="112" name="人口1人当たり決算額の推移平均値テキスト445">
          <a:extLst>
            <a:ext uri="{FF2B5EF4-FFF2-40B4-BE49-F238E27FC236}">
              <a16:creationId xmlns:a16="http://schemas.microsoft.com/office/drawing/2014/main" id="{00000000-0008-0000-0500-000070000000}"/>
            </a:ext>
          </a:extLst>
        </xdr:cNvPr>
        <xdr:cNvSpPr txBox="1"/>
      </xdr:nvSpPr>
      <xdr:spPr>
        <a:xfrm>
          <a:off x="5740400" y="70792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21,939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36</xdr:row>
      <xdr:rowOff>134512</xdr:rowOff>
    </xdr:from>
    <xdr:to>
      <xdr:col>29</xdr:col>
      <xdr:colOff>177800</xdr:colOff>
      <xdr:row>37</xdr:row>
      <xdr:rowOff>64662</xdr:rowOff>
    </xdr:to>
    <xdr:sp macro="" textlink="">
      <xdr:nvSpPr>
        <xdr:cNvPr id="113" name="フローチャート: 判断 112">
          <a:extLst>
            <a:ext uri="{FF2B5EF4-FFF2-40B4-BE49-F238E27FC236}">
              <a16:creationId xmlns:a16="http://schemas.microsoft.com/office/drawing/2014/main" id="{00000000-0008-0000-0500-000071000000}"/>
            </a:ext>
          </a:extLst>
        </xdr:cNvPr>
        <xdr:cNvSpPr/>
      </xdr:nvSpPr>
      <xdr:spPr bwMode="auto">
        <a:xfrm>
          <a:off x="5600700" y="708776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36</xdr:row>
      <xdr:rowOff>136220</xdr:rowOff>
    </xdr:from>
    <xdr:to>
      <xdr:col>26</xdr:col>
      <xdr:colOff>50800</xdr:colOff>
      <xdr:row>37</xdr:row>
      <xdr:rowOff>8013</xdr:rowOff>
    </xdr:to>
    <xdr:cxnSp macro="">
      <xdr:nvCxnSpPr>
        <xdr:cNvPr id="114" name="直線コネクタ 113">
          <a:extLst>
            <a:ext uri="{FF2B5EF4-FFF2-40B4-BE49-F238E27FC236}">
              <a16:creationId xmlns:a16="http://schemas.microsoft.com/office/drawing/2014/main" id="{00000000-0008-0000-0500-000072000000}"/>
            </a:ext>
          </a:extLst>
        </xdr:cNvPr>
        <xdr:cNvCxnSpPr/>
      </xdr:nvCxnSpPr>
      <xdr:spPr bwMode="auto">
        <a:xfrm>
          <a:off x="4305300" y="7089470"/>
          <a:ext cx="698500" cy="4324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36</xdr:row>
      <xdr:rowOff>144856</xdr:rowOff>
    </xdr:from>
    <xdr:to>
      <xdr:col>26</xdr:col>
      <xdr:colOff>101600</xdr:colOff>
      <xdr:row>37</xdr:row>
      <xdr:rowOff>75006</xdr:rowOff>
    </xdr:to>
    <xdr:sp macro="" textlink="">
      <xdr:nvSpPr>
        <xdr:cNvPr id="115" name="フローチャート: 判断 114">
          <a:extLst>
            <a:ext uri="{FF2B5EF4-FFF2-40B4-BE49-F238E27FC236}">
              <a16:creationId xmlns:a16="http://schemas.microsoft.com/office/drawing/2014/main" id="{00000000-0008-0000-0500-000073000000}"/>
            </a:ext>
          </a:extLst>
        </xdr:cNvPr>
        <xdr:cNvSpPr/>
      </xdr:nvSpPr>
      <xdr:spPr bwMode="auto">
        <a:xfrm>
          <a:off x="4953000" y="709810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37</xdr:row>
      <xdr:rowOff>59783</xdr:rowOff>
    </xdr:from>
    <xdr:ext cx="736600" cy="259045"/>
    <xdr:sp macro="" textlink="">
      <xdr:nvSpPr>
        <xdr:cNvPr id="116" name="テキスト ボックス 115">
          <a:extLst>
            <a:ext uri="{FF2B5EF4-FFF2-40B4-BE49-F238E27FC236}">
              <a16:creationId xmlns:a16="http://schemas.microsoft.com/office/drawing/2014/main" id="{00000000-0008-0000-0500-000074000000}"/>
            </a:ext>
          </a:extLst>
        </xdr:cNvPr>
        <xdr:cNvSpPr txBox="1"/>
      </xdr:nvSpPr>
      <xdr:spPr>
        <a:xfrm>
          <a:off x="4622800" y="718448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21,396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36</xdr:row>
      <xdr:rowOff>110503</xdr:rowOff>
    </xdr:from>
    <xdr:to>
      <xdr:col>22</xdr:col>
      <xdr:colOff>114300</xdr:colOff>
      <xdr:row>36</xdr:row>
      <xdr:rowOff>136220</xdr:rowOff>
    </xdr:to>
    <xdr:cxnSp macro="">
      <xdr:nvCxnSpPr>
        <xdr:cNvPr id="117" name="直線コネクタ 116">
          <a:extLst>
            <a:ext uri="{FF2B5EF4-FFF2-40B4-BE49-F238E27FC236}">
              <a16:creationId xmlns:a16="http://schemas.microsoft.com/office/drawing/2014/main" id="{00000000-0008-0000-0500-000075000000}"/>
            </a:ext>
          </a:extLst>
        </xdr:cNvPr>
        <xdr:cNvCxnSpPr/>
      </xdr:nvCxnSpPr>
      <xdr:spPr bwMode="auto">
        <a:xfrm>
          <a:off x="3606800" y="7063753"/>
          <a:ext cx="698500" cy="2571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36</xdr:row>
      <xdr:rowOff>129940</xdr:rowOff>
    </xdr:from>
    <xdr:to>
      <xdr:col>22</xdr:col>
      <xdr:colOff>165100</xdr:colOff>
      <xdr:row>37</xdr:row>
      <xdr:rowOff>60090</xdr:rowOff>
    </xdr:to>
    <xdr:sp macro="" textlink="">
      <xdr:nvSpPr>
        <xdr:cNvPr id="118" name="フローチャート: 判断 117">
          <a:extLst>
            <a:ext uri="{FF2B5EF4-FFF2-40B4-BE49-F238E27FC236}">
              <a16:creationId xmlns:a16="http://schemas.microsoft.com/office/drawing/2014/main" id="{00000000-0008-0000-0500-000076000000}"/>
            </a:ext>
          </a:extLst>
        </xdr:cNvPr>
        <xdr:cNvSpPr/>
      </xdr:nvSpPr>
      <xdr:spPr bwMode="auto">
        <a:xfrm>
          <a:off x="4254500" y="708319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37</xdr:row>
      <xdr:rowOff>44867</xdr:rowOff>
    </xdr:from>
    <xdr:ext cx="762000" cy="259045"/>
    <xdr:sp macro="" textlink="">
      <xdr:nvSpPr>
        <xdr:cNvPr id="119" name="テキスト ボックス 118">
          <a:extLst>
            <a:ext uri="{FF2B5EF4-FFF2-40B4-BE49-F238E27FC236}">
              <a16:creationId xmlns:a16="http://schemas.microsoft.com/office/drawing/2014/main" id="{00000000-0008-0000-0500-000077000000}"/>
            </a:ext>
          </a:extLst>
        </xdr:cNvPr>
        <xdr:cNvSpPr txBox="1"/>
      </xdr:nvSpPr>
      <xdr:spPr>
        <a:xfrm>
          <a:off x="3924300" y="7169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36</xdr:row>
      <xdr:rowOff>110503</xdr:rowOff>
    </xdr:from>
    <xdr:to>
      <xdr:col>18</xdr:col>
      <xdr:colOff>177800</xdr:colOff>
      <xdr:row>36</xdr:row>
      <xdr:rowOff>125114</xdr:rowOff>
    </xdr:to>
    <xdr:cxnSp macro="">
      <xdr:nvCxnSpPr>
        <xdr:cNvPr id="120" name="直線コネクタ 119">
          <a:extLst>
            <a:ext uri="{FF2B5EF4-FFF2-40B4-BE49-F238E27FC236}">
              <a16:creationId xmlns:a16="http://schemas.microsoft.com/office/drawing/2014/main" id="{00000000-0008-0000-0500-000078000000}"/>
            </a:ext>
          </a:extLst>
        </xdr:cNvPr>
        <xdr:cNvCxnSpPr/>
      </xdr:nvCxnSpPr>
      <xdr:spPr bwMode="auto">
        <a:xfrm flipV="1">
          <a:off x="2908300" y="7063753"/>
          <a:ext cx="698500" cy="1461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36</xdr:row>
      <xdr:rowOff>129369</xdr:rowOff>
    </xdr:from>
    <xdr:to>
      <xdr:col>19</xdr:col>
      <xdr:colOff>38100</xdr:colOff>
      <xdr:row>37</xdr:row>
      <xdr:rowOff>59519</xdr:rowOff>
    </xdr:to>
    <xdr:sp macro="" textlink="">
      <xdr:nvSpPr>
        <xdr:cNvPr id="121" name="フローチャート: 判断 120">
          <a:extLst>
            <a:ext uri="{FF2B5EF4-FFF2-40B4-BE49-F238E27FC236}">
              <a16:creationId xmlns:a16="http://schemas.microsoft.com/office/drawing/2014/main" id="{00000000-0008-0000-0500-000079000000}"/>
            </a:ext>
          </a:extLst>
        </xdr:cNvPr>
        <xdr:cNvSpPr/>
      </xdr:nvSpPr>
      <xdr:spPr bwMode="auto">
        <a:xfrm>
          <a:off x="3556000" y="708261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37</xdr:row>
      <xdr:rowOff>44296</xdr:rowOff>
    </xdr:from>
    <xdr:ext cx="762000" cy="259045"/>
    <xdr:sp macro="" textlink="">
      <xdr:nvSpPr>
        <xdr:cNvPr id="122" name="テキスト ボックス 121">
          <a:extLst>
            <a:ext uri="{FF2B5EF4-FFF2-40B4-BE49-F238E27FC236}">
              <a16:creationId xmlns:a16="http://schemas.microsoft.com/office/drawing/2014/main" id="{00000000-0008-0000-0500-00007A000000}"/>
            </a:ext>
          </a:extLst>
        </xdr:cNvPr>
        <xdr:cNvSpPr txBox="1"/>
      </xdr:nvSpPr>
      <xdr:spPr>
        <a:xfrm>
          <a:off x="3225800" y="71689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137464</xdr:rowOff>
    </xdr:from>
    <xdr:to>
      <xdr:col>15</xdr:col>
      <xdr:colOff>101600</xdr:colOff>
      <xdr:row>37</xdr:row>
      <xdr:rowOff>67614</xdr:rowOff>
    </xdr:to>
    <xdr:sp macro="" textlink="">
      <xdr:nvSpPr>
        <xdr:cNvPr id="123" name="フローチャート: 判断 122">
          <a:extLst>
            <a:ext uri="{FF2B5EF4-FFF2-40B4-BE49-F238E27FC236}">
              <a16:creationId xmlns:a16="http://schemas.microsoft.com/office/drawing/2014/main" id="{00000000-0008-0000-0500-00007B000000}"/>
            </a:ext>
          </a:extLst>
        </xdr:cNvPr>
        <xdr:cNvSpPr/>
      </xdr:nvSpPr>
      <xdr:spPr bwMode="auto">
        <a:xfrm>
          <a:off x="2857500" y="709071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37</xdr:row>
      <xdr:rowOff>52391</xdr:rowOff>
    </xdr:from>
    <xdr:ext cx="762000" cy="259045"/>
    <xdr:sp macro="" textlink="">
      <xdr:nvSpPr>
        <xdr:cNvPr id="124" name="テキスト ボックス 123">
          <a:extLst>
            <a:ext uri="{FF2B5EF4-FFF2-40B4-BE49-F238E27FC236}">
              <a16:creationId xmlns:a16="http://schemas.microsoft.com/office/drawing/2014/main" id="{00000000-0008-0000-0500-00007C000000}"/>
            </a:ext>
          </a:extLst>
        </xdr:cNvPr>
        <xdr:cNvSpPr txBox="1"/>
      </xdr:nvSpPr>
      <xdr:spPr>
        <a:xfrm>
          <a:off x="2527300" y="71770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36</xdr:row>
      <xdr:rowOff>90430</xdr:rowOff>
    </xdr:from>
    <xdr:to>
      <xdr:col>29</xdr:col>
      <xdr:colOff>177800</xdr:colOff>
      <xdr:row>37</xdr:row>
      <xdr:rowOff>20580</xdr:rowOff>
    </xdr:to>
    <xdr:sp macro="" textlink="">
      <xdr:nvSpPr>
        <xdr:cNvPr id="130" name="楕円 129">
          <a:extLst>
            <a:ext uri="{FF2B5EF4-FFF2-40B4-BE49-F238E27FC236}">
              <a16:creationId xmlns:a16="http://schemas.microsoft.com/office/drawing/2014/main" id="{00000000-0008-0000-0500-000082000000}"/>
            </a:ext>
          </a:extLst>
        </xdr:cNvPr>
        <xdr:cNvSpPr/>
      </xdr:nvSpPr>
      <xdr:spPr bwMode="auto">
        <a:xfrm>
          <a:off x="5600700" y="704368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35</xdr:row>
      <xdr:rowOff>278407</xdr:rowOff>
    </xdr:from>
    <xdr:ext cx="762000" cy="259045"/>
    <xdr:sp macro="" textlink="">
      <xdr:nvSpPr>
        <xdr:cNvPr id="131" name="人口1人当たり決算額の推移該当値テキスト445">
          <a:extLst>
            <a:ext uri="{FF2B5EF4-FFF2-40B4-BE49-F238E27FC236}">
              <a16:creationId xmlns:a16="http://schemas.microsoft.com/office/drawing/2014/main" id="{00000000-0008-0000-0500-000083000000}"/>
            </a:ext>
          </a:extLst>
        </xdr:cNvPr>
        <xdr:cNvSpPr txBox="1"/>
      </xdr:nvSpPr>
      <xdr:spPr>
        <a:xfrm>
          <a:off x="5740400" y="6888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24,253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36</xdr:row>
      <xdr:rowOff>128663</xdr:rowOff>
    </xdr:from>
    <xdr:to>
      <xdr:col>26</xdr:col>
      <xdr:colOff>101600</xdr:colOff>
      <xdr:row>37</xdr:row>
      <xdr:rowOff>58813</xdr:rowOff>
    </xdr:to>
    <xdr:sp macro="" textlink="">
      <xdr:nvSpPr>
        <xdr:cNvPr id="132" name="楕円 131">
          <a:extLst>
            <a:ext uri="{FF2B5EF4-FFF2-40B4-BE49-F238E27FC236}">
              <a16:creationId xmlns:a16="http://schemas.microsoft.com/office/drawing/2014/main" id="{00000000-0008-0000-0500-000084000000}"/>
            </a:ext>
          </a:extLst>
        </xdr:cNvPr>
        <xdr:cNvSpPr/>
      </xdr:nvSpPr>
      <xdr:spPr bwMode="auto">
        <a:xfrm>
          <a:off x="4953000" y="708191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240440</xdr:rowOff>
    </xdr:from>
    <xdr:ext cx="736600" cy="259045"/>
    <xdr:sp macro="" textlink="">
      <xdr:nvSpPr>
        <xdr:cNvPr id="133" name="テキスト ボックス 132">
          <a:extLst>
            <a:ext uri="{FF2B5EF4-FFF2-40B4-BE49-F238E27FC236}">
              <a16:creationId xmlns:a16="http://schemas.microsoft.com/office/drawing/2014/main" id="{00000000-0008-0000-0500-000085000000}"/>
            </a:ext>
          </a:extLst>
        </xdr:cNvPr>
        <xdr:cNvSpPr txBox="1"/>
      </xdr:nvSpPr>
      <xdr:spPr>
        <a:xfrm>
          <a:off x="4622800" y="685079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22,246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36</xdr:row>
      <xdr:rowOff>85420</xdr:rowOff>
    </xdr:from>
    <xdr:to>
      <xdr:col>22</xdr:col>
      <xdr:colOff>165100</xdr:colOff>
      <xdr:row>37</xdr:row>
      <xdr:rowOff>15570</xdr:rowOff>
    </xdr:to>
    <xdr:sp macro="" textlink="">
      <xdr:nvSpPr>
        <xdr:cNvPr id="134" name="楕円 133">
          <a:extLst>
            <a:ext uri="{FF2B5EF4-FFF2-40B4-BE49-F238E27FC236}">
              <a16:creationId xmlns:a16="http://schemas.microsoft.com/office/drawing/2014/main" id="{00000000-0008-0000-0500-000086000000}"/>
            </a:ext>
          </a:extLst>
        </xdr:cNvPr>
        <xdr:cNvSpPr/>
      </xdr:nvSpPr>
      <xdr:spPr bwMode="auto">
        <a:xfrm>
          <a:off x="4254500" y="703867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197197</xdr:rowOff>
    </xdr:from>
    <xdr:ext cx="762000" cy="259045"/>
    <xdr:sp macro="" textlink="">
      <xdr:nvSpPr>
        <xdr:cNvPr id="135" name="テキスト ボックス 134">
          <a:extLst>
            <a:ext uri="{FF2B5EF4-FFF2-40B4-BE49-F238E27FC236}">
              <a16:creationId xmlns:a16="http://schemas.microsoft.com/office/drawing/2014/main" id="{00000000-0008-0000-0500-000087000000}"/>
            </a:ext>
          </a:extLst>
        </xdr:cNvPr>
        <xdr:cNvSpPr txBox="1"/>
      </xdr:nvSpPr>
      <xdr:spPr>
        <a:xfrm>
          <a:off x="3924300" y="68075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24,516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36</xdr:row>
      <xdr:rowOff>59703</xdr:rowOff>
    </xdr:from>
    <xdr:to>
      <xdr:col>19</xdr:col>
      <xdr:colOff>38100</xdr:colOff>
      <xdr:row>36</xdr:row>
      <xdr:rowOff>161303</xdr:rowOff>
    </xdr:to>
    <xdr:sp macro="" textlink="">
      <xdr:nvSpPr>
        <xdr:cNvPr id="136" name="楕円 135">
          <a:extLst>
            <a:ext uri="{FF2B5EF4-FFF2-40B4-BE49-F238E27FC236}">
              <a16:creationId xmlns:a16="http://schemas.microsoft.com/office/drawing/2014/main" id="{00000000-0008-0000-0500-000088000000}"/>
            </a:ext>
          </a:extLst>
        </xdr:cNvPr>
        <xdr:cNvSpPr/>
      </xdr:nvSpPr>
      <xdr:spPr bwMode="auto">
        <a:xfrm>
          <a:off x="3556000" y="701295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171480</xdr:rowOff>
    </xdr:from>
    <xdr:ext cx="762000" cy="259045"/>
    <xdr:sp macro="" textlink="">
      <xdr:nvSpPr>
        <xdr:cNvPr id="137" name="テキスト ボックス 136">
          <a:extLst>
            <a:ext uri="{FF2B5EF4-FFF2-40B4-BE49-F238E27FC236}">
              <a16:creationId xmlns:a16="http://schemas.microsoft.com/office/drawing/2014/main" id="{00000000-0008-0000-0500-000089000000}"/>
            </a:ext>
          </a:extLst>
        </xdr:cNvPr>
        <xdr:cNvSpPr txBox="1"/>
      </xdr:nvSpPr>
      <xdr:spPr>
        <a:xfrm>
          <a:off x="3225800" y="67818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25,866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74314</xdr:rowOff>
    </xdr:from>
    <xdr:to>
      <xdr:col>15</xdr:col>
      <xdr:colOff>101600</xdr:colOff>
      <xdr:row>37</xdr:row>
      <xdr:rowOff>4464</xdr:rowOff>
    </xdr:to>
    <xdr:sp macro="" textlink="">
      <xdr:nvSpPr>
        <xdr:cNvPr id="138" name="楕円 137">
          <a:extLst>
            <a:ext uri="{FF2B5EF4-FFF2-40B4-BE49-F238E27FC236}">
              <a16:creationId xmlns:a16="http://schemas.microsoft.com/office/drawing/2014/main" id="{00000000-0008-0000-0500-00008A000000}"/>
            </a:ext>
          </a:extLst>
        </xdr:cNvPr>
        <xdr:cNvSpPr/>
      </xdr:nvSpPr>
      <xdr:spPr bwMode="auto">
        <a:xfrm>
          <a:off x="2857500" y="702756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186091</xdr:rowOff>
    </xdr:from>
    <xdr:ext cx="762000" cy="259045"/>
    <xdr:sp macro="" textlink="">
      <xdr:nvSpPr>
        <xdr:cNvPr id="139" name="テキスト ボックス 138">
          <a:extLst>
            <a:ext uri="{FF2B5EF4-FFF2-40B4-BE49-F238E27FC236}">
              <a16:creationId xmlns:a16="http://schemas.microsoft.com/office/drawing/2014/main" id="{00000000-0008-0000-0500-00008B000000}"/>
            </a:ext>
          </a:extLst>
        </xdr:cNvPr>
        <xdr:cNvSpPr txBox="1"/>
      </xdr:nvSpPr>
      <xdr:spPr>
        <a:xfrm>
          <a:off x="2527300" y="67964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25,099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山口県柳井市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30,201
29,982
140.05
19,515,991
19,112,661
372,328
10,011,698
15,672,329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8.7
44.4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81,353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39</xdr:row>
      <xdr:rowOff>44450</xdr:rowOff>
    </xdr:from>
    <xdr:to>
      <xdr:col>28</xdr:col>
      <xdr:colOff>114300</xdr:colOff>
      <xdr:row>39</xdr:row>
      <xdr:rowOff>44450</xdr:rowOff>
    </xdr:to>
    <xdr:cxnSp macro="">
      <xdr:nvCxnSpPr>
        <xdr:cNvPr id="42" name="直線コネクタ 41">
          <a:extLst>
            <a:ext uri="{FF2B5EF4-FFF2-40B4-BE49-F238E27FC236}">
              <a16:creationId xmlns:a16="http://schemas.microsoft.com/office/drawing/2014/main" id="{00000000-0008-0000-0600-00002A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38</xdr:row>
      <xdr:rowOff>73677</xdr:rowOff>
    </xdr:from>
    <xdr:ext cx="248786" cy="259045"/>
    <xdr:sp macro="" textlink="">
      <xdr:nvSpPr>
        <xdr:cNvPr id="43" name="テキスト ボックス 42">
          <a:extLst>
            <a:ext uri="{FF2B5EF4-FFF2-40B4-BE49-F238E27FC236}">
              <a16:creationId xmlns:a16="http://schemas.microsoft.com/office/drawing/2014/main" id="{00000000-0008-0000-0600-00002B000000}"/>
            </a:ext>
          </a:extLst>
        </xdr:cNvPr>
        <xdr:cNvSpPr txBox="1"/>
      </xdr:nvSpPr>
      <xdr:spPr>
        <a:xfrm>
          <a:off x="513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4" name="直線コネクタ 43">
          <a:extLst>
            <a:ext uri="{FF2B5EF4-FFF2-40B4-BE49-F238E27FC236}">
              <a16:creationId xmlns:a16="http://schemas.microsoft.com/office/drawing/2014/main" id="{00000000-0008-0000-0600-00002C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36</xdr:row>
      <xdr:rowOff>35577</xdr:rowOff>
    </xdr:from>
    <xdr:ext cx="595419" cy="259045"/>
    <xdr:sp macro="" textlink="">
      <xdr:nvSpPr>
        <xdr:cNvPr id="45" name="テキスト ボックス 44">
          <a:extLst>
            <a:ext uri="{FF2B5EF4-FFF2-40B4-BE49-F238E27FC236}">
              <a16:creationId xmlns:a16="http://schemas.microsoft.com/office/drawing/2014/main" id="{00000000-0008-0000-0600-00002D000000}"/>
            </a:ext>
          </a:extLst>
        </xdr:cNvPr>
        <xdr:cNvSpPr txBox="1"/>
      </xdr:nvSpPr>
      <xdr:spPr>
        <a:xfrm>
          <a:off x="166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6" name="直線コネクタ 45">
          <a:extLst>
            <a:ext uri="{FF2B5EF4-FFF2-40B4-BE49-F238E27FC236}">
              <a16:creationId xmlns:a16="http://schemas.microsoft.com/office/drawing/2014/main" id="{00000000-0008-0000-0600-00002E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168927</xdr:rowOff>
    </xdr:from>
    <xdr:ext cx="595419" cy="259045"/>
    <xdr:sp macro="" textlink="">
      <xdr:nvSpPr>
        <xdr:cNvPr id="47" name="テキスト ボックス 46">
          <a:extLst>
            <a:ext uri="{FF2B5EF4-FFF2-40B4-BE49-F238E27FC236}">
              <a16:creationId xmlns:a16="http://schemas.microsoft.com/office/drawing/2014/main" id="{00000000-0008-0000-0600-00002F000000}"/>
            </a:ext>
          </a:extLst>
        </xdr:cNvPr>
        <xdr:cNvSpPr txBox="1"/>
      </xdr:nvSpPr>
      <xdr:spPr>
        <a:xfrm>
          <a:off x="166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8" name="直線コネクタ 47">
          <a:extLst>
            <a:ext uri="{FF2B5EF4-FFF2-40B4-BE49-F238E27FC236}">
              <a16:creationId xmlns:a16="http://schemas.microsoft.com/office/drawing/2014/main" id="{00000000-0008-0000-0600-000030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49" name="テキスト ボックス 48">
          <a:extLst>
            <a:ext uri="{FF2B5EF4-FFF2-40B4-BE49-F238E27FC236}">
              <a16:creationId xmlns:a16="http://schemas.microsoft.com/office/drawing/2014/main" id="{00000000-0008-0000-0600-000031000000}"/>
            </a:ext>
          </a:extLst>
        </xdr:cNvPr>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0" name="直線コネクタ 49">
          <a:extLst>
            <a:ext uri="{FF2B5EF4-FFF2-40B4-BE49-F238E27FC236}">
              <a16:creationId xmlns:a16="http://schemas.microsoft.com/office/drawing/2014/main" id="{00000000-0008-0000-0600-000032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1" name="テキスト ボックス 50">
          <a:extLst>
            <a:ext uri="{FF2B5EF4-FFF2-40B4-BE49-F238E27FC236}">
              <a16:creationId xmlns:a16="http://schemas.microsoft.com/office/drawing/2014/main" id="{00000000-0008-0000-0600-000033000000}"/>
            </a:ext>
          </a:extLst>
        </xdr:cNvPr>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2" name="直線コネクタ 51">
          <a:extLst>
            <a:ext uri="{FF2B5EF4-FFF2-40B4-BE49-F238E27FC236}">
              <a16:creationId xmlns:a16="http://schemas.microsoft.com/office/drawing/2014/main" id="{00000000-0008-0000-0600-000034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3" name="テキスト ボックス 52">
          <a:extLst>
            <a:ext uri="{FF2B5EF4-FFF2-40B4-BE49-F238E27FC236}">
              <a16:creationId xmlns:a16="http://schemas.microsoft.com/office/drawing/2014/main" id="{00000000-0008-0000-0600-000035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4" name="人件費グラフ枠">
          <a:extLst>
            <a:ext uri="{FF2B5EF4-FFF2-40B4-BE49-F238E27FC236}">
              <a16:creationId xmlns:a16="http://schemas.microsoft.com/office/drawing/2014/main" id="{00000000-0008-0000-0600-000036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59801</xdr:rowOff>
    </xdr:from>
    <xdr:to>
      <xdr:col>24</xdr:col>
      <xdr:colOff>62865</xdr:colOff>
      <xdr:row>38</xdr:row>
      <xdr:rowOff>18328</xdr:rowOff>
    </xdr:to>
    <xdr:cxnSp macro="">
      <xdr:nvCxnSpPr>
        <xdr:cNvPr id="55" name="直線コネクタ 54">
          <a:extLst>
            <a:ext uri="{FF2B5EF4-FFF2-40B4-BE49-F238E27FC236}">
              <a16:creationId xmlns:a16="http://schemas.microsoft.com/office/drawing/2014/main" id="{00000000-0008-0000-0600-000037000000}"/>
            </a:ext>
          </a:extLst>
        </xdr:cNvPr>
        <xdr:cNvCxnSpPr/>
      </xdr:nvCxnSpPr>
      <xdr:spPr>
        <a:xfrm flipV="1">
          <a:off x="4633595" y="5374751"/>
          <a:ext cx="1270" cy="11586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22155</xdr:rowOff>
    </xdr:from>
    <xdr:ext cx="534377" cy="259045"/>
    <xdr:sp macro="" textlink="">
      <xdr:nvSpPr>
        <xdr:cNvPr id="56" name="人件費最小値テキスト">
          <a:extLst>
            <a:ext uri="{FF2B5EF4-FFF2-40B4-BE49-F238E27FC236}">
              <a16:creationId xmlns:a16="http://schemas.microsoft.com/office/drawing/2014/main" id="{00000000-0008-0000-0600-000038000000}"/>
            </a:ext>
          </a:extLst>
        </xdr:cNvPr>
        <xdr:cNvSpPr txBox="1"/>
      </xdr:nvSpPr>
      <xdr:spPr>
        <a:xfrm>
          <a:off x="4686300" y="65372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51,856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18328</xdr:rowOff>
    </xdr:from>
    <xdr:to>
      <xdr:col>24</xdr:col>
      <xdr:colOff>152400</xdr:colOff>
      <xdr:row>38</xdr:row>
      <xdr:rowOff>18328</xdr:rowOff>
    </xdr:to>
    <xdr:cxnSp macro="">
      <xdr:nvCxnSpPr>
        <xdr:cNvPr id="57" name="直線コネクタ 56">
          <a:extLst>
            <a:ext uri="{FF2B5EF4-FFF2-40B4-BE49-F238E27FC236}">
              <a16:creationId xmlns:a16="http://schemas.microsoft.com/office/drawing/2014/main" id="{00000000-0008-0000-0600-000039000000}"/>
            </a:ext>
          </a:extLst>
        </xdr:cNvPr>
        <xdr:cNvCxnSpPr/>
      </xdr:nvCxnSpPr>
      <xdr:spPr>
        <a:xfrm>
          <a:off x="4546600" y="653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6478</xdr:rowOff>
    </xdr:from>
    <xdr:ext cx="599010" cy="259045"/>
    <xdr:sp macro="" textlink="">
      <xdr:nvSpPr>
        <xdr:cNvPr id="58" name="人件費最大値テキスト">
          <a:extLst>
            <a:ext uri="{FF2B5EF4-FFF2-40B4-BE49-F238E27FC236}">
              <a16:creationId xmlns:a16="http://schemas.microsoft.com/office/drawing/2014/main" id="{00000000-0008-0000-0600-00003A000000}"/>
            </a:ext>
          </a:extLst>
        </xdr:cNvPr>
        <xdr:cNvSpPr txBox="1"/>
      </xdr:nvSpPr>
      <xdr:spPr>
        <a:xfrm>
          <a:off x="4686300" y="51499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355,971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59801</xdr:rowOff>
    </xdr:from>
    <xdr:to>
      <xdr:col>24</xdr:col>
      <xdr:colOff>152400</xdr:colOff>
      <xdr:row>31</xdr:row>
      <xdr:rowOff>59801</xdr:rowOff>
    </xdr:to>
    <xdr:cxnSp macro="">
      <xdr:nvCxnSpPr>
        <xdr:cNvPr id="59" name="直線コネクタ 58">
          <a:extLst>
            <a:ext uri="{FF2B5EF4-FFF2-40B4-BE49-F238E27FC236}">
              <a16:creationId xmlns:a16="http://schemas.microsoft.com/office/drawing/2014/main" id="{00000000-0008-0000-0600-00003B000000}"/>
            </a:ext>
          </a:extLst>
        </xdr:cNvPr>
        <xdr:cNvCxnSpPr/>
      </xdr:nvCxnSpPr>
      <xdr:spPr>
        <a:xfrm>
          <a:off x="4546600" y="53747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43669</xdr:rowOff>
    </xdr:from>
    <xdr:to>
      <xdr:col>24</xdr:col>
      <xdr:colOff>63500</xdr:colOff>
      <xdr:row>37</xdr:row>
      <xdr:rowOff>49612</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a:off x="3797300" y="6387319"/>
          <a:ext cx="838200" cy="5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16447</xdr:rowOff>
    </xdr:from>
    <xdr:ext cx="534377" cy="259045"/>
    <xdr:sp macro="" textlink="">
      <xdr:nvSpPr>
        <xdr:cNvPr id="61" name="人件費平均値テキスト">
          <a:extLst>
            <a:ext uri="{FF2B5EF4-FFF2-40B4-BE49-F238E27FC236}">
              <a16:creationId xmlns:a16="http://schemas.microsoft.com/office/drawing/2014/main" id="{00000000-0008-0000-0600-00003D000000}"/>
            </a:ext>
          </a:extLst>
        </xdr:cNvPr>
        <xdr:cNvSpPr txBox="1"/>
      </xdr:nvSpPr>
      <xdr:spPr>
        <a:xfrm>
          <a:off x="4686300" y="618864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90,021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165020</xdr:rowOff>
    </xdr:from>
    <xdr:to>
      <xdr:col>24</xdr:col>
      <xdr:colOff>114300</xdr:colOff>
      <xdr:row>37</xdr:row>
      <xdr:rowOff>95170</xdr:rowOff>
    </xdr:to>
    <xdr:sp macro="" textlink="">
      <xdr:nvSpPr>
        <xdr:cNvPr id="62" name="フローチャート: 判断 61">
          <a:extLst>
            <a:ext uri="{FF2B5EF4-FFF2-40B4-BE49-F238E27FC236}">
              <a16:creationId xmlns:a16="http://schemas.microsoft.com/office/drawing/2014/main" id="{00000000-0008-0000-0600-00003E000000}"/>
            </a:ext>
          </a:extLst>
        </xdr:cNvPr>
        <xdr:cNvSpPr/>
      </xdr:nvSpPr>
      <xdr:spPr>
        <a:xfrm>
          <a:off x="4584700" y="6337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43669</xdr:rowOff>
    </xdr:from>
    <xdr:to>
      <xdr:col>19</xdr:col>
      <xdr:colOff>177800</xdr:colOff>
      <xdr:row>37</xdr:row>
      <xdr:rowOff>59126</xdr:rowOff>
    </xdr:to>
    <xdr:cxnSp macro="">
      <xdr:nvCxnSpPr>
        <xdr:cNvPr id="63" name="直線コネクタ 62">
          <a:extLst>
            <a:ext uri="{FF2B5EF4-FFF2-40B4-BE49-F238E27FC236}">
              <a16:creationId xmlns:a16="http://schemas.microsoft.com/office/drawing/2014/main" id="{00000000-0008-0000-0600-00003F000000}"/>
            </a:ext>
          </a:extLst>
        </xdr:cNvPr>
        <xdr:cNvCxnSpPr/>
      </xdr:nvCxnSpPr>
      <xdr:spPr>
        <a:xfrm flipV="1">
          <a:off x="2908300" y="6387319"/>
          <a:ext cx="889000" cy="154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167950</xdr:rowOff>
    </xdr:from>
    <xdr:to>
      <xdr:col>20</xdr:col>
      <xdr:colOff>38100</xdr:colOff>
      <xdr:row>37</xdr:row>
      <xdr:rowOff>98100</xdr:rowOff>
    </xdr:to>
    <xdr:sp macro="" textlink="">
      <xdr:nvSpPr>
        <xdr:cNvPr id="64" name="フローチャート: 判断 63">
          <a:extLst>
            <a:ext uri="{FF2B5EF4-FFF2-40B4-BE49-F238E27FC236}">
              <a16:creationId xmlns:a16="http://schemas.microsoft.com/office/drawing/2014/main" id="{00000000-0008-0000-0600-000040000000}"/>
            </a:ext>
          </a:extLst>
        </xdr:cNvPr>
        <xdr:cNvSpPr/>
      </xdr:nvSpPr>
      <xdr:spPr>
        <a:xfrm>
          <a:off x="3746500" y="6340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37</xdr:row>
      <xdr:rowOff>89227</xdr:rowOff>
    </xdr:from>
    <xdr:ext cx="534377" cy="259045"/>
    <xdr:sp macro="" textlink="">
      <xdr:nvSpPr>
        <xdr:cNvPr id="65" name="テキスト ボックス 64">
          <a:extLst>
            <a:ext uri="{FF2B5EF4-FFF2-40B4-BE49-F238E27FC236}">
              <a16:creationId xmlns:a16="http://schemas.microsoft.com/office/drawing/2014/main" id="{00000000-0008-0000-0600-000041000000}"/>
            </a:ext>
          </a:extLst>
        </xdr:cNvPr>
        <xdr:cNvSpPr txBox="1"/>
      </xdr:nvSpPr>
      <xdr:spPr>
        <a:xfrm>
          <a:off x="3530111" y="64328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59126</xdr:rowOff>
    </xdr:from>
    <xdr:to>
      <xdr:col>15</xdr:col>
      <xdr:colOff>50800</xdr:colOff>
      <xdr:row>37</xdr:row>
      <xdr:rowOff>81533</xdr:rowOff>
    </xdr:to>
    <xdr:cxnSp macro="">
      <xdr:nvCxnSpPr>
        <xdr:cNvPr id="66" name="直線コネクタ 65">
          <a:extLst>
            <a:ext uri="{FF2B5EF4-FFF2-40B4-BE49-F238E27FC236}">
              <a16:creationId xmlns:a16="http://schemas.microsoft.com/office/drawing/2014/main" id="{00000000-0008-0000-0600-000042000000}"/>
            </a:ext>
          </a:extLst>
        </xdr:cNvPr>
        <xdr:cNvCxnSpPr/>
      </xdr:nvCxnSpPr>
      <xdr:spPr>
        <a:xfrm flipV="1">
          <a:off x="2019300" y="6402776"/>
          <a:ext cx="889000" cy="224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151948</xdr:rowOff>
    </xdr:from>
    <xdr:to>
      <xdr:col>15</xdr:col>
      <xdr:colOff>101600</xdr:colOff>
      <xdr:row>37</xdr:row>
      <xdr:rowOff>82098</xdr:rowOff>
    </xdr:to>
    <xdr:sp macro="" textlink="">
      <xdr:nvSpPr>
        <xdr:cNvPr id="67" name="フローチャート: 判断 66">
          <a:extLst>
            <a:ext uri="{FF2B5EF4-FFF2-40B4-BE49-F238E27FC236}">
              <a16:creationId xmlns:a16="http://schemas.microsoft.com/office/drawing/2014/main" id="{00000000-0008-0000-0600-000043000000}"/>
            </a:ext>
          </a:extLst>
        </xdr:cNvPr>
        <xdr:cNvSpPr/>
      </xdr:nvSpPr>
      <xdr:spPr>
        <a:xfrm>
          <a:off x="2857500" y="63241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35</xdr:row>
      <xdr:rowOff>98625</xdr:rowOff>
    </xdr:from>
    <xdr:ext cx="534377" cy="259045"/>
    <xdr:sp macro="" textlink="">
      <xdr:nvSpPr>
        <xdr:cNvPr id="68" name="テキスト ボックス 67">
          <a:extLst>
            <a:ext uri="{FF2B5EF4-FFF2-40B4-BE49-F238E27FC236}">
              <a16:creationId xmlns:a16="http://schemas.microsoft.com/office/drawing/2014/main" id="{00000000-0008-0000-0600-000044000000}"/>
            </a:ext>
          </a:extLst>
        </xdr:cNvPr>
        <xdr:cNvSpPr txBox="1"/>
      </xdr:nvSpPr>
      <xdr:spPr>
        <a:xfrm>
          <a:off x="2641111" y="60993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81533</xdr:rowOff>
    </xdr:from>
    <xdr:to>
      <xdr:col>10</xdr:col>
      <xdr:colOff>114300</xdr:colOff>
      <xdr:row>37</xdr:row>
      <xdr:rowOff>88033</xdr:rowOff>
    </xdr:to>
    <xdr:cxnSp macro="">
      <xdr:nvCxnSpPr>
        <xdr:cNvPr id="69" name="直線コネクタ 68">
          <a:extLst>
            <a:ext uri="{FF2B5EF4-FFF2-40B4-BE49-F238E27FC236}">
              <a16:creationId xmlns:a16="http://schemas.microsoft.com/office/drawing/2014/main" id="{00000000-0008-0000-0600-000045000000}"/>
            </a:ext>
          </a:extLst>
        </xdr:cNvPr>
        <xdr:cNvCxnSpPr/>
      </xdr:nvCxnSpPr>
      <xdr:spPr>
        <a:xfrm flipV="1">
          <a:off x="1130300" y="6425183"/>
          <a:ext cx="889000" cy="6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12026</xdr:rowOff>
    </xdr:from>
    <xdr:to>
      <xdr:col>10</xdr:col>
      <xdr:colOff>165100</xdr:colOff>
      <xdr:row>37</xdr:row>
      <xdr:rowOff>113626</xdr:rowOff>
    </xdr:to>
    <xdr:sp macro="" textlink="">
      <xdr:nvSpPr>
        <xdr:cNvPr id="70" name="フローチャート: 判断 69">
          <a:extLst>
            <a:ext uri="{FF2B5EF4-FFF2-40B4-BE49-F238E27FC236}">
              <a16:creationId xmlns:a16="http://schemas.microsoft.com/office/drawing/2014/main" id="{00000000-0008-0000-0600-000046000000}"/>
            </a:ext>
          </a:extLst>
        </xdr:cNvPr>
        <xdr:cNvSpPr/>
      </xdr:nvSpPr>
      <xdr:spPr>
        <a:xfrm>
          <a:off x="1968500" y="6355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35</xdr:row>
      <xdr:rowOff>130153</xdr:rowOff>
    </xdr:from>
    <xdr:ext cx="534377" cy="259045"/>
    <xdr:sp macro="" textlink="">
      <xdr:nvSpPr>
        <xdr:cNvPr id="71" name="テキスト ボックス 70">
          <a:extLst>
            <a:ext uri="{FF2B5EF4-FFF2-40B4-BE49-F238E27FC236}">
              <a16:creationId xmlns:a16="http://schemas.microsoft.com/office/drawing/2014/main" id="{00000000-0008-0000-0600-000047000000}"/>
            </a:ext>
          </a:extLst>
        </xdr:cNvPr>
        <xdr:cNvSpPr txBox="1"/>
      </xdr:nvSpPr>
      <xdr:spPr>
        <a:xfrm>
          <a:off x="1752111" y="61309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13923</xdr:rowOff>
    </xdr:from>
    <xdr:to>
      <xdr:col>6</xdr:col>
      <xdr:colOff>38100</xdr:colOff>
      <xdr:row>37</xdr:row>
      <xdr:rowOff>115523</xdr:rowOff>
    </xdr:to>
    <xdr:sp macro="" textlink="">
      <xdr:nvSpPr>
        <xdr:cNvPr id="72" name="フローチャート: 判断 71">
          <a:extLst>
            <a:ext uri="{FF2B5EF4-FFF2-40B4-BE49-F238E27FC236}">
              <a16:creationId xmlns:a16="http://schemas.microsoft.com/office/drawing/2014/main" id="{00000000-0008-0000-0600-000048000000}"/>
            </a:ext>
          </a:extLst>
        </xdr:cNvPr>
        <xdr:cNvSpPr/>
      </xdr:nvSpPr>
      <xdr:spPr>
        <a:xfrm>
          <a:off x="1079500" y="63575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35</xdr:row>
      <xdr:rowOff>132050</xdr:rowOff>
    </xdr:from>
    <xdr:ext cx="534377" cy="259045"/>
    <xdr:sp macro="" textlink="">
      <xdr:nvSpPr>
        <xdr:cNvPr id="73" name="テキスト ボックス 72">
          <a:extLst>
            <a:ext uri="{FF2B5EF4-FFF2-40B4-BE49-F238E27FC236}">
              <a16:creationId xmlns:a16="http://schemas.microsoft.com/office/drawing/2014/main" id="{00000000-0008-0000-0600-000049000000}"/>
            </a:ext>
          </a:extLst>
        </xdr:cNvPr>
        <xdr:cNvSpPr txBox="1"/>
      </xdr:nvSpPr>
      <xdr:spPr>
        <a:xfrm>
          <a:off x="863111" y="61328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84,679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170262</xdr:rowOff>
    </xdr:from>
    <xdr:to>
      <xdr:col>24</xdr:col>
      <xdr:colOff>114300</xdr:colOff>
      <xdr:row>37</xdr:row>
      <xdr:rowOff>100412</xdr:rowOff>
    </xdr:to>
    <xdr:sp macro="" textlink="">
      <xdr:nvSpPr>
        <xdr:cNvPr id="79" name="楕円 78">
          <a:extLst>
            <a:ext uri="{FF2B5EF4-FFF2-40B4-BE49-F238E27FC236}">
              <a16:creationId xmlns:a16="http://schemas.microsoft.com/office/drawing/2014/main" id="{00000000-0008-0000-0600-00004F000000}"/>
            </a:ext>
          </a:extLst>
        </xdr:cNvPr>
        <xdr:cNvSpPr/>
      </xdr:nvSpPr>
      <xdr:spPr>
        <a:xfrm>
          <a:off x="4584700" y="63424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148689</xdr:rowOff>
    </xdr:from>
    <xdr:ext cx="534377" cy="259045"/>
    <xdr:sp macro="" textlink="">
      <xdr:nvSpPr>
        <xdr:cNvPr id="80" name="人件費該当値テキスト">
          <a:extLst>
            <a:ext uri="{FF2B5EF4-FFF2-40B4-BE49-F238E27FC236}">
              <a16:creationId xmlns:a16="http://schemas.microsoft.com/office/drawing/2014/main" id="{00000000-0008-0000-0600-000050000000}"/>
            </a:ext>
          </a:extLst>
        </xdr:cNvPr>
        <xdr:cNvSpPr txBox="1"/>
      </xdr:nvSpPr>
      <xdr:spPr>
        <a:xfrm>
          <a:off x="4686300" y="63208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88,645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164319</xdr:rowOff>
    </xdr:from>
    <xdr:to>
      <xdr:col>20</xdr:col>
      <xdr:colOff>38100</xdr:colOff>
      <xdr:row>37</xdr:row>
      <xdr:rowOff>94469</xdr:rowOff>
    </xdr:to>
    <xdr:sp macro="" textlink="">
      <xdr:nvSpPr>
        <xdr:cNvPr id="81" name="楕円 80">
          <a:extLst>
            <a:ext uri="{FF2B5EF4-FFF2-40B4-BE49-F238E27FC236}">
              <a16:creationId xmlns:a16="http://schemas.microsoft.com/office/drawing/2014/main" id="{00000000-0008-0000-0600-000051000000}"/>
            </a:ext>
          </a:extLst>
        </xdr:cNvPr>
        <xdr:cNvSpPr/>
      </xdr:nvSpPr>
      <xdr:spPr>
        <a:xfrm>
          <a:off x="3746500" y="63365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35</xdr:row>
      <xdr:rowOff>110996</xdr:rowOff>
    </xdr:from>
    <xdr:ext cx="534377" cy="259045"/>
    <xdr:sp macro="" textlink="">
      <xdr:nvSpPr>
        <xdr:cNvPr id="82" name="テキスト ボックス 81">
          <a:extLst>
            <a:ext uri="{FF2B5EF4-FFF2-40B4-BE49-F238E27FC236}">
              <a16:creationId xmlns:a16="http://schemas.microsoft.com/office/drawing/2014/main" id="{00000000-0008-0000-0600-000052000000}"/>
            </a:ext>
          </a:extLst>
        </xdr:cNvPr>
        <xdr:cNvSpPr txBox="1"/>
      </xdr:nvSpPr>
      <xdr:spPr>
        <a:xfrm>
          <a:off x="3530111" y="61117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90,205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8326</xdr:rowOff>
    </xdr:from>
    <xdr:to>
      <xdr:col>15</xdr:col>
      <xdr:colOff>101600</xdr:colOff>
      <xdr:row>37</xdr:row>
      <xdr:rowOff>109926</xdr:rowOff>
    </xdr:to>
    <xdr:sp macro="" textlink="">
      <xdr:nvSpPr>
        <xdr:cNvPr id="83" name="楕円 82">
          <a:extLst>
            <a:ext uri="{FF2B5EF4-FFF2-40B4-BE49-F238E27FC236}">
              <a16:creationId xmlns:a16="http://schemas.microsoft.com/office/drawing/2014/main" id="{00000000-0008-0000-0600-000053000000}"/>
            </a:ext>
          </a:extLst>
        </xdr:cNvPr>
        <xdr:cNvSpPr/>
      </xdr:nvSpPr>
      <xdr:spPr>
        <a:xfrm>
          <a:off x="2857500" y="6351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37</xdr:row>
      <xdr:rowOff>101053</xdr:rowOff>
    </xdr:from>
    <xdr:ext cx="534377" cy="259045"/>
    <xdr:sp macro="" textlink="">
      <xdr:nvSpPr>
        <xdr:cNvPr id="84" name="テキスト ボックス 83">
          <a:extLst>
            <a:ext uri="{FF2B5EF4-FFF2-40B4-BE49-F238E27FC236}">
              <a16:creationId xmlns:a16="http://schemas.microsoft.com/office/drawing/2014/main" id="{00000000-0008-0000-0600-000054000000}"/>
            </a:ext>
          </a:extLst>
        </xdr:cNvPr>
        <xdr:cNvSpPr txBox="1"/>
      </xdr:nvSpPr>
      <xdr:spPr>
        <a:xfrm>
          <a:off x="2641111" y="64447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30733</xdr:rowOff>
    </xdr:from>
    <xdr:to>
      <xdr:col>10</xdr:col>
      <xdr:colOff>165100</xdr:colOff>
      <xdr:row>37</xdr:row>
      <xdr:rowOff>132333</xdr:rowOff>
    </xdr:to>
    <xdr:sp macro="" textlink="">
      <xdr:nvSpPr>
        <xdr:cNvPr id="85" name="楕円 84">
          <a:extLst>
            <a:ext uri="{FF2B5EF4-FFF2-40B4-BE49-F238E27FC236}">
              <a16:creationId xmlns:a16="http://schemas.microsoft.com/office/drawing/2014/main" id="{00000000-0008-0000-0600-000055000000}"/>
            </a:ext>
          </a:extLst>
        </xdr:cNvPr>
        <xdr:cNvSpPr/>
      </xdr:nvSpPr>
      <xdr:spPr>
        <a:xfrm>
          <a:off x="1968500" y="63743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37</xdr:row>
      <xdr:rowOff>123460</xdr:rowOff>
    </xdr:from>
    <xdr:ext cx="534377" cy="259045"/>
    <xdr:sp macro="" textlink="">
      <xdr:nvSpPr>
        <xdr:cNvPr id="86" name="テキスト ボックス 85">
          <a:extLst>
            <a:ext uri="{FF2B5EF4-FFF2-40B4-BE49-F238E27FC236}">
              <a16:creationId xmlns:a16="http://schemas.microsoft.com/office/drawing/2014/main" id="{00000000-0008-0000-0600-000056000000}"/>
            </a:ext>
          </a:extLst>
        </xdr:cNvPr>
        <xdr:cNvSpPr txBox="1"/>
      </xdr:nvSpPr>
      <xdr:spPr>
        <a:xfrm>
          <a:off x="1752111" y="64671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80,267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37233</xdr:rowOff>
    </xdr:from>
    <xdr:to>
      <xdr:col>6</xdr:col>
      <xdr:colOff>38100</xdr:colOff>
      <xdr:row>37</xdr:row>
      <xdr:rowOff>138833</xdr:rowOff>
    </xdr:to>
    <xdr:sp macro="" textlink="">
      <xdr:nvSpPr>
        <xdr:cNvPr id="87" name="楕円 86">
          <a:extLst>
            <a:ext uri="{FF2B5EF4-FFF2-40B4-BE49-F238E27FC236}">
              <a16:creationId xmlns:a16="http://schemas.microsoft.com/office/drawing/2014/main" id="{00000000-0008-0000-0600-000057000000}"/>
            </a:ext>
          </a:extLst>
        </xdr:cNvPr>
        <xdr:cNvSpPr/>
      </xdr:nvSpPr>
      <xdr:spPr>
        <a:xfrm>
          <a:off x="1079500" y="63808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37</xdr:row>
      <xdr:rowOff>129960</xdr:rowOff>
    </xdr:from>
    <xdr:ext cx="534377" cy="259045"/>
    <xdr:sp macro="" textlink="">
      <xdr:nvSpPr>
        <xdr:cNvPr id="88" name="テキスト ボックス 87">
          <a:extLst>
            <a:ext uri="{FF2B5EF4-FFF2-40B4-BE49-F238E27FC236}">
              <a16:creationId xmlns:a16="http://schemas.microsoft.com/office/drawing/2014/main" id="{00000000-0008-0000-0600-000058000000}"/>
            </a:ext>
          </a:extLst>
        </xdr:cNvPr>
        <xdr:cNvSpPr txBox="1"/>
      </xdr:nvSpPr>
      <xdr:spPr>
        <a:xfrm>
          <a:off x="863111" y="64736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78,561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9" name="正方形/長方形 88">
          <a:extLst>
            <a:ext uri="{FF2B5EF4-FFF2-40B4-BE49-F238E27FC236}">
              <a16:creationId xmlns:a16="http://schemas.microsoft.com/office/drawing/2014/main" id="{00000000-0008-0000-0600-000059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0" name="正方形/長方形 89">
          <a:extLst>
            <a:ext uri="{FF2B5EF4-FFF2-40B4-BE49-F238E27FC236}">
              <a16:creationId xmlns:a16="http://schemas.microsoft.com/office/drawing/2014/main" id="{00000000-0008-0000-0600-00005A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75,997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7" name="テキスト ボックス 96">
          <a:extLst>
            <a:ext uri="{FF2B5EF4-FFF2-40B4-BE49-F238E27FC236}">
              <a16:creationId xmlns:a16="http://schemas.microsoft.com/office/drawing/2014/main" id="{00000000-0008-0000-0600-000061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8" name="直線コネクタ 97">
          <a:extLst>
            <a:ext uri="{FF2B5EF4-FFF2-40B4-BE49-F238E27FC236}">
              <a16:creationId xmlns:a16="http://schemas.microsoft.com/office/drawing/2014/main" id="{00000000-0008-0000-0600-000062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99" name="直線コネクタ 98">
          <a:extLst>
            <a:ext uri="{FF2B5EF4-FFF2-40B4-BE49-F238E27FC236}">
              <a16:creationId xmlns:a16="http://schemas.microsoft.com/office/drawing/2014/main" id="{00000000-0008-0000-0600-000063000000}"/>
            </a:ext>
          </a:extLst>
        </xdr:cNvPr>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7" name="直線コネクタ 106">
          <a:extLst>
            <a:ext uri="{FF2B5EF4-FFF2-40B4-BE49-F238E27FC236}">
              <a16:creationId xmlns:a16="http://schemas.microsoft.com/office/drawing/2014/main" id="{00000000-0008-0000-0600-00006B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8" name="テキスト ボックス 107">
          <a:extLst>
            <a:ext uri="{FF2B5EF4-FFF2-40B4-BE49-F238E27FC236}">
              <a16:creationId xmlns:a16="http://schemas.microsoft.com/office/drawing/2014/main" id="{00000000-0008-0000-0600-00006C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09" name="物件費グラフ枠">
          <a:extLst>
            <a:ext uri="{FF2B5EF4-FFF2-40B4-BE49-F238E27FC236}">
              <a16:creationId xmlns:a16="http://schemas.microsoft.com/office/drawing/2014/main" id="{00000000-0008-0000-0600-00006D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44383</xdr:rowOff>
    </xdr:from>
    <xdr:to>
      <xdr:col>24</xdr:col>
      <xdr:colOff>62865</xdr:colOff>
      <xdr:row>57</xdr:row>
      <xdr:rowOff>98831</xdr:rowOff>
    </xdr:to>
    <xdr:cxnSp macro="">
      <xdr:nvCxnSpPr>
        <xdr:cNvPr id="110" name="直線コネクタ 109">
          <a:extLst>
            <a:ext uri="{FF2B5EF4-FFF2-40B4-BE49-F238E27FC236}">
              <a16:creationId xmlns:a16="http://schemas.microsoft.com/office/drawing/2014/main" id="{00000000-0008-0000-0600-00006E000000}"/>
            </a:ext>
          </a:extLst>
        </xdr:cNvPr>
        <xdr:cNvCxnSpPr/>
      </xdr:nvCxnSpPr>
      <xdr:spPr>
        <a:xfrm flipV="1">
          <a:off x="4633595" y="8616883"/>
          <a:ext cx="1270" cy="12545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102658</xdr:rowOff>
    </xdr:from>
    <xdr:ext cx="534377" cy="259045"/>
    <xdr:sp macro="" textlink="">
      <xdr:nvSpPr>
        <xdr:cNvPr id="111" name="物件費最小値テキスト">
          <a:extLst>
            <a:ext uri="{FF2B5EF4-FFF2-40B4-BE49-F238E27FC236}">
              <a16:creationId xmlns:a16="http://schemas.microsoft.com/office/drawing/2014/main" id="{00000000-0008-0000-0600-00006F000000}"/>
            </a:ext>
          </a:extLst>
        </xdr:cNvPr>
        <xdr:cNvSpPr txBox="1"/>
      </xdr:nvSpPr>
      <xdr:spPr>
        <a:xfrm>
          <a:off x="4686300" y="98753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46,439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98831</xdr:rowOff>
    </xdr:from>
    <xdr:to>
      <xdr:col>24</xdr:col>
      <xdr:colOff>152400</xdr:colOff>
      <xdr:row>57</xdr:row>
      <xdr:rowOff>98831</xdr:rowOff>
    </xdr:to>
    <xdr:cxnSp macro="">
      <xdr:nvCxnSpPr>
        <xdr:cNvPr id="112" name="直線コネクタ 111">
          <a:extLst>
            <a:ext uri="{FF2B5EF4-FFF2-40B4-BE49-F238E27FC236}">
              <a16:creationId xmlns:a16="http://schemas.microsoft.com/office/drawing/2014/main" id="{00000000-0008-0000-0600-000070000000}"/>
            </a:ext>
          </a:extLst>
        </xdr:cNvPr>
        <xdr:cNvCxnSpPr/>
      </xdr:nvCxnSpPr>
      <xdr:spPr>
        <a:xfrm>
          <a:off x="4546600" y="98714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162510</xdr:rowOff>
    </xdr:from>
    <xdr:ext cx="599010" cy="259045"/>
    <xdr:sp macro="" textlink="">
      <xdr:nvSpPr>
        <xdr:cNvPr id="113" name="物件費最大値テキスト">
          <a:extLst>
            <a:ext uri="{FF2B5EF4-FFF2-40B4-BE49-F238E27FC236}">
              <a16:creationId xmlns:a16="http://schemas.microsoft.com/office/drawing/2014/main" id="{00000000-0008-0000-0600-000071000000}"/>
            </a:ext>
          </a:extLst>
        </xdr:cNvPr>
        <xdr:cNvSpPr txBox="1"/>
      </xdr:nvSpPr>
      <xdr:spPr>
        <a:xfrm>
          <a:off x="4686300" y="83921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320,848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44383</xdr:rowOff>
    </xdr:from>
    <xdr:to>
      <xdr:col>24</xdr:col>
      <xdr:colOff>152400</xdr:colOff>
      <xdr:row>50</xdr:row>
      <xdr:rowOff>44383</xdr:rowOff>
    </xdr:to>
    <xdr:cxnSp macro="">
      <xdr:nvCxnSpPr>
        <xdr:cNvPr id="114" name="直線コネクタ 113">
          <a:extLst>
            <a:ext uri="{FF2B5EF4-FFF2-40B4-BE49-F238E27FC236}">
              <a16:creationId xmlns:a16="http://schemas.microsoft.com/office/drawing/2014/main" id="{00000000-0008-0000-0600-000072000000}"/>
            </a:ext>
          </a:extLst>
        </xdr:cNvPr>
        <xdr:cNvCxnSpPr/>
      </xdr:nvCxnSpPr>
      <xdr:spPr>
        <a:xfrm>
          <a:off x="4546600" y="86168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8429</xdr:rowOff>
    </xdr:from>
    <xdr:to>
      <xdr:col>24</xdr:col>
      <xdr:colOff>63500</xdr:colOff>
      <xdr:row>57</xdr:row>
      <xdr:rowOff>49659</xdr:rowOff>
    </xdr:to>
    <xdr:cxnSp macro="">
      <xdr:nvCxnSpPr>
        <xdr:cNvPr id="115" name="直線コネクタ 114">
          <a:extLst>
            <a:ext uri="{FF2B5EF4-FFF2-40B4-BE49-F238E27FC236}">
              <a16:creationId xmlns:a16="http://schemas.microsoft.com/office/drawing/2014/main" id="{00000000-0008-0000-0600-000073000000}"/>
            </a:ext>
          </a:extLst>
        </xdr:cNvPr>
        <xdr:cNvCxnSpPr/>
      </xdr:nvCxnSpPr>
      <xdr:spPr>
        <a:xfrm flipV="1">
          <a:off x="3797300" y="9781079"/>
          <a:ext cx="838200" cy="412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49712</xdr:rowOff>
    </xdr:from>
    <xdr:ext cx="534377" cy="259045"/>
    <xdr:sp macro="" textlink="">
      <xdr:nvSpPr>
        <xdr:cNvPr id="116" name="物件費平均値テキスト">
          <a:extLst>
            <a:ext uri="{FF2B5EF4-FFF2-40B4-BE49-F238E27FC236}">
              <a16:creationId xmlns:a16="http://schemas.microsoft.com/office/drawing/2014/main" id="{00000000-0008-0000-0600-000074000000}"/>
            </a:ext>
          </a:extLst>
        </xdr:cNvPr>
        <xdr:cNvSpPr txBox="1"/>
      </xdr:nvSpPr>
      <xdr:spPr>
        <a:xfrm>
          <a:off x="4686300" y="947946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88,575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26835</xdr:rowOff>
    </xdr:from>
    <xdr:to>
      <xdr:col>24</xdr:col>
      <xdr:colOff>114300</xdr:colOff>
      <xdr:row>56</xdr:row>
      <xdr:rowOff>128435</xdr:rowOff>
    </xdr:to>
    <xdr:sp macro="" textlink="">
      <xdr:nvSpPr>
        <xdr:cNvPr id="117" name="フローチャート: 判断 116">
          <a:extLst>
            <a:ext uri="{FF2B5EF4-FFF2-40B4-BE49-F238E27FC236}">
              <a16:creationId xmlns:a16="http://schemas.microsoft.com/office/drawing/2014/main" id="{00000000-0008-0000-0600-000075000000}"/>
            </a:ext>
          </a:extLst>
        </xdr:cNvPr>
        <xdr:cNvSpPr/>
      </xdr:nvSpPr>
      <xdr:spPr>
        <a:xfrm>
          <a:off x="4584700" y="96280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49151</xdr:rowOff>
    </xdr:from>
    <xdr:to>
      <xdr:col>19</xdr:col>
      <xdr:colOff>177800</xdr:colOff>
      <xdr:row>57</xdr:row>
      <xdr:rowOff>49659</xdr:rowOff>
    </xdr:to>
    <xdr:cxnSp macro="">
      <xdr:nvCxnSpPr>
        <xdr:cNvPr id="118" name="直線コネクタ 117">
          <a:extLst>
            <a:ext uri="{FF2B5EF4-FFF2-40B4-BE49-F238E27FC236}">
              <a16:creationId xmlns:a16="http://schemas.microsoft.com/office/drawing/2014/main" id="{00000000-0008-0000-0600-000076000000}"/>
            </a:ext>
          </a:extLst>
        </xdr:cNvPr>
        <xdr:cNvCxnSpPr/>
      </xdr:nvCxnSpPr>
      <xdr:spPr>
        <a:xfrm>
          <a:off x="2908300" y="9821801"/>
          <a:ext cx="889000" cy="5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43422</xdr:rowOff>
    </xdr:from>
    <xdr:to>
      <xdr:col>20</xdr:col>
      <xdr:colOff>38100</xdr:colOff>
      <xdr:row>56</xdr:row>
      <xdr:rowOff>145022</xdr:rowOff>
    </xdr:to>
    <xdr:sp macro="" textlink="">
      <xdr:nvSpPr>
        <xdr:cNvPr id="119" name="フローチャート: 判断 118">
          <a:extLst>
            <a:ext uri="{FF2B5EF4-FFF2-40B4-BE49-F238E27FC236}">
              <a16:creationId xmlns:a16="http://schemas.microsoft.com/office/drawing/2014/main" id="{00000000-0008-0000-0600-000077000000}"/>
            </a:ext>
          </a:extLst>
        </xdr:cNvPr>
        <xdr:cNvSpPr/>
      </xdr:nvSpPr>
      <xdr:spPr>
        <a:xfrm>
          <a:off x="3746500" y="96446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54</xdr:row>
      <xdr:rowOff>161549</xdr:rowOff>
    </xdr:from>
    <xdr:ext cx="534377" cy="259045"/>
    <xdr:sp macro="" textlink="">
      <xdr:nvSpPr>
        <xdr:cNvPr id="120" name="テキスト ボックス 119">
          <a:extLst>
            <a:ext uri="{FF2B5EF4-FFF2-40B4-BE49-F238E27FC236}">
              <a16:creationId xmlns:a16="http://schemas.microsoft.com/office/drawing/2014/main" id="{00000000-0008-0000-0600-000078000000}"/>
            </a:ext>
          </a:extLst>
        </xdr:cNvPr>
        <xdr:cNvSpPr txBox="1"/>
      </xdr:nvSpPr>
      <xdr:spPr>
        <a:xfrm>
          <a:off x="3530111" y="94198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84,947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49151</xdr:rowOff>
    </xdr:from>
    <xdr:to>
      <xdr:col>15</xdr:col>
      <xdr:colOff>50800</xdr:colOff>
      <xdr:row>57</xdr:row>
      <xdr:rowOff>77246</xdr:rowOff>
    </xdr:to>
    <xdr:cxnSp macro="">
      <xdr:nvCxnSpPr>
        <xdr:cNvPr id="121" name="直線コネクタ 120">
          <a:extLst>
            <a:ext uri="{FF2B5EF4-FFF2-40B4-BE49-F238E27FC236}">
              <a16:creationId xmlns:a16="http://schemas.microsoft.com/office/drawing/2014/main" id="{00000000-0008-0000-0600-000079000000}"/>
            </a:ext>
          </a:extLst>
        </xdr:cNvPr>
        <xdr:cNvCxnSpPr/>
      </xdr:nvCxnSpPr>
      <xdr:spPr>
        <a:xfrm flipV="1">
          <a:off x="2019300" y="9821801"/>
          <a:ext cx="889000" cy="280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43884</xdr:rowOff>
    </xdr:from>
    <xdr:to>
      <xdr:col>15</xdr:col>
      <xdr:colOff>101600</xdr:colOff>
      <xdr:row>56</xdr:row>
      <xdr:rowOff>145484</xdr:rowOff>
    </xdr:to>
    <xdr:sp macro="" textlink="">
      <xdr:nvSpPr>
        <xdr:cNvPr id="122" name="フローチャート: 判断 121">
          <a:extLst>
            <a:ext uri="{FF2B5EF4-FFF2-40B4-BE49-F238E27FC236}">
              <a16:creationId xmlns:a16="http://schemas.microsoft.com/office/drawing/2014/main" id="{00000000-0008-0000-0600-00007A000000}"/>
            </a:ext>
          </a:extLst>
        </xdr:cNvPr>
        <xdr:cNvSpPr/>
      </xdr:nvSpPr>
      <xdr:spPr>
        <a:xfrm>
          <a:off x="2857500" y="96450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54</xdr:row>
      <xdr:rowOff>162011</xdr:rowOff>
    </xdr:from>
    <xdr:ext cx="534377" cy="259045"/>
    <xdr:sp macro="" textlink="">
      <xdr:nvSpPr>
        <xdr:cNvPr id="123" name="テキスト ボックス 122">
          <a:extLst>
            <a:ext uri="{FF2B5EF4-FFF2-40B4-BE49-F238E27FC236}">
              <a16:creationId xmlns:a16="http://schemas.microsoft.com/office/drawing/2014/main" id="{00000000-0008-0000-0600-00007B000000}"/>
            </a:ext>
          </a:extLst>
        </xdr:cNvPr>
        <xdr:cNvSpPr txBox="1"/>
      </xdr:nvSpPr>
      <xdr:spPr>
        <a:xfrm>
          <a:off x="2641111" y="94203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84,846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61459</xdr:rowOff>
    </xdr:from>
    <xdr:to>
      <xdr:col>10</xdr:col>
      <xdr:colOff>114300</xdr:colOff>
      <xdr:row>57</xdr:row>
      <xdr:rowOff>77246</xdr:rowOff>
    </xdr:to>
    <xdr:cxnSp macro="">
      <xdr:nvCxnSpPr>
        <xdr:cNvPr id="124" name="直線コネクタ 123">
          <a:extLst>
            <a:ext uri="{FF2B5EF4-FFF2-40B4-BE49-F238E27FC236}">
              <a16:creationId xmlns:a16="http://schemas.microsoft.com/office/drawing/2014/main" id="{00000000-0008-0000-0600-00007C000000}"/>
            </a:ext>
          </a:extLst>
        </xdr:cNvPr>
        <xdr:cNvCxnSpPr/>
      </xdr:nvCxnSpPr>
      <xdr:spPr>
        <a:xfrm>
          <a:off x="1130300" y="9834109"/>
          <a:ext cx="889000" cy="157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91922</xdr:rowOff>
    </xdr:from>
    <xdr:to>
      <xdr:col>10</xdr:col>
      <xdr:colOff>165100</xdr:colOff>
      <xdr:row>57</xdr:row>
      <xdr:rowOff>22072</xdr:rowOff>
    </xdr:to>
    <xdr:sp macro="" textlink="">
      <xdr:nvSpPr>
        <xdr:cNvPr id="125" name="フローチャート: 判断 124">
          <a:extLst>
            <a:ext uri="{FF2B5EF4-FFF2-40B4-BE49-F238E27FC236}">
              <a16:creationId xmlns:a16="http://schemas.microsoft.com/office/drawing/2014/main" id="{00000000-0008-0000-0600-00007D000000}"/>
            </a:ext>
          </a:extLst>
        </xdr:cNvPr>
        <xdr:cNvSpPr/>
      </xdr:nvSpPr>
      <xdr:spPr>
        <a:xfrm>
          <a:off x="1968500" y="96931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38599</xdr:rowOff>
    </xdr:from>
    <xdr:ext cx="534377" cy="259045"/>
    <xdr:sp macro="" textlink="">
      <xdr:nvSpPr>
        <xdr:cNvPr id="126" name="テキスト ボックス 125">
          <a:extLst>
            <a:ext uri="{FF2B5EF4-FFF2-40B4-BE49-F238E27FC236}">
              <a16:creationId xmlns:a16="http://schemas.microsoft.com/office/drawing/2014/main" id="{00000000-0008-0000-0600-00007E000000}"/>
            </a:ext>
          </a:extLst>
        </xdr:cNvPr>
        <xdr:cNvSpPr txBox="1"/>
      </xdr:nvSpPr>
      <xdr:spPr>
        <a:xfrm>
          <a:off x="1752111" y="94683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74,339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105729</xdr:rowOff>
    </xdr:from>
    <xdr:to>
      <xdr:col>6</xdr:col>
      <xdr:colOff>38100</xdr:colOff>
      <xdr:row>57</xdr:row>
      <xdr:rowOff>35879</xdr:rowOff>
    </xdr:to>
    <xdr:sp macro="" textlink="">
      <xdr:nvSpPr>
        <xdr:cNvPr id="127" name="フローチャート: 判断 126">
          <a:extLst>
            <a:ext uri="{FF2B5EF4-FFF2-40B4-BE49-F238E27FC236}">
              <a16:creationId xmlns:a16="http://schemas.microsoft.com/office/drawing/2014/main" id="{00000000-0008-0000-0600-00007F000000}"/>
            </a:ext>
          </a:extLst>
        </xdr:cNvPr>
        <xdr:cNvSpPr/>
      </xdr:nvSpPr>
      <xdr:spPr>
        <a:xfrm>
          <a:off x="1079500" y="97069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52406</xdr:rowOff>
    </xdr:from>
    <xdr:ext cx="534377" cy="259045"/>
    <xdr:sp macro="" textlink="">
      <xdr:nvSpPr>
        <xdr:cNvPr id="128" name="テキスト ボックス 127">
          <a:extLst>
            <a:ext uri="{FF2B5EF4-FFF2-40B4-BE49-F238E27FC236}">
              <a16:creationId xmlns:a16="http://schemas.microsoft.com/office/drawing/2014/main" id="{00000000-0008-0000-0600-000080000000}"/>
            </a:ext>
          </a:extLst>
        </xdr:cNvPr>
        <xdr:cNvSpPr txBox="1"/>
      </xdr:nvSpPr>
      <xdr:spPr>
        <a:xfrm>
          <a:off x="863111" y="94821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71,319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29" name="テキスト ボックス 128">
          <a:extLst>
            <a:ext uri="{FF2B5EF4-FFF2-40B4-BE49-F238E27FC236}">
              <a16:creationId xmlns:a16="http://schemas.microsoft.com/office/drawing/2014/main" id="{00000000-0008-0000-0600-000081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0" name="テキスト ボックス 129">
          <a:extLst>
            <a:ext uri="{FF2B5EF4-FFF2-40B4-BE49-F238E27FC236}">
              <a16:creationId xmlns:a16="http://schemas.microsoft.com/office/drawing/2014/main" id="{00000000-0008-0000-0600-000082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600-000083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129079</xdr:rowOff>
    </xdr:from>
    <xdr:to>
      <xdr:col>24</xdr:col>
      <xdr:colOff>114300</xdr:colOff>
      <xdr:row>57</xdr:row>
      <xdr:rowOff>59229</xdr:rowOff>
    </xdr:to>
    <xdr:sp macro="" textlink="">
      <xdr:nvSpPr>
        <xdr:cNvPr id="134" name="楕円 133">
          <a:extLst>
            <a:ext uri="{FF2B5EF4-FFF2-40B4-BE49-F238E27FC236}">
              <a16:creationId xmlns:a16="http://schemas.microsoft.com/office/drawing/2014/main" id="{00000000-0008-0000-0600-000086000000}"/>
            </a:ext>
          </a:extLst>
        </xdr:cNvPr>
        <xdr:cNvSpPr/>
      </xdr:nvSpPr>
      <xdr:spPr>
        <a:xfrm>
          <a:off x="4584700" y="97302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44006</xdr:rowOff>
    </xdr:from>
    <xdr:ext cx="534377" cy="259045"/>
    <xdr:sp macro="" textlink="">
      <xdr:nvSpPr>
        <xdr:cNvPr id="135" name="物件費該当値テキスト">
          <a:extLst>
            <a:ext uri="{FF2B5EF4-FFF2-40B4-BE49-F238E27FC236}">
              <a16:creationId xmlns:a16="http://schemas.microsoft.com/office/drawing/2014/main" id="{00000000-0008-0000-0600-000087000000}"/>
            </a:ext>
          </a:extLst>
        </xdr:cNvPr>
        <xdr:cNvSpPr txBox="1"/>
      </xdr:nvSpPr>
      <xdr:spPr>
        <a:xfrm>
          <a:off x="4686300" y="96452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66,212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170309</xdr:rowOff>
    </xdr:from>
    <xdr:to>
      <xdr:col>20</xdr:col>
      <xdr:colOff>38100</xdr:colOff>
      <xdr:row>57</xdr:row>
      <xdr:rowOff>100459</xdr:rowOff>
    </xdr:to>
    <xdr:sp macro="" textlink="">
      <xdr:nvSpPr>
        <xdr:cNvPr id="136" name="楕円 135">
          <a:extLst>
            <a:ext uri="{FF2B5EF4-FFF2-40B4-BE49-F238E27FC236}">
              <a16:creationId xmlns:a16="http://schemas.microsoft.com/office/drawing/2014/main" id="{00000000-0008-0000-0600-000088000000}"/>
            </a:ext>
          </a:extLst>
        </xdr:cNvPr>
        <xdr:cNvSpPr/>
      </xdr:nvSpPr>
      <xdr:spPr>
        <a:xfrm>
          <a:off x="3746500" y="97715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91586</xdr:rowOff>
    </xdr:from>
    <xdr:ext cx="534377" cy="259045"/>
    <xdr:sp macro="" textlink="">
      <xdr:nvSpPr>
        <xdr:cNvPr id="137" name="テキスト ボックス 136">
          <a:extLst>
            <a:ext uri="{FF2B5EF4-FFF2-40B4-BE49-F238E27FC236}">
              <a16:creationId xmlns:a16="http://schemas.microsoft.com/office/drawing/2014/main" id="{00000000-0008-0000-0600-000089000000}"/>
            </a:ext>
          </a:extLst>
        </xdr:cNvPr>
        <xdr:cNvSpPr txBox="1"/>
      </xdr:nvSpPr>
      <xdr:spPr>
        <a:xfrm>
          <a:off x="3530111" y="98642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57,194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169801</xdr:rowOff>
    </xdr:from>
    <xdr:to>
      <xdr:col>15</xdr:col>
      <xdr:colOff>101600</xdr:colOff>
      <xdr:row>57</xdr:row>
      <xdr:rowOff>99951</xdr:rowOff>
    </xdr:to>
    <xdr:sp macro="" textlink="">
      <xdr:nvSpPr>
        <xdr:cNvPr id="138" name="楕円 137">
          <a:extLst>
            <a:ext uri="{FF2B5EF4-FFF2-40B4-BE49-F238E27FC236}">
              <a16:creationId xmlns:a16="http://schemas.microsoft.com/office/drawing/2014/main" id="{00000000-0008-0000-0600-00008A000000}"/>
            </a:ext>
          </a:extLst>
        </xdr:cNvPr>
        <xdr:cNvSpPr/>
      </xdr:nvSpPr>
      <xdr:spPr>
        <a:xfrm>
          <a:off x="2857500" y="97710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91078</xdr:rowOff>
    </xdr:from>
    <xdr:ext cx="534377" cy="259045"/>
    <xdr:sp macro="" textlink="">
      <xdr:nvSpPr>
        <xdr:cNvPr id="139" name="テキスト ボックス 138">
          <a:extLst>
            <a:ext uri="{FF2B5EF4-FFF2-40B4-BE49-F238E27FC236}">
              <a16:creationId xmlns:a16="http://schemas.microsoft.com/office/drawing/2014/main" id="{00000000-0008-0000-0600-00008B000000}"/>
            </a:ext>
          </a:extLst>
        </xdr:cNvPr>
        <xdr:cNvSpPr txBox="1"/>
      </xdr:nvSpPr>
      <xdr:spPr>
        <a:xfrm>
          <a:off x="2641111" y="98637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57,305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26446</xdr:rowOff>
    </xdr:from>
    <xdr:to>
      <xdr:col>10</xdr:col>
      <xdr:colOff>165100</xdr:colOff>
      <xdr:row>57</xdr:row>
      <xdr:rowOff>128046</xdr:rowOff>
    </xdr:to>
    <xdr:sp macro="" textlink="">
      <xdr:nvSpPr>
        <xdr:cNvPr id="140" name="楕円 139">
          <a:extLst>
            <a:ext uri="{FF2B5EF4-FFF2-40B4-BE49-F238E27FC236}">
              <a16:creationId xmlns:a16="http://schemas.microsoft.com/office/drawing/2014/main" id="{00000000-0008-0000-0600-00008C000000}"/>
            </a:ext>
          </a:extLst>
        </xdr:cNvPr>
        <xdr:cNvSpPr/>
      </xdr:nvSpPr>
      <xdr:spPr>
        <a:xfrm>
          <a:off x="1968500" y="97990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119173</xdr:rowOff>
    </xdr:from>
    <xdr:ext cx="534377" cy="259045"/>
    <xdr:sp macro="" textlink="">
      <xdr:nvSpPr>
        <xdr:cNvPr id="141" name="テキスト ボックス 140">
          <a:extLst>
            <a:ext uri="{FF2B5EF4-FFF2-40B4-BE49-F238E27FC236}">
              <a16:creationId xmlns:a16="http://schemas.microsoft.com/office/drawing/2014/main" id="{00000000-0008-0000-0600-00008D000000}"/>
            </a:ext>
          </a:extLst>
        </xdr:cNvPr>
        <xdr:cNvSpPr txBox="1"/>
      </xdr:nvSpPr>
      <xdr:spPr>
        <a:xfrm>
          <a:off x="1752111" y="98918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10659</xdr:rowOff>
    </xdr:from>
    <xdr:to>
      <xdr:col>6</xdr:col>
      <xdr:colOff>38100</xdr:colOff>
      <xdr:row>57</xdr:row>
      <xdr:rowOff>112259</xdr:rowOff>
    </xdr:to>
    <xdr:sp macro="" textlink="">
      <xdr:nvSpPr>
        <xdr:cNvPr id="142" name="楕円 141">
          <a:extLst>
            <a:ext uri="{FF2B5EF4-FFF2-40B4-BE49-F238E27FC236}">
              <a16:creationId xmlns:a16="http://schemas.microsoft.com/office/drawing/2014/main" id="{00000000-0008-0000-0600-00008E000000}"/>
            </a:ext>
          </a:extLst>
        </xdr:cNvPr>
        <xdr:cNvSpPr/>
      </xdr:nvSpPr>
      <xdr:spPr>
        <a:xfrm>
          <a:off x="1079500" y="97833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103386</xdr:rowOff>
    </xdr:from>
    <xdr:ext cx="534377" cy="259045"/>
    <xdr:sp macro="" textlink="">
      <xdr:nvSpPr>
        <xdr:cNvPr id="143" name="テキスト ボックス 142">
          <a:extLst>
            <a:ext uri="{FF2B5EF4-FFF2-40B4-BE49-F238E27FC236}">
              <a16:creationId xmlns:a16="http://schemas.microsoft.com/office/drawing/2014/main" id="{00000000-0008-0000-0600-00008F000000}"/>
            </a:ext>
          </a:extLst>
        </xdr:cNvPr>
        <xdr:cNvSpPr txBox="1"/>
      </xdr:nvSpPr>
      <xdr:spPr>
        <a:xfrm>
          <a:off x="863111" y="98760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54,613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4" name="正方形/長方形 143">
          <a:extLst>
            <a:ext uri="{FF2B5EF4-FFF2-40B4-BE49-F238E27FC236}">
              <a16:creationId xmlns:a16="http://schemas.microsoft.com/office/drawing/2014/main" id="{00000000-0008-0000-0600-000090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5" name="正方形/長方形 144">
          <a:extLst>
            <a:ext uri="{FF2B5EF4-FFF2-40B4-BE49-F238E27FC236}">
              <a16:creationId xmlns:a16="http://schemas.microsoft.com/office/drawing/2014/main" id="{00000000-0008-0000-0600-000091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6" name="正方形/長方形 145">
          <a:extLst>
            <a:ext uri="{FF2B5EF4-FFF2-40B4-BE49-F238E27FC236}">
              <a16:creationId xmlns:a16="http://schemas.microsoft.com/office/drawing/2014/main" id="{00000000-0008-0000-0600-000092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7" name="正方形/長方形 146">
          <a:extLst>
            <a:ext uri="{FF2B5EF4-FFF2-40B4-BE49-F238E27FC236}">
              <a16:creationId xmlns:a16="http://schemas.microsoft.com/office/drawing/2014/main" id="{00000000-0008-0000-0600-000093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8" name="正方形/長方形 147">
          <a:extLst>
            <a:ext uri="{FF2B5EF4-FFF2-40B4-BE49-F238E27FC236}">
              <a16:creationId xmlns:a16="http://schemas.microsoft.com/office/drawing/2014/main" id="{00000000-0008-0000-0600-000094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2" name="テキスト ボックス 151">
          <a:extLst>
            <a:ext uri="{FF2B5EF4-FFF2-40B4-BE49-F238E27FC236}">
              <a16:creationId xmlns:a16="http://schemas.microsoft.com/office/drawing/2014/main" id="{00000000-0008-0000-0600-000098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3" name="直線コネクタ 152">
          <a:extLst>
            <a:ext uri="{FF2B5EF4-FFF2-40B4-BE49-F238E27FC236}">
              <a16:creationId xmlns:a16="http://schemas.microsoft.com/office/drawing/2014/main" id="{00000000-0008-0000-0600-000099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54" name="直線コネクタ 153">
          <a:extLst>
            <a:ext uri="{FF2B5EF4-FFF2-40B4-BE49-F238E27FC236}">
              <a16:creationId xmlns:a16="http://schemas.microsoft.com/office/drawing/2014/main" id="{00000000-0008-0000-0600-00009A000000}"/>
            </a:ext>
          </a:extLst>
        </xdr:cNvPr>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55" name="テキスト ボックス 154">
          <a:extLst>
            <a:ext uri="{FF2B5EF4-FFF2-40B4-BE49-F238E27FC236}">
              <a16:creationId xmlns:a16="http://schemas.microsoft.com/office/drawing/2014/main" id="{00000000-0008-0000-0600-00009B000000}"/>
            </a:ext>
          </a:extLst>
        </xdr:cNvPr>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56" name="直線コネクタ 155">
          <a:extLst>
            <a:ext uri="{FF2B5EF4-FFF2-40B4-BE49-F238E27FC236}">
              <a16:creationId xmlns:a16="http://schemas.microsoft.com/office/drawing/2014/main" id="{00000000-0008-0000-0600-00009C000000}"/>
            </a:ext>
          </a:extLst>
        </xdr:cNvPr>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75</xdr:row>
      <xdr:rowOff>54627</xdr:rowOff>
    </xdr:from>
    <xdr:ext cx="531299" cy="259045"/>
    <xdr:sp macro="" textlink="">
      <xdr:nvSpPr>
        <xdr:cNvPr id="157" name="テキスト ボックス 156">
          <a:extLst>
            <a:ext uri="{FF2B5EF4-FFF2-40B4-BE49-F238E27FC236}">
              <a16:creationId xmlns:a16="http://schemas.microsoft.com/office/drawing/2014/main" id="{00000000-0008-0000-0600-00009D000000}"/>
            </a:ext>
          </a:extLst>
        </xdr:cNvPr>
        <xdr:cNvSpPr txBox="1"/>
      </xdr:nvSpPr>
      <xdr:spPr>
        <a:xfrm>
          <a:off x="230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58" name="直線コネクタ 157">
          <a:extLst>
            <a:ext uri="{FF2B5EF4-FFF2-40B4-BE49-F238E27FC236}">
              <a16:creationId xmlns:a16="http://schemas.microsoft.com/office/drawing/2014/main" id="{00000000-0008-0000-0600-00009E000000}"/>
            </a:ext>
          </a:extLst>
        </xdr:cNvPr>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72</xdr:row>
      <xdr:rowOff>111777</xdr:rowOff>
    </xdr:from>
    <xdr:ext cx="531299" cy="259045"/>
    <xdr:sp macro="" textlink="">
      <xdr:nvSpPr>
        <xdr:cNvPr id="159" name="テキスト ボックス 158">
          <a:extLst>
            <a:ext uri="{FF2B5EF4-FFF2-40B4-BE49-F238E27FC236}">
              <a16:creationId xmlns:a16="http://schemas.microsoft.com/office/drawing/2014/main" id="{00000000-0008-0000-0600-00009F000000}"/>
            </a:ext>
          </a:extLst>
        </xdr:cNvPr>
        <xdr:cNvSpPr txBox="1"/>
      </xdr:nvSpPr>
      <xdr:spPr>
        <a:xfrm>
          <a:off x="230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0" name="直線コネクタ 159">
          <a:extLst>
            <a:ext uri="{FF2B5EF4-FFF2-40B4-BE49-F238E27FC236}">
              <a16:creationId xmlns:a16="http://schemas.microsoft.com/office/drawing/2014/main" id="{00000000-0008-0000-0600-0000A0000000}"/>
            </a:ext>
          </a:extLst>
        </xdr:cNvPr>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168927</xdr:rowOff>
    </xdr:from>
    <xdr:ext cx="531299" cy="259045"/>
    <xdr:sp macro="" textlink="">
      <xdr:nvSpPr>
        <xdr:cNvPr id="161" name="テキスト ボックス 160">
          <a:extLst>
            <a:ext uri="{FF2B5EF4-FFF2-40B4-BE49-F238E27FC236}">
              <a16:creationId xmlns:a16="http://schemas.microsoft.com/office/drawing/2014/main" id="{00000000-0008-0000-0600-0000A1000000}"/>
            </a:ext>
          </a:extLst>
        </xdr:cNvPr>
        <xdr:cNvSpPr txBox="1"/>
      </xdr:nvSpPr>
      <xdr:spPr>
        <a:xfrm>
          <a:off x="230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2" name="直線コネクタ 161">
          <a:extLst>
            <a:ext uri="{FF2B5EF4-FFF2-40B4-BE49-F238E27FC236}">
              <a16:creationId xmlns:a16="http://schemas.microsoft.com/office/drawing/2014/main" id="{00000000-0008-0000-0600-0000A2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3" name="テキスト ボックス 162">
          <a:extLst>
            <a:ext uri="{FF2B5EF4-FFF2-40B4-BE49-F238E27FC236}">
              <a16:creationId xmlns:a16="http://schemas.microsoft.com/office/drawing/2014/main" id="{00000000-0008-0000-0600-0000A3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4" name="維持補修費グラフ枠">
          <a:extLst>
            <a:ext uri="{FF2B5EF4-FFF2-40B4-BE49-F238E27FC236}">
              <a16:creationId xmlns:a16="http://schemas.microsoft.com/office/drawing/2014/main" id="{00000000-0008-0000-0600-0000A4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113731</xdr:rowOff>
    </xdr:from>
    <xdr:to>
      <xdr:col>24</xdr:col>
      <xdr:colOff>62865</xdr:colOff>
      <xdr:row>78</xdr:row>
      <xdr:rowOff>132018</xdr:rowOff>
    </xdr:to>
    <xdr:cxnSp macro="">
      <xdr:nvCxnSpPr>
        <xdr:cNvPr id="165" name="直線コネクタ 164">
          <a:extLst>
            <a:ext uri="{FF2B5EF4-FFF2-40B4-BE49-F238E27FC236}">
              <a16:creationId xmlns:a16="http://schemas.microsoft.com/office/drawing/2014/main" id="{00000000-0008-0000-0600-0000A5000000}"/>
            </a:ext>
          </a:extLst>
        </xdr:cNvPr>
        <xdr:cNvCxnSpPr/>
      </xdr:nvCxnSpPr>
      <xdr:spPr>
        <a:xfrm flipV="1">
          <a:off x="4633595" y="12115231"/>
          <a:ext cx="1270" cy="13898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135845</xdr:rowOff>
    </xdr:from>
    <xdr:ext cx="378565" cy="259045"/>
    <xdr:sp macro="" textlink="">
      <xdr:nvSpPr>
        <xdr:cNvPr id="166" name="維持補修費最小値テキスト">
          <a:extLst>
            <a:ext uri="{FF2B5EF4-FFF2-40B4-BE49-F238E27FC236}">
              <a16:creationId xmlns:a16="http://schemas.microsoft.com/office/drawing/2014/main" id="{00000000-0008-0000-0600-0000A6000000}"/>
            </a:ext>
          </a:extLst>
        </xdr:cNvPr>
        <xdr:cNvSpPr txBox="1"/>
      </xdr:nvSpPr>
      <xdr:spPr>
        <a:xfrm>
          <a:off x="4686300" y="1350894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132018</xdr:rowOff>
    </xdr:from>
    <xdr:to>
      <xdr:col>24</xdr:col>
      <xdr:colOff>152400</xdr:colOff>
      <xdr:row>78</xdr:row>
      <xdr:rowOff>132018</xdr:rowOff>
    </xdr:to>
    <xdr:cxnSp macro="">
      <xdr:nvCxnSpPr>
        <xdr:cNvPr id="167" name="直線コネクタ 166">
          <a:extLst>
            <a:ext uri="{FF2B5EF4-FFF2-40B4-BE49-F238E27FC236}">
              <a16:creationId xmlns:a16="http://schemas.microsoft.com/office/drawing/2014/main" id="{00000000-0008-0000-0600-0000A7000000}"/>
            </a:ext>
          </a:extLst>
        </xdr:cNvPr>
        <xdr:cNvCxnSpPr/>
      </xdr:nvCxnSpPr>
      <xdr:spPr>
        <a:xfrm>
          <a:off x="4546600" y="135051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60408</xdr:rowOff>
    </xdr:from>
    <xdr:ext cx="534377" cy="259045"/>
    <xdr:sp macro="" textlink="">
      <xdr:nvSpPr>
        <xdr:cNvPr id="168" name="維持補修費最大値テキスト">
          <a:extLst>
            <a:ext uri="{FF2B5EF4-FFF2-40B4-BE49-F238E27FC236}">
              <a16:creationId xmlns:a16="http://schemas.microsoft.com/office/drawing/2014/main" id="{00000000-0008-0000-0600-0000A8000000}"/>
            </a:ext>
          </a:extLst>
        </xdr:cNvPr>
        <xdr:cNvSpPr txBox="1"/>
      </xdr:nvSpPr>
      <xdr:spPr>
        <a:xfrm>
          <a:off x="4686300" y="118904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61,136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113731</xdr:rowOff>
    </xdr:from>
    <xdr:to>
      <xdr:col>24</xdr:col>
      <xdr:colOff>152400</xdr:colOff>
      <xdr:row>70</xdr:row>
      <xdr:rowOff>113731</xdr:rowOff>
    </xdr:to>
    <xdr:cxnSp macro="">
      <xdr:nvCxnSpPr>
        <xdr:cNvPr id="169" name="直線コネクタ 168">
          <a:extLst>
            <a:ext uri="{FF2B5EF4-FFF2-40B4-BE49-F238E27FC236}">
              <a16:creationId xmlns:a16="http://schemas.microsoft.com/office/drawing/2014/main" id="{00000000-0008-0000-0600-0000A9000000}"/>
            </a:ext>
          </a:extLst>
        </xdr:cNvPr>
        <xdr:cNvCxnSpPr/>
      </xdr:nvCxnSpPr>
      <xdr:spPr>
        <a:xfrm>
          <a:off x="4546600" y="121152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45310</xdr:rowOff>
    </xdr:from>
    <xdr:to>
      <xdr:col>24</xdr:col>
      <xdr:colOff>63500</xdr:colOff>
      <xdr:row>78</xdr:row>
      <xdr:rowOff>56100</xdr:rowOff>
    </xdr:to>
    <xdr:cxnSp macro="">
      <xdr:nvCxnSpPr>
        <xdr:cNvPr id="170" name="直線コネクタ 169">
          <a:extLst>
            <a:ext uri="{FF2B5EF4-FFF2-40B4-BE49-F238E27FC236}">
              <a16:creationId xmlns:a16="http://schemas.microsoft.com/office/drawing/2014/main" id="{00000000-0008-0000-0600-0000AA000000}"/>
            </a:ext>
          </a:extLst>
        </xdr:cNvPr>
        <xdr:cNvCxnSpPr/>
      </xdr:nvCxnSpPr>
      <xdr:spPr>
        <a:xfrm flipV="1">
          <a:off x="3797300" y="13418410"/>
          <a:ext cx="838200" cy="107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109628</xdr:rowOff>
    </xdr:from>
    <xdr:ext cx="469744" cy="259045"/>
    <xdr:sp macro="" textlink="">
      <xdr:nvSpPr>
        <xdr:cNvPr id="171" name="維持補修費平均値テキスト">
          <a:extLst>
            <a:ext uri="{FF2B5EF4-FFF2-40B4-BE49-F238E27FC236}">
              <a16:creationId xmlns:a16="http://schemas.microsoft.com/office/drawing/2014/main" id="{00000000-0008-0000-0600-0000AB000000}"/>
            </a:ext>
          </a:extLst>
        </xdr:cNvPr>
        <xdr:cNvSpPr txBox="1"/>
      </xdr:nvSpPr>
      <xdr:spPr>
        <a:xfrm>
          <a:off x="4686300" y="1313982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86751</xdr:rowOff>
    </xdr:from>
    <xdr:to>
      <xdr:col>24</xdr:col>
      <xdr:colOff>114300</xdr:colOff>
      <xdr:row>78</xdr:row>
      <xdr:rowOff>16901</xdr:rowOff>
    </xdr:to>
    <xdr:sp macro="" textlink="">
      <xdr:nvSpPr>
        <xdr:cNvPr id="172" name="フローチャート: 判断 171">
          <a:extLst>
            <a:ext uri="{FF2B5EF4-FFF2-40B4-BE49-F238E27FC236}">
              <a16:creationId xmlns:a16="http://schemas.microsoft.com/office/drawing/2014/main" id="{00000000-0008-0000-0600-0000AC000000}"/>
            </a:ext>
          </a:extLst>
        </xdr:cNvPr>
        <xdr:cNvSpPr/>
      </xdr:nvSpPr>
      <xdr:spPr>
        <a:xfrm>
          <a:off x="4584700" y="132884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56100</xdr:rowOff>
    </xdr:from>
    <xdr:to>
      <xdr:col>19</xdr:col>
      <xdr:colOff>177800</xdr:colOff>
      <xdr:row>78</xdr:row>
      <xdr:rowOff>69703</xdr:rowOff>
    </xdr:to>
    <xdr:cxnSp macro="">
      <xdr:nvCxnSpPr>
        <xdr:cNvPr id="173" name="直線コネクタ 172">
          <a:extLst>
            <a:ext uri="{FF2B5EF4-FFF2-40B4-BE49-F238E27FC236}">
              <a16:creationId xmlns:a16="http://schemas.microsoft.com/office/drawing/2014/main" id="{00000000-0008-0000-0600-0000AD000000}"/>
            </a:ext>
          </a:extLst>
        </xdr:cNvPr>
        <xdr:cNvCxnSpPr/>
      </xdr:nvCxnSpPr>
      <xdr:spPr>
        <a:xfrm flipV="1">
          <a:off x="2908300" y="13429200"/>
          <a:ext cx="889000" cy="136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87849</xdr:rowOff>
    </xdr:from>
    <xdr:to>
      <xdr:col>20</xdr:col>
      <xdr:colOff>38100</xdr:colOff>
      <xdr:row>78</xdr:row>
      <xdr:rowOff>17999</xdr:rowOff>
    </xdr:to>
    <xdr:sp macro="" textlink="">
      <xdr:nvSpPr>
        <xdr:cNvPr id="174" name="フローチャート: 判断 173">
          <a:extLst>
            <a:ext uri="{FF2B5EF4-FFF2-40B4-BE49-F238E27FC236}">
              <a16:creationId xmlns:a16="http://schemas.microsoft.com/office/drawing/2014/main" id="{00000000-0008-0000-0600-0000AE000000}"/>
            </a:ext>
          </a:extLst>
        </xdr:cNvPr>
        <xdr:cNvSpPr/>
      </xdr:nvSpPr>
      <xdr:spPr>
        <a:xfrm>
          <a:off x="3746500" y="132894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76</xdr:row>
      <xdr:rowOff>34526</xdr:rowOff>
    </xdr:from>
    <xdr:ext cx="469744" cy="259045"/>
    <xdr:sp macro="" textlink="">
      <xdr:nvSpPr>
        <xdr:cNvPr id="175" name="テキスト ボックス 174">
          <a:extLst>
            <a:ext uri="{FF2B5EF4-FFF2-40B4-BE49-F238E27FC236}">
              <a16:creationId xmlns:a16="http://schemas.microsoft.com/office/drawing/2014/main" id="{00000000-0008-0000-0600-0000AF000000}"/>
            </a:ext>
          </a:extLst>
        </xdr:cNvPr>
        <xdr:cNvSpPr txBox="1"/>
      </xdr:nvSpPr>
      <xdr:spPr>
        <a:xfrm>
          <a:off x="3562428" y="130647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69703</xdr:rowOff>
    </xdr:from>
    <xdr:to>
      <xdr:col>15</xdr:col>
      <xdr:colOff>50800</xdr:colOff>
      <xdr:row>78</xdr:row>
      <xdr:rowOff>93980</xdr:rowOff>
    </xdr:to>
    <xdr:cxnSp macro="">
      <xdr:nvCxnSpPr>
        <xdr:cNvPr id="176" name="直線コネクタ 175">
          <a:extLst>
            <a:ext uri="{FF2B5EF4-FFF2-40B4-BE49-F238E27FC236}">
              <a16:creationId xmlns:a16="http://schemas.microsoft.com/office/drawing/2014/main" id="{00000000-0008-0000-0600-0000B0000000}"/>
            </a:ext>
          </a:extLst>
        </xdr:cNvPr>
        <xdr:cNvCxnSpPr/>
      </xdr:nvCxnSpPr>
      <xdr:spPr>
        <a:xfrm flipV="1">
          <a:off x="2019300" y="13442803"/>
          <a:ext cx="889000" cy="242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75161</xdr:rowOff>
    </xdr:from>
    <xdr:to>
      <xdr:col>15</xdr:col>
      <xdr:colOff>101600</xdr:colOff>
      <xdr:row>78</xdr:row>
      <xdr:rowOff>5311</xdr:rowOff>
    </xdr:to>
    <xdr:sp macro="" textlink="">
      <xdr:nvSpPr>
        <xdr:cNvPr id="177" name="フローチャート: 判断 176">
          <a:extLst>
            <a:ext uri="{FF2B5EF4-FFF2-40B4-BE49-F238E27FC236}">
              <a16:creationId xmlns:a16="http://schemas.microsoft.com/office/drawing/2014/main" id="{00000000-0008-0000-0600-0000B1000000}"/>
            </a:ext>
          </a:extLst>
        </xdr:cNvPr>
        <xdr:cNvSpPr/>
      </xdr:nvSpPr>
      <xdr:spPr>
        <a:xfrm>
          <a:off x="2857500" y="132768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76</xdr:row>
      <xdr:rowOff>21838</xdr:rowOff>
    </xdr:from>
    <xdr:ext cx="469744" cy="259045"/>
    <xdr:sp macro="" textlink="">
      <xdr:nvSpPr>
        <xdr:cNvPr id="178" name="テキスト ボックス 177">
          <a:extLst>
            <a:ext uri="{FF2B5EF4-FFF2-40B4-BE49-F238E27FC236}">
              <a16:creationId xmlns:a16="http://schemas.microsoft.com/office/drawing/2014/main" id="{00000000-0008-0000-0600-0000B2000000}"/>
            </a:ext>
          </a:extLst>
        </xdr:cNvPr>
        <xdr:cNvSpPr txBox="1"/>
      </xdr:nvSpPr>
      <xdr:spPr>
        <a:xfrm>
          <a:off x="2673428" y="130520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73658</xdr:rowOff>
    </xdr:from>
    <xdr:to>
      <xdr:col>10</xdr:col>
      <xdr:colOff>114300</xdr:colOff>
      <xdr:row>78</xdr:row>
      <xdr:rowOff>93980</xdr:rowOff>
    </xdr:to>
    <xdr:cxnSp macro="">
      <xdr:nvCxnSpPr>
        <xdr:cNvPr id="179" name="直線コネクタ 178">
          <a:extLst>
            <a:ext uri="{FF2B5EF4-FFF2-40B4-BE49-F238E27FC236}">
              <a16:creationId xmlns:a16="http://schemas.microsoft.com/office/drawing/2014/main" id="{00000000-0008-0000-0600-0000B3000000}"/>
            </a:ext>
          </a:extLst>
        </xdr:cNvPr>
        <xdr:cNvCxnSpPr/>
      </xdr:nvCxnSpPr>
      <xdr:spPr>
        <a:xfrm>
          <a:off x="1130300" y="13446758"/>
          <a:ext cx="889000" cy="203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121064</xdr:rowOff>
    </xdr:from>
    <xdr:to>
      <xdr:col>10</xdr:col>
      <xdr:colOff>165100</xdr:colOff>
      <xdr:row>78</xdr:row>
      <xdr:rowOff>51214</xdr:rowOff>
    </xdr:to>
    <xdr:sp macro="" textlink="">
      <xdr:nvSpPr>
        <xdr:cNvPr id="180" name="フローチャート: 判断 179">
          <a:extLst>
            <a:ext uri="{FF2B5EF4-FFF2-40B4-BE49-F238E27FC236}">
              <a16:creationId xmlns:a16="http://schemas.microsoft.com/office/drawing/2014/main" id="{00000000-0008-0000-0600-0000B4000000}"/>
            </a:ext>
          </a:extLst>
        </xdr:cNvPr>
        <xdr:cNvSpPr/>
      </xdr:nvSpPr>
      <xdr:spPr>
        <a:xfrm>
          <a:off x="1968500" y="13322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76</xdr:row>
      <xdr:rowOff>67741</xdr:rowOff>
    </xdr:from>
    <xdr:ext cx="469744" cy="259045"/>
    <xdr:sp macro="" textlink="">
      <xdr:nvSpPr>
        <xdr:cNvPr id="181" name="テキスト ボックス 180">
          <a:extLst>
            <a:ext uri="{FF2B5EF4-FFF2-40B4-BE49-F238E27FC236}">
              <a16:creationId xmlns:a16="http://schemas.microsoft.com/office/drawing/2014/main" id="{00000000-0008-0000-0600-0000B5000000}"/>
            </a:ext>
          </a:extLst>
        </xdr:cNvPr>
        <xdr:cNvSpPr txBox="1"/>
      </xdr:nvSpPr>
      <xdr:spPr>
        <a:xfrm>
          <a:off x="1784428" y="130979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112995</xdr:rowOff>
    </xdr:from>
    <xdr:to>
      <xdr:col>6</xdr:col>
      <xdr:colOff>38100</xdr:colOff>
      <xdr:row>78</xdr:row>
      <xdr:rowOff>43145</xdr:rowOff>
    </xdr:to>
    <xdr:sp macro="" textlink="">
      <xdr:nvSpPr>
        <xdr:cNvPr id="182" name="フローチャート: 判断 181">
          <a:extLst>
            <a:ext uri="{FF2B5EF4-FFF2-40B4-BE49-F238E27FC236}">
              <a16:creationId xmlns:a16="http://schemas.microsoft.com/office/drawing/2014/main" id="{00000000-0008-0000-0600-0000B6000000}"/>
            </a:ext>
          </a:extLst>
        </xdr:cNvPr>
        <xdr:cNvSpPr/>
      </xdr:nvSpPr>
      <xdr:spPr>
        <a:xfrm>
          <a:off x="1079500" y="133146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59672</xdr:rowOff>
    </xdr:from>
    <xdr:ext cx="469744" cy="259045"/>
    <xdr:sp macro="" textlink="">
      <xdr:nvSpPr>
        <xdr:cNvPr id="183" name="テキスト ボックス 182">
          <a:extLst>
            <a:ext uri="{FF2B5EF4-FFF2-40B4-BE49-F238E27FC236}">
              <a16:creationId xmlns:a16="http://schemas.microsoft.com/office/drawing/2014/main" id="{00000000-0008-0000-0600-0000B7000000}"/>
            </a:ext>
          </a:extLst>
        </xdr:cNvPr>
        <xdr:cNvSpPr txBox="1"/>
      </xdr:nvSpPr>
      <xdr:spPr>
        <a:xfrm>
          <a:off x="895428" y="130898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4" name="テキスト ボックス 183">
          <a:extLst>
            <a:ext uri="{FF2B5EF4-FFF2-40B4-BE49-F238E27FC236}">
              <a16:creationId xmlns:a16="http://schemas.microsoft.com/office/drawing/2014/main" id="{00000000-0008-0000-0600-0000B8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5" name="テキスト ボックス 184">
          <a:extLst>
            <a:ext uri="{FF2B5EF4-FFF2-40B4-BE49-F238E27FC236}">
              <a16:creationId xmlns:a16="http://schemas.microsoft.com/office/drawing/2014/main" id="{00000000-0008-0000-0600-0000B9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6" name="テキスト ボックス 185">
          <a:extLst>
            <a:ext uri="{FF2B5EF4-FFF2-40B4-BE49-F238E27FC236}">
              <a16:creationId xmlns:a16="http://schemas.microsoft.com/office/drawing/2014/main" id="{00000000-0008-0000-0600-0000BA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87" name="テキスト ボックス 186">
          <a:extLst>
            <a:ext uri="{FF2B5EF4-FFF2-40B4-BE49-F238E27FC236}">
              <a16:creationId xmlns:a16="http://schemas.microsoft.com/office/drawing/2014/main" id="{00000000-0008-0000-0600-0000BB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600-0000BC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165960</xdr:rowOff>
    </xdr:from>
    <xdr:to>
      <xdr:col>24</xdr:col>
      <xdr:colOff>114300</xdr:colOff>
      <xdr:row>78</xdr:row>
      <xdr:rowOff>96110</xdr:rowOff>
    </xdr:to>
    <xdr:sp macro="" textlink="">
      <xdr:nvSpPr>
        <xdr:cNvPr id="189" name="楕円 188">
          <a:extLst>
            <a:ext uri="{FF2B5EF4-FFF2-40B4-BE49-F238E27FC236}">
              <a16:creationId xmlns:a16="http://schemas.microsoft.com/office/drawing/2014/main" id="{00000000-0008-0000-0600-0000BD000000}"/>
            </a:ext>
          </a:extLst>
        </xdr:cNvPr>
        <xdr:cNvSpPr/>
      </xdr:nvSpPr>
      <xdr:spPr>
        <a:xfrm>
          <a:off x="4584700" y="133676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80887</xdr:rowOff>
    </xdr:from>
    <xdr:ext cx="469744" cy="259045"/>
    <xdr:sp macro="" textlink="">
      <xdr:nvSpPr>
        <xdr:cNvPr id="190" name="維持補修費該当値テキスト">
          <a:extLst>
            <a:ext uri="{FF2B5EF4-FFF2-40B4-BE49-F238E27FC236}">
              <a16:creationId xmlns:a16="http://schemas.microsoft.com/office/drawing/2014/main" id="{00000000-0008-0000-0600-0000BE000000}"/>
            </a:ext>
          </a:extLst>
        </xdr:cNvPr>
        <xdr:cNvSpPr txBox="1"/>
      </xdr:nvSpPr>
      <xdr:spPr>
        <a:xfrm>
          <a:off x="4686300" y="132825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5300</xdr:rowOff>
    </xdr:from>
    <xdr:to>
      <xdr:col>20</xdr:col>
      <xdr:colOff>38100</xdr:colOff>
      <xdr:row>78</xdr:row>
      <xdr:rowOff>106900</xdr:rowOff>
    </xdr:to>
    <xdr:sp macro="" textlink="">
      <xdr:nvSpPr>
        <xdr:cNvPr id="191" name="楕円 190">
          <a:extLst>
            <a:ext uri="{FF2B5EF4-FFF2-40B4-BE49-F238E27FC236}">
              <a16:creationId xmlns:a16="http://schemas.microsoft.com/office/drawing/2014/main" id="{00000000-0008-0000-0600-0000BF000000}"/>
            </a:ext>
          </a:extLst>
        </xdr:cNvPr>
        <xdr:cNvSpPr/>
      </xdr:nvSpPr>
      <xdr:spPr>
        <a:xfrm>
          <a:off x="3746500" y="13378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98027</xdr:rowOff>
    </xdr:from>
    <xdr:ext cx="469744" cy="259045"/>
    <xdr:sp macro="" textlink="">
      <xdr:nvSpPr>
        <xdr:cNvPr id="192" name="テキスト ボックス 191">
          <a:extLst>
            <a:ext uri="{FF2B5EF4-FFF2-40B4-BE49-F238E27FC236}">
              <a16:creationId xmlns:a16="http://schemas.microsoft.com/office/drawing/2014/main" id="{00000000-0008-0000-0600-0000C0000000}"/>
            </a:ext>
          </a:extLst>
        </xdr:cNvPr>
        <xdr:cNvSpPr txBox="1"/>
      </xdr:nvSpPr>
      <xdr:spPr>
        <a:xfrm>
          <a:off x="3562428" y="13471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18903</xdr:rowOff>
    </xdr:from>
    <xdr:to>
      <xdr:col>15</xdr:col>
      <xdr:colOff>101600</xdr:colOff>
      <xdr:row>78</xdr:row>
      <xdr:rowOff>120503</xdr:rowOff>
    </xdr:to>
    <xdr:sp macro="" textlink="">
      <xdr:nvSpPr>
        <xdr:cNvPr id="193" name="楕円 192">
          <a:extLst>
            <a:ext uri="{FF2B5EF4-FFF2-40B4-BE49-F238E27FC236}">
              <a16:creationId xmlns:a16="http://schemas.microsoft.com/office/drawing/2014/main" id="{00000000-0008-0000-0600-0000C1000000}"/>
            </a:ext>
          </a:extLst>
        </xdr:cNvPr>
        <xdr:cNvSpPr/>
      </xdr:nvSpPr>
      <xdr:spPr>
        <a:xfrm>
          <a:off x="2857500" y="133920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111630</xdr:rowOff>
    </xdr:from>
    <xdr:ext cx="469744" cy="259045"/>
    <xdr:sp macro="" textlink="">
      <xdr:nvSpPr>
        <xdr:cNvPr id="194" name="テキスト ボックス 193">
          <a:extLst>
            <a:ext uri="{FF2B5EF4-FFF2-40B4-BE49-F238E27FC236}">
              <a16:creationId xmlns:a16="http://schemas.microsoft.com/office/drawing/2014/main" id="{00000000-0008-0000-0600-0000C2000000}"/>
            </a:ext>
          </a:extLst>
        </xdr:cNvPr>
        <xdr:cNvSpPr txBox="1"/>
      </xdr:nvSpPr>
      <xdr:spPr>
        <a:xfrm>
          <a:off x="2673428" y="134847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43180</xdr:rowOff>
    </xdr:from>
    <xdr:to>
      <xdr:col>10</xdr:col>
      <xdr:colOff>165100</xdr:colOff>
      <xdr:row>78</xdr:row>
      <xdr:rowOff>144780</xdr:rowOff>
    </xdr:to>
    <xdr:sp macro="" textlink="">
      <xdr:nvSpPr>
        <xdr:cNvPr id="195" name="楕円 194">
          <a:extLst>
            <a:ext uri="{FF2B5EF4-FFF2-40B4-BE49-F238E27FC236}">
              <a16:creationId xmlns:a16="http://schemas.microsoft.com/office/drawing/2014/main" id="{00000000-0008-0000-0600-0000C3000000}"/>
            </a:ext>
          </a:extLst>
        </xdr:cNvPr>
        <xdr:cNvSpPr/>
      </xdr:nvSpPr>
      <xdr:spPr>
        <a:xfrm>
          <a:off x="1968500" y="13416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135907</xdr:rowOff>
    </xdr:from>
    <xdr:ext cx="469744" cy="259045"/>
    <xdr:sp macro="" textlink="">
      <xdr:nvSpPr>
        <xdr:cNvPr id="196" name="テキスト ボックス 195">
          <a:extLst>
            <a:ext uri="{FF2B5EF4-FFF2-40B4-BE49-F238E27FC236}">
              <a16:creationId xmlns:a16="http://schemas.microsoft.com/office/drawing/2014/main" id="{00000000-0008-0000-0600-0000C4000000}"/>
            </a:ext>
          </a:extLst>
        </xdr:cNvPr>
        <xdr:cNvSpPr txBox="1"/>
      </xdr:nvSpPr>
      <xdr:spPr>
        <a:xfrm>
          <a:off x="1784428" y="13509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22858</xdr:rowOff>
    </xdr:from>
    <xdr:to>
      <xdr:col>6</xdr:col>
      <xdr:colOff>38100</xdr:colOff>
      <xdr:row>78</xdr:row>
      <xdr:rowOff>124458</xdr:rowOff>
    </xdr:to>
    <xdr:sp macro="" textlink="">
      <xdr:nvSpPr>
        <xdr:cNvPr id="197" name="楕円 196">
          <a:extLst>
            <a:ext uri="{FF2B5EF4-FFF2-40B4-BE49-F238E27FC236}">
              <a16:creationId xmlns:a16="http://schemas.microsoft.com/office/drawing/2014/main" id="{00000000-0008-0000-0600-0000C5000000}"/>
            </a:ext>
          </a:extLst>
        </xdr:cNvPr>
        <xdr:cNvSpPr/>
      </xdr:nvSpPr>
      <xdr:spPr>
        <a:xfrm>
          <a:off x="1079500" y="133959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115585</xdr:rowOff>
    </xdr:from>
    <xdr:ext cx="469744" cy="259045"/>
    <xdr:sp macro="" textlink="">
      <xdr:nvSpPr>
        <xdr:cNvPr id="198" name="テキスト ボックス 197">
          <a:extLst>
            <a:ext uri="{FF2B5EF4-FFF2-40B4-BE49-F238E27FC236}">
              <a16:creationId xmlns:a16="http://schemas.microsoft.com/office/drawing/2014/main" id="{00000000-0008-0000-0600-0000C6000000}"/>
            </a:ext>
          </a:extLst>
        </xdr:cNvPr>
        <xdr:cNvSpPr txBox="1"/>
      </xdr:nvSpPr>
      <xdr:spPr>
        <a:xfrm>
          <a:off x="895428" y="134886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199" name="正方形/長方形 198">
          <a:extLst>
            <a:ext uri="{FF2B5EF4-FFF2-40B4-BE49-F238E27FC236}">
              <a16:creationId xmlns:a16="http://schemas.microsoft.com/office/drawing/2014/main" id="{00000000-0008-0000-0600-0000C7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0" name="正方形/長方形 199">
          <a:extLst>
            <a:ext uri="{FF2B5EF4-FFF2-40B4-BE49-F238E27FC236}">
              <a16:creationId xmlns:a16="http://schemas.microsoft.com/office/drawing/2014/main" id="{00000000-0008-0000-0600-0000C8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1" name="正方形/長方形 200">
          <a:extLst>
            <a:ext uri="{FF2B5EF4-FFF2-40B4-BE49-F238E27FC236}">
              <a16:creationId xmlns:a16="http://schemas.microsoft.com/office/drawing/2014/main" id="{00000000-0008-0000-0600-0000C9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2" name="正方形/長方形 201">
          <a:extLst>
            <a:ext uri="{FF2B5EF4-FFF2-40B4-BE49-F238E27FC236}">
              <a16:creationId xmlns:a16="http://schemas.microsoft.com/office/drawing/2014/main" id="{00000000-0008-0000-0600-0000CA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3" name="正方形/長方形 202">
          <a:extLst>
            <a:ext uri="{FF2B5EF4-FFF2-40B4-BE49-F238E27FC236}">
              <a16:creationId xmlns:a16="http://schemas.microsoft.com/office/drawing/2014/main" id="{00000000-0008-0000-0600-0000CB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127,834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4" name="正方形/長方形 203">
          <a:extLst>
            <a:ext uri="{FF2B5EF4-FFF2-40B4-BE49-F238E27FC236}">
              <a16:creationId xmlns:a16="http://schemas.microsoft.com/office/drawing/2014/main" id="{00000000-0008-0000-0600-0000CC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5" name="正方形/長方形 204">
          <a:extLst>
            <a:ext uri="{FF2B5EF4-FFF2-40B4-BE49-F238E27FC236}">
              <a16:creationId xmlns:a16="http://schemas.microsoft.com/office/drawing/2014/main" id="{00000000-0008-0000-0600-0000CD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111,326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07" name="テキスト ボックス 206">
          <a:extLst>
            <a:ext uri="{FF2B5EF4-FFF2-40B4-BE49-F238E27FC236}">
              <a16:creationId xmlns:a16="http://schemas.microsoft.com/office/drawing/2014/main" id="{00000000-0008-0000-0600-0000CF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08" name="直線コネクタ 207">
          <a:extLst>
            <a:ext uri="{FF2B5EF4-FFF2-40B4-BE49-F238E27FC236}">
              <a16:creationId xmlns:a16="http://schemas.microsoft.com/office/drawing/2014/main" id="{00000000-0008-0000-0600-0000D0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09" name="テキスト ボックス 208">
          <a:extLst>
            <a:ext uri="{FF2B5EF4-FFF2-40B4-BE49-F238E27FC236}">
              <a16:creationId xmlns:a16="http://schemas.microsoft.com/office/drawing/2014/main" id="{00000000-0008-0000-0600-0000D1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0" name="直線コネクタ 209">
          <a:extLst>
            <a:ext uri="{FF2B5EF4-FFF2-40B4-BE49-F238E27FC236}">
              <a16:creationId xmlns:a16="http://schemas.microsoft.com/office/drawing/2014/main" id="{00000000-0008-0000-0600-0000D2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1" name="テキスト ボックス 210">
          <a:extLst>
            <a:ext uri="{FF2B5EF4-FFF2-40B4-BE49-F238E27FC236}">
              <a16:creationId xmlns:a16="http://schemas.microsoft.com/office/drawing/2014/main" id="{00000000-0008-0000-0600-0000D3000000}"/>
            </a:ext>
          </a:extLst>
        </xdr:cNvPr>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2" name="直線コネクタ 211">
          <a:extLst>
            <a:ext uri="{FF2B5EF4-FFF2-40B4-BE49-F238E27FC236}">
              <a16:creationId xmlns:a16="http://schemas.microsoft.com/office/drawing/2014/main" id="{00000000-0008-0000-0600-0000D4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96</xdr:row>
      <xdr:rowOff>35577</xdr:rowOff>
    </xdr:from>
    <xdr:ext cx="595419" cy="259045"/>
    <xdr:sp macro="" textlink="">
      <xdr:nvSpPr>
        <xdr:cNvPr id="213" name="テキスト ボックス 212">
          <a:extLst>
            <a:ext uri="{FF2B5EF4-FFF2-40B4-BE49-F238E27FC236}">
              <a16:creationId xmlns:a16="http://schemas.microsoft.com/office/drawing/2014/main" id="{00000000-0008-0000-0600-0000D5000000}"/>
            </a:ext>
          </a:extLst>
        </xdr:cNvPr>
        <xdr:cNvSpPr txBox="1"/>
      </xdr:nvSpPr>
      <xdr:spPr>
        <a:xfrm>
          <a:off x="166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4" name="直線コネクタ 213">
          <a:extLst>
            <a:ext uri="{FF2B5EF4-FFF2-40B4-BE49-F238E27FC236}">
              <a16:creationId xmlns:a16="http://schemas.microsoft.com/office/drawing/2014/main" id="{00000000-0008-0000-0600-0000D6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15" name="テキスト ボックス 214">
          <a:extLst>
            <a:ext uri="{FF2B5EF4-FFF2-40B4-BE49-F238E27FC236}">
              <a16:creationId xmlns:a16="http://schemas.microsoft.com/office/drawing/2014/main" id="{00000000-0008-0000-0600-0000D7000000}"/>
            </a:ext>
          </a:extLst>
        </xdr:cNvPr>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16" name="直線コネクタ 215">
          <a:extLst>
            <a:ext uri="{FF2B5EF4-FFF2-40B4-BE49-F238E27FC236}">
              <a16:creationId xmlns:a16="http://schemas.microsoft.com/office/drawing/2014/main" id="{00000000-0008-0000-0600-0000D8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17" name="テキスト ボックス 216">
          <a:extLst>
            <a:ext uri="{FF2B5EF4-FFF2-40B4-BE49-F238E27FC236}">
              <a16:creationId xmlns:a16="http://schemas.microsoft.com/office/drawing/2014/main" id="{00000000-0008-0000-0600-0000D9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18" name="直線コネクタ 217">
          <a:extLst>
            <a:ext uri="{FF2B5EF4-FFF2-40B4-BE49-F238E27FC236}">
              <a16:creationId xmlns:a16="http://schemas.microsoft.com/office/drawing/2014/main" id="{00000000-0008-0000-0600-0000DA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19" name="テキスト ボックス 218">
          <a:extLst>
            <a:ext uri="{FF2B5EF4-FFF2-40B4-BE49-F238E27FC236}">
              <a16:creationId xmlns:a16="http://schemas.microsoft.com/office/drawing/2014/main" id="{00000000-0008-0000-0600-0000DB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0" name="直線コネクタ 219">
          <a:extLst>
            <a:ext uri="{FF2B5EF4-FFF2-40B4-BE49-F238E27FC236}">
              <a16:creationId xmlns:a16="http://schemas.microsoft.com/office/drawing/2014/main" id="{00000000-0008-0000-0600-0000DC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1" name="テキスト ボックス 220">
          <a:extLst>
            <a:ext uri="{FF2B5EF4-FFF2-40B4-BE49-F238E27FC236}">
              <a16:creationId xmlns:a16="http://schemas.microsoft.com/office/drawing/2014/main" id="{00000000-0008-0000-0600-0000DD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2" name="扶助費グラフ枠">
          <a:extLst>
            <a:ext uri="{FF2B5EF4-FFF2-40B4-BE49-F238E27FC236}">
              <a16:creationId xmlns:a16="http://schemas.microsoft.com/office/drawing/2014/main" id="{00000000-0008-0000-0600-0000DE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85103</xdr:rowOff>
    </xdr:from>
    <xdr:to>
      <xdr:col>24</xdr:col>
      <xdr:colOff>62865</xdr:colOff>
      <xdr:row>98</xdr:row>
      <xdr:rowOff>22337</xdr:rowOff>
    </xdr:to>
    <xdr:cxnSp macro="">
      <xdr:nvCxnSpPr>
        <xdr:cNvPr id="223" name="直線コネクタ 222">
          <a:extLst>
            <a:ext uri="{FF2B5EF4-FFF2-40B4-BE49-F238E27FC236}">
              <a16:creationId xmlns:a16="http://schemas.microsoft.com/office/drawing/2014/main" id="{00000000-0008-0000-0600-0000DF000000}"/>
            </a:ext>
          </a:extLst>
        </xdr:cNvPr>
        <xdr:cNvCxnSpPr/>
      </xdr:nvCxnSpPr>
      <xdr:spPr>
        <a:xfrm flipV="1">
          <a:off x="4633595" y="15515603"/>
          <a:ext cx="1270" cy="13088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26164</xdr:rowOff>
    </xdr:from>
    <xdr:ext cx="534377" cy="259045"/>
    <xdr:sp macro="" textlink="">
      <xdr:nvSpPr>
        <xdr:cNvPr id="224" name="扶助費最小値テキスト">
          <a:extLst>
            <a:ext uri="{FF2B5EF4-FFF2-40B4-BE49-F238E27FC236}">
              <a16:creationId xmlns:a16="http://schemas.microsoft.com/office/drawing/2014/main" id="{00000000-0008-0000-0600-0000E0000000}"/>
            </a:ext>
          </a:extLst>
        </xdr:cNvPr>
        <xdr:cNvSpPr txBox="1"/>
      </xdr:nvSpPr>
      <xdr:spPr>
        <a:xfrm>
          <a:off x="4686300" y="168282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75,402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22337</xdr:rowOff>
    </xdr:from>
    <xdr:to>
      <xdr:col>24</xdr:col>
      <xdr:colOff>152400</xdr:colOff>
      <xdr:row>98</xdr:row>
      <xdr:rowOff>22337</xdr:rowOff>
    </xdr:to>
    <xdr:cxnSp macro="">
      <xdr:nvCxnSpPr>
        <xdr:cNvPr id="225" name="直線コネクタ 224">
          <a:extLst>
            <a:ext uri="{FF2B5EF4-FFF2-40B4-BE49-F238E27FC236}">
              <a16:creationId xmlns:a16="http://schemas.microsoft.com/office/drawing/2014/main" id="{00000000-0008-0000-0600-0000E1000000}"/>
            </a:ext>
          </a:extLst>
        </xdr:cNvPr>
        <xdr:cNvCxnSpPr/>
      </xdr:nvCxnSpPr>
      <xdr:spPr>
        <a:xfrm>
          <a:off x="4546600" y="168244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31780</xdr:rowOff>
    </xdr:from>
    <xdr:ext cx="599010" cy="259045"/>
    <xdr:sp macro="" textlink="">
      <xdr:nvSpPr>
        <xdr:cNvPr id="226" name="扶助費最大値テキスト">
          <a:extLst>
            <a:ext uri="{FF2B5EF4-FFF2-40B4-BE49-F238E27FC236}">
              <a16:creationId xmlns:a16="http://schemas.microsoft.com/office/drawing/2014/main" id="{00000000-0008-0000-0600-0000E2000000}"/>
            </a:ext>
          </a:extLst>
        </xdr:cNvPr>
        <xdr:cNvSpPr txBox="1"/>
      </xdr:nvSpPr>
      <xdr:spPr>
        <a:xfrm>
          <a:off x="4686300" y="152908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247,165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85103</xdr:rowOff>
    </xdr:from>
    <xdr:to>
      <xdr:col>24</xdr:col>
      <xdr:colOff>152400</xdr:colOff>
      <xdr:row>90</xdr:row>
      <xdr:rowOff>85103</xdr:rowOff>
    </xdr:to>
    <xdr:cxnSp macro="">
      <xdr:nvCxnSpPr>
        <xdr:cNvPr id="227" name="直線コネクタ 226">
          <a:extLst>
            <a:ext uri="{FF2B5EF4-FFF2-40B4-BE49-F238E27FC236}">
              <a16:creationId xmlns:a16="http://schemas.microsoft.com/office/drawing/2014/main" id="{00000000-0008-0000-0600-0000E3000000}"/>
            </a:ext>
          </a:extLst>
        </xdr:cNvPr>
        <xdr:cNvCxnSpPr/>
      </xdr:nvCxnSpPr>
      <xdr:spPr>
        <a:xfrm>
          <a:off x="4546600" y="155156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95</xdr:row>
      <xdr:rowOff>110675</xdr:rowOff>
    </xdr:from>
    <xdr:to>
      <xdr:col>24</xdr:col>
      <xdr:colOff>63500</xdr:colOff>
      <xdr:row>96</xdr:row>
      <xdr:rowOff>13117</xdr:rowOff>
    </xdr:to>
    <xdr:cxnSp macro="">
      <xdr:nvCxnSpPr>
        <xdr:cNvPr id="228" name="直線コネクタ 227">
          <a:extLst>
            <a:ext uri="{FF2B5EF4-FFF2-40B4-BE49-F238E27FC236}">
              <a16:creationId xmlns:a16="http://schemas.microsoft.com/office/drawing/2014/main" id="{00000000-0008-0000-0600-0000E4000000}"/>
            </a:ext>
          </a:extLst>
        </xdr:cNvPr>
        <xdr:cNvCxnSpPr/>
      </xdr:nvCxnSpPr>
      <xdr:spPr>
        <a:xfrm>
          <a:off x="3797300" y="16398425"/>
          <a:ext cx="838200" cy="738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119054</xdr:rowOff>
    </xdr:from>
    <xdr:ext cx="599010" cy="259045"/>
    <xdr:sp macro="" textlink="">
      <xdr:nvSpPr>
        <xdr:cNvPr id="229" name="扶助費平均値テキスト">
          <a:extLst>
            <a:ext uri="{FF2B5EF4-FFF2-40B4-BE49-F238E27FC236}">
              <a16:creationId xmlns:a16="http://schemas.microsoft.com/office/drawing/2014/main" id="{00000000-0008-0000-0600-0000E5000000}"/>
            </a:ext>
          </a:extLst>
        </xdr:cNvPr>
        <xdr:cNvSpPr txBox="1"/>
      </xdr:nvSpPr>
      <xdr:spPr>
        <a:xfrm>
          <a:off x="4686300" y="1623535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126,545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96177</xdr:rowOff>
    </xdr:from>
    <xdr:to>
      <xdr:col>24</xdr:col>
      <xdr:colOff>114300</xdr:colOff>
      <xdr:row>96</xdr:row>
      <xdr:rowOff>26327</xdr:rowOff>
    </xdr:to>
    <xdr:sp macro="" textlink="">
      <xdr:nvSpPr>
        <xdr:cNvPr id="230" name="フローチャート: 判断 229">
          <a:extLst>
            <a:ext uri="{FF2B5EF4-FFF2-40B4-BE49-F238E27FC236}">
              <a16:creationId xmlns:a16="http://schemas.microsoft.com/office/drawing/2014/main" id="{00000000-0008-0000-0600-0000E6000000}"/>
            </a:ext>
          </a:extLst>
        </xdr:cNvPr>
        <xdr:cNvSpPr/>
      </xdr:nvSpPr>
      <xdr:spPr>
        <a:xfrm>
          <a:off x="4584700" y="163839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95</xdr:row>
      <xdr:rowOff>110675</xdr:rowOff>
    </xdr:from>
    <xdr:to>
      <xdr:col>19</xdr:col>
      <xdr:colOff>177800</xdr:colOff>
      <xdr:row>96</xdr:row>
      <xdr:rowOff>138900</xdr:rowOff>
    </xdr:to>
    <xdr:cxnSp macro="">
      <xdr:nvCxnSpPr>
        <xdr:cNvPr id="231" name="直線コネクタ 230">
          <a:extLst>
            <a:ext uri="{FF2B5EF4-FFF2-40B4-BE49-F238E27FC236}">
              <a16:creationId xmlns:a16="http://schemas.microsoft.com/office/drawing/2014/main" id="{00000000-0008-0000-0600-0000E7000000}"/>
            </a:ext>
          </a:extLst>
        </xdr:cNvPr>
        <xdr:cNvCxnSpPr/>
      </xdr:nvCxnSpPr>
      <xdr:spPr>
        <a:xfrm flipV="1">
          <a:off x="2908300" y="16398425"/>
          <a:ext cx="889000" cy="1996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11984</xdr:rowOff>
    </xdr:from>
    <xdr:to>
      <xdr:col>20</xdr:col>
      <xdr:colOff>38100</xdr:colOff>
      <xdr:row>95</xdr:row>
      <xdr:rowOff>113584</xdr:rowOff>
    </xdr:to>
    <xdr:sp macro="" textlink="">
      <xdr:nvSpPr>
        <xdr:cNvPr id="232" name="フローチャート: 判断 231">
          <a:extLst>
            <a:ext uri="{FF2B5EF4-FFF2-40B4-BE49-F238E27FC236}">
              <a16:creationId xmlns:a16="http://schemas.microsoft.com/office/drawing/2014/main" id="{00000000-0008-0000-0600-0000E8000000}"/>
            </a:ext>
          </a:extLst>
        </xdr:cNvPr>
        <xdr:cNvSpPr/>
      </xdr:nvSpPr>
      <xdr:spPr>
        <a:xfrm>
          <a:off x="3746500" y="162997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93</xdr:row>
      <xdr:rowOff>130111</xdr:rowOff>
    </xdr:from>
    <xdr:ext cx="599010" cy="259045"/>
    <xdr:sp macro="" textlink="">
      <xdr:nvSpPr>
        <xdr:cNvPr id="233" name="テキスト ボックス 232">
          <a:extLst>
            <a:ext uri="{FF2B5EF4-FFF2-40B4-BE49-F238E27FC236}">
              <a16:creationId xmlns:a16="http://schemas.microsoft.com/office/drawing/2014/main" id="{00000000-0008-0000-0600-0000E9000000}"/>
            </a:ext>
          </a:extLst>
        </xdr:cNvPr>
        <xdr:cNvSpPr txBox="1"/>
      </xdr:nvSpPr>
      <xdr:spPr>
        <a:xfrm>
          <a:off x="3497795" y="160749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138900</xdr:rowOff>
    </xdr:from>
    <xdr:to>
      <xdr:col>15</xdr:col>
      <xdr:colOff>50800</xdr:colOff>
      <xdr:row>97</xdr:row>
      <xdr:rowOff>18024</xdr:rowOff>
    </xdr:to>
    <xdr:cxnSp macro="">
      <xdr:nvCxnSpPr>
        <xdr:cNvPr id="234" name="直線コネクタ 233">
          <a:extLst>
            <a:ext uri="{FF2B5EF4-FFF2-40B4-BE49-F238E27FC236}">
              <a16:creationId xmlns:a16="http://schemas.microsoft.com/office/drawing/2014/main" id="{00000000-0008-0000-0600-0000EA000000}"/>
            </a:ext>
          </a:extLst>
        </xdr:cNvPr>
        <xdr:cNvCxnSpPr/>
      </xdr:nvCxnSpPr>
      <xdr:spPr>
        <a:xfrm flipV="1">
          <a:off x="2019300" y="16598100"/>
          <a:ext cx="889000" cy="50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155515</xdr:rowOff>
    </xdr:from>
    <xdr:to>
      <xdr:col>15</xdr:col>
      <xdr:colOff>101600</xdr:colOff>
      <xdr:row>96</xdr:row>
      <xdr:rowOff>85665</xdr:rowOff>
    </xdr:to>
    <xdr:sp macro="" textlink="">
      <xdr:nvSpPr>
        <xdr:cNvPr id="235" name="フローチャート: 判断 234">
          <a:extLst>
            <a:ext uri="{FF2B5EF4-FFF2-40B4-BE49-F238E27FC236}">
              <a16:creationId xmlns:a16="http://schemas.microsoft.com/office/drawing/2014/main" id="{00000000-0008-0000-0600-0000EB000000}"/>
            </a:ext>
          </a:extLst>
        </xdr:cNvPr>
        <xdr:cNvSpPr/>
      </xdr:nvSpPr>
      <xdr:spPr>
        <a:xfrm>
          <a:off x="2857500" y="16443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94</xdr:row>
      <xdr:rowOff>102192</xdr:rowOff>
    </xdr:from>
    <xdr:ext cx="599010" cy="259045"/>
    <xdr:sp macro="" textlink="">
      <xdr:nvSpPr>
        <xdr:cNvPr id="236" name="テキスト ボックス 235">
          <a:extLst>
            <a:ext uri="{FF2B5EF4-FFF2-40B4-BE49-F238E27FC236}">
              <a16:creationId xmlns:a16="http://schemas.microsoft.com/office/drawing/2014/main" id="{00000000-0008-0000-0600-0000EC000000}"/>
            </a:ext>
          </a:extLst>
        </xdr:cNvPr>
        <xdr:cNvSpPr txBox="1"/>
      </xdr:nvSpPr>
      <xdr:spPr>
        <a:xfrm>
          <a:off x="2608795" y="162184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118,758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18024</xdr:rowOff>
    </xdr:from>
    <xdr:to>
      <xdr:col>10</xdr:col>
      <xdr:colOff>114300</xdr:colOff>
      <xdr:row>97</xdr:row>
      <xdr:rowOff>45310</xdr:rowOff>
    </xdr:to>
    <xdr:cxnSp macro="">
      <xdr:nvCxnSpPr>
        <xdr:cNvPr id="237" name="直線コネクタ 236">
          <a:extLst>
            <a:ext uri="{FF2B5EF4-FFF2-40B4-BE49-F238E27FC236}">
              <a16:creationId xmlns:a16="http://schemas.microsoft.com/office/drawing/2014/main" id="{00000000-0008-0000-0600-0000ED000000}"/>
            </a:ext>
          </a:extLst>
        </xdr:cNvPr>
        <xdr:cNvCxnSpPr/>
      </xdr:nvCxnSpPr>
      <xdr:spPr>
        <a:xfrm flipV="1">
          <a:off x="1130300" y="16648674"/>
          <a:ext cx="889000" cy="27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95</xdr:row>
      <xdr:rowOff>153777</xdr:rowOff>
    </xdr:from>
    <xdr:to>
      <xdr:col>10</xdr:col>
      <xdr:colOff>165100</xdr:colOff>
      <xdr:row>96</xdr:row>
      <xdr:rowOff>83927</xdr:rowOff>
    </xdr:to>
    <xdr:sp macro="" textlink="">
      <xdr:nvSpPr>
        <xdr:cNvPr id="238" name="フローチャート: 判断 237">
          <a:extLst>
            <a:ext uri="{FF2B5EF4-FFF2-40B4-BE49-F238E27FC236}">
              <a16:creationId xmlns:a16="http://schemas.microsoft.com/office/drawing/2014/main" id="{00000000-0008-0000-0600-0000EE000000}"/>
            </a:ext>
          </a:extLst>
        </xdr:cNvPr>
        <xdr:cNvSpPr/>
      </xdr:nvSpPr>
      <xdr:spPr>
        <a:xfrm>
          <a:off x="1968500" y="164415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94</xdr:row>
      <xdr:rowOff>100454</xdr:rowOff>
    </xdr:from>
    <xdr:ext cx="599010" cy="259045"/>
    <xdr:sp macro="" textlink="">
      <xdr:nvSpPr>
        <xdr:cNvPr id="239" name="テキスト ボックス 238">
          <a:extLst>
            <a:ext uri="{FF2B5EF4-FFF2-40B4-BE49-F238E27FC236}">
              <a16:creationId xmlns:a16="http://schemas.microsoft.com/office/drawing/2014/main" id="{00000000-0008-0000-0600-0000EF000000}"/>
            </a:ext>
          </a:extLst>
        </xdr:cNvPr>
        <xdr:cNvSpPr txBox="1"/>
      </xdr:nvSpPr>
      <xdr:spPr>
        <a:xfrm>
          <a:off x="1719795" y="162167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118,986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15931</xdr:rowOff>
    </xdr:from>
    <xdr:to>
      <xdr:col>6</xdr:col>
      <xdr:colOff>38100</xdr:colOff>
      <xdr:row>96</xdr:row>
      <xdr:rowOff>117531</xdr:rowOff>
    </xdr:to>
    <xdr:sp macro="" textlink="">
      <xdr:nvSpPr>
        <xdr:cNvPr id="240" name="フローチャート: 判断 239">
          <a:extLst>
            <a:ext uri="{FF2B5EF4-FFF2-40B4-BE49-F238E27FC236}">
              <a16:creationId xmlns:a16="http://schemas.microsoft.com/office/drawing/2014/main" id="{00000000-0008-0000-0600-0000F0000000}"/>
            </a:ext>
          </a:extLst>
        </xdr:cNvPr>
        <xdr:cNvSpPr/>
      </xdr:nvSpPr>
      <xdr:spPr>
        <a:xfrm>
          <a:off x="1079500" y="164751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94</xdr:row>
      <xdr:rowOff>134058</xdr:rowOff>
    </xdr:from>
    <xdr:ext cx="599010" cy="259045"/>
    <xdr:sp macro="" textlink="">
      <xdr:nvSpPr>
        <xdr:cNvPr id="241" name="テキスト ボックス 240">
          <a:extLst>
            <a:ext uri="{FF2B5EF4-FFF2-40B4-BE49-F238E27FC236}">
              <a16:creationId xmlns:a16="http://schemas.microsoft.com/office/drawing/2014/main" id="{00000000-0008-0000-0600-0000F1000000}"/>
            </a:ext>
          </a:extLst>
        </xdr:cNvPr>
        <xdr:cNvSpPr txBox="1"/>
      </xdr:nvSpPr>
      <xdr:spPr>
        <a:xfrm>
          <a:off x="830795" y="162503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2" name="テキスト ボックス 241">
          <a:extLst>
            <a:ext uri="{FF2B5EF4-FFF2-40B4-BE49-F238E27FC236}">
              <a16:creationId xmlns:a16="http://schemas.microsoft.com/office/drawing/2014/main" id="{00000000-0008-0000-0600-0000F2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3" name="テキスト ボックス 242">
          <a:extLst>
            <a:ext uri="{FF2B5EF4-FFF2-40B4-BE49-F238E27FC236}">
              <a16:creationId xmlns:a16="http://schemas.microsoft.com/office/drawing/2014/main" id="{00000000-0008-0000-0600-0000F3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4" name="テキスト ボックス 243">
          <a:extLst>
            <a:ext uri="{FF2B5EF4-FFF2-40B4-BE49-F238E27FC236}">
              <a16:creationId xmlns:a16="http://schemas.microsoft.com/office/drawing/2014/main" id="{00000000-0008-0000-0600-0000F4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5" name="テキスト ボックス 244">
          <a:extLst>
            <a:ext uri="{FF2B5EF4-FFF2-40B4-BE49-F238E27FC236}">
              <a16:creationId xmlns:a16="http://schemas.microsoft.com/office/drawing/2014/main" id="{00000000-0008-0000-0600-0000F5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6" name="テキスト ボックス 245">
          <a:extLst>
            <a:ext uri="{FF2B5EF4-FFF2-40B4-BE49-F238E27FC236}">
              <a16:creationId xmlns:a16="http://schemas.microsoft.com/office/drawing/2014/main" id="{00000000-0008-0000-0600-0000F6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133767</xdr:rowOff>
    </xdr:from>
    <xdr:to>
      <xdr:col>24</xdr:col>
      <xdr:colOff>114300</xdr:colOff>
      <xdr:row>96</xdr:row>
      <xdr:rowOff>63917</xdr:rowOff>
    </xdr:to>
    <xdr:sp macro="" textlink="">
      <xdr:nvSpPr>
        <xdr:cNvPr id="247" name="楕円 246">
          <a:extLst>
            <a:ext uri="{FF2B5EF4-FFF2-40B4-BE49-F238E27FC236}">
              <a16:creationId xmlns:a16="http://schemas.microsoft.com/office/drawing/2014/main" id="{00000000-0008-0000-0600-0000F7000000}"/>
            </a:ext>
          </a:extLst>
        </xdr:cNvPr>
        <xdr:cNvSpPr/>
      </xdr:nvSpPr>
      <xdr:spPr>
        <a:xfrm>
          <a:off x="4584700" y="164215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95</xdr:row>
      <xdr:rowOff>112194</xdr:rowOff>
    </xdr:from>
    <xdr:ext cx="599010" cy="259045"/>
    <xdr:sp macro="" textlink="">
      <xdr:nvSpPr>
        <xdr:cNvPr id="248" name="扶助費該当値テキスト">
          <a:extLst>
            <a:ext uri="{FF2B5EF4-FFF2-40B4-BE49-F238E27FC236}">
              <a16:creationId xmlns:a16="http://schemas.microsoft.com/office/drawing/2014/main" id="{00000000-0008-0000-0600-0000F8000000}"/>
            </a:ext>
          </a:extLst>
        </xdr:cNvPr>
        <xdr:cNvSpPr txBox="1"/>
      </xdr:nvSpPr>
      <xdr:spPr>
        <a:xfrm>
          <a:off x="4686300" y="163999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121,612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95</xdr:row>
      <xdr:rowOff>59875</xdr:rowOff>
    </xdr:from>
    <xdr:to>
      <xdr:col>20</xdr:col>
      <xdr:colOff>38100</xdr:colOff>
      <xdr:row>95</xdr:row>
      <xdr:rowOff>161475</xdr:rowOff>
    </xdr:to>
    <xdr:sp macro="" textlink="">
      <xdr:nvSpPr>
        <xdr:cNvPr id="249" name="楕円 248">
          <a:extLst>
            <a:ext uri="{FF2B5EF4-FFF2-40B4-BE49-F238E27FC236}">
              <a16:creationId xmlns:a16="http://schemas.microsoft.com/office/drawing/2014/main" id="{00000000-0008-0000-0600-0000F9000000}"/>
            </a:ext>
          </a:extLst>
        </xdr:cNvPr>
        <xdr:cNvSpPr/>
      </xdr:nvSpPr>
      <xdr:spPr>
        <a:xfrm>
          <a:off x="3746500" y="163476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95</xdr:row>
      <xdr:rowOff>152602</xdr:rowOff>
    </xdr:from>
    <xdr:ext cx="599010" cy="259045"/>
    <xdr:sp macro="" textlink="">
      <xdr:nvSpPr>
        <xdr:cNvPr id="250" name="テキスト ボックス 249">
          <a:extLst>
            <a:ext uri="{FF2B5EF4-FFF2-40B4-BE49-F238E27FC236}">
              <a16:creationId xmlns:a16="http://schemas.microsoft.com/office/drawing/2014/main" id="{00000000-0008-0000-0600-0000FA000000}"/>
            </a:ext>
          </a:extLst>
        </xdr:cNvPr>
        <xdr:cNvSpPr txBox="1"/>
      </xdr:nvSpPr>
      <xdr:spPr>
        <a:xfrm>
          <a:off x="3497795" y="164403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131,309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88100</xdr:rowOff>
    </xdr:from>
    <xdr:to>
      <xdr:col>15</xdr:col>
      <xdr:colOff>101600</xdr:colOff>
      <xdr:row>97</xdr:row>
      <xdr:rowOff>18250</xdr:rowOff>
    </xdr:to>
    <xdr:sp macro="" textlink="">
      <xdr:nvSpPr>
        <xdr:cNvPr id="251" name="楕円 250">
          <a:extLst>
            <a:ext uri="{FF2B5EF4-FFF2-40B4-BE49-F238E27FC236}">
              <a16:creationId xmlns:a16="http://schemas.microsoft.com/office/drawing/2014/main" id="{00000000-0008-0000-0600-0000FB000000}"/>
            </a:ext>
          </a:extLst>
        </xdr:cNvPr>
        <xdr:cNvSpPr/>
      </xdr:nvSpPr>
      <xdr:spPr>
        <a:xfrm>
          <a:off x="2857500" y="16547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97</xdr:row>
      <xdr:rowOff>9377</xdr:rowOff>
    </xdr:from>
    <xdr:ext cx="599010" cy="259045"/>
    <xdr:sp macro="" textlink="">
      <xdr:nvSpPr>
        <xdr:cNvPr id="252" name="テキスト ボックス 251">
          <a:extLst>
            <a:ext uri="{FF2B5EF4-FFF2-40B4-BE49-F238E27FC236}">
              <a16:creationId xmlns:a16="http://schemas.microsoft.com/office/drawing/2014/main" id="{00000000-0008-0000-0600-0000FC000000}"/>
            </a:ext>
          </a:extLst>
        </xdr:cNvPr>
        <xdr:cNvSpPr txBox="1"/>
      </xdr:nvSpPr>
      <xdr:spPr>
        <a:xfrm>
          <a:off x="2608795" y="166400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138674</xdr:rowOff>
    </xdr:from>
    <xdr:to>
      <xdr:col>10</xdr:col>
      <xdr:colOff>165100</xdr:colOff>
      <xdr:row>97</xdr:row>
      <xdr:rowOff>68824</xdr:rowOff>
    </xdr:to>
    <xdr:sp macro="" textlink="">
      <xdr:nvSpPr>
        <xdr:cNvPr id="253" name="楕円 252">
          <a:extLst>
            <a:ext uri="{FF2B5EF4-FFF2-40B4-BE49-F238E27FC236}">
              <a16:creationId xmlns:a16="http://schemas.microsoft.com/office/drawing/2014/main" id="{00000000-0008-0000-0600-0000FD000000}"/>
            </a:ext>
          </a:extLst>
        </xdr:cNvPr>
        <xdr:cNvSpPr/>
      </xdr:nvSpPr>
      <xdr:spPr>
        <a:xfrm>
          <a:off x="1968500" y="165978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59951</xdr:rowOff>
    </xdr:from>
    <xdr:ext cx="534377" cy="259045"/>
    <xdr:sp macro="" textlink="">
      <xdr:nvSpPr>
        <xdr:cNvPr id="254" name="テキスト ボックス 253">
          <a:extLst>
            <a:ext uri="{FF2B5EF4-FFF2-40B4-BE49-F238E27FC236}">
              <a16:creationId xmlns:a16="http://schemas.microsoft.com/office/drawing/2014/main" id="{00000000-0008-0000-0600-0000FE000000}"/>
            </a:ext>
          </a:extLst>
        </xdr:cNvPr>
        <xdr:cNvSpPr txBox="1"/>
      </xdr:nvSpPr>
      <xdr:spPr>
        <a:xfrm>
          <a:off x="1752111" y="166906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98,468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165960</xdr:rowOff>
    </xdr:from>
    <xdr:to>
      <xdr:col>6</xdr:col>
      <xdr:colOff>38100</xdr:colOff>
      <xdr:row>97</xdr:row>
      <xdr:rowOff>96110</xdr:rowOff>
    </xdr:to>
    <xdr:sp macro="" textlink="">
      <xdr:nvSpPr>
        <xdr:cNvPr id="255" name="楕円 254">
          <a:extLst>
            <a:ext uri="{FF2B5EF4-FFF2-40B4-BE49-F238E27FC236}">
              <a16:creationId xmlns:a16="http://schemas.microsoft.com/office/drawing/2014/main" id="{00000000-0008-0000-0600-0000FF000000}"/>
            </a:ext>
          </a:extLst>
        </xdr:cNvPr>
        <xdr:cNvSpPr/>
      </xdr:nvSpPr>
      <xdr:spPr>
        <a:xfrm>
          <a:off x="1079500" y="16625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87237</xdr:rowOff>
    </xdr:from>
    <xdr:ext cx="534377" cy="259045"/>
    <xdr:sp macro="" textlink="">
      <xdr:nvSpPr>
        <xdr:cNvPr id="256" name="テキスト ボックス 255">
          <a:extLst>
            <a:ext uri="{FF2B5EF4-FFF2-40B4-BE49-F238E27FC236}">
              <a16:creationId xmlns:a16="http://schemas.microsoft.com/office/drawing/2014/main" id="{00000000-0008-0000-0600-000000010000}"/>
            </a:ext>
          </a:extLst>
        </xdr:cNvPr>
        <xdr:cNvSpPr txBox="1"/>
      </xdr:nvSpPr>
      <xdr:spPr>
        <a:xfrm>
          <a:off x="863111" y="167178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94,887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57" name="正方形/長方形 256">
          <a:extLst>
            <a:ext uri="{FF2B5EF4-FFF2-40B4-BE49-F238E27FC236}">
              <a16:creationId xmlns:a16="http://schemas.microsoft.com/office/drawing/2014/main" id="{00000000-0008-0000-0600-000001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58" name="正方形/長方形 257">
          <a:extLst>
            <a:ext uri="{FF2B5EF4-FFF2-40B4-BE49-F238E27FC236}">
              <a16:creationId xmlns:a16="http://schemas.microsoft.com/office/drawing/2014/main" id="{00000000-0008-0000-0600-000002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59" name="正方形/長方形 258">
          <a:extLst>
            <a:ext uri="{FF2B5EF4-FFF2-40B4-BE49-F238E27FC236}">
              <a16:creationId xmlns:a16="http://schemas.microsoft.com/office/drawing/2014/main" id="{00000000-0008-0000-0600-000003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0" name="正方形/長方形 259">
          <a:extLst>
            <a:ext uri="{FF2B5EF4-FFF2-40B4-BE49-F238E27FC236}">
              <a16:creationId xmlns:a16="http://schemas.microsoft.com/office/drawing/2014/main" id="{00000000-0008-0000-0600-000004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1" name="正方形/長方形 260">
          <a:extLst>
            <a:ext uri="{FF2B5EF4-FFF2-40B4-BE49-F238E27FC236}">
              <a16:creationId xmlns:a16="http://schemas.microsoft.com/office/drawing/2014/main" id="{00000000-0008-0000-0600-000005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56,583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2" name="正方形/長方形 261">
          <a:extLst>
            <a:ext uri="{FF2B5EF4-FFF2-40B4-BE49-F238E27FC236}">
              <a16:creationId xmlns:a16="http://schemas.microsoft.com/office/drawing/2014/main" id="{00000000-0008-0000-0600-000006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3" name="正方形/長方形 262">
          <a:extLst>
            <a:ext uri="{FF2B5EF4-FFF2-40B4-BE49-F238E27FC236}">
              <a16:creationId xmlns:a16="http://schemas.microsoft.com/office/drawing/2014/main" id="{00000000-0008-0000-0600-000007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4" name="正方形/長方形 263">
          <a:extLst>
            <a:ext uri="{FF2B5EF4-FFF2-40B4-BE49-F238E27FC236}">
              <a16:creationId xmlns:a16="http://schemas.microsoft.com/office/drawing/2014/main" id="{00000000-0008-0000-0600-000008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5" name="テキスト ボックス 264">
          <a:extLst>
            <a:ext uri="{FF2B5EF4-FFF2-40B4-BE49-F238E27FC236}">
              <a16:creationId xmlns:a16="http://schemas.microsoft.com/office/drawing/2014/main" id="{00000000-0008-0000-0600-000009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6" name="直線コネクタ 265">
          <a:extLst>
            <a:ext uri="{FF2B5EF4-FFF2-40B4-BE49-F238E27FC236}">
              <a16:creationId xmlns:a16="http://schemas.microsoft.com/office/drawing/2014/main" id="{00000000-0008-0000-0600-00000A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67" name="直線コネクタ 266">
          <a:extLst>
            <a:ext uri="{FF2B5EF4-FFF2-40B4-BE49-F238E27FC236}">
              <a16:creationId xmlns:a16="http://schemas.microsoft.com/office/drawing/2014/main" id="{00000000-0008-0000-0600-00000B010000}"/>
            </a:ext>
          </a:extLst>
        </xdr:cNvPr>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68" name="テキスト ボックス 267">
          <a:extLst>
            <a:ext uri="{FF2B5EF4-FFF2-40B4-BE49-F238E27FC236}">
              <a16:creationId xmlns:a16="http://schemas.microsoft.com/office/drawing/2014/main" id="{00000000-0008-0000-0600-00000C010000}"/>
            </a:ext>
          </a:extLst>
        </xdr:cNvPr>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69" name="直線コネクタ 268">
          <a:extLst>
            <a:ext uri="{FF2B5EF4-FFF2-40B4-BE49-F238E27FC236}">
              <a16:creationId xmlns:a16="http://schemas.microsoft.com/office/drawing/2014/main" id="{00000000-0008-0000-0600-00000D010000}"/>
            </a:ext>
          </a:extLst>
        </xdr:cNvPr>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35</xdr:row>
      <xdr:rowOff>54627</xdr:rowOff>
    </xdr:from>
    <xdr:ext cx="595419" cy="259045"/>
    <xdr:sp macro="" textlink="">
      <xdr:nvSpPr>
        <xdr:cNvPr id="270" name="テキスト ボックス 269">
          <a:extLst>
            <a:ext uri="{FF2B5EF4-FFF2-40B4-BE49-F238E27FC236}">
              <a16:creationId xmlns:a16="http://schemas.microsoft.com/office/drawing/2014/main" id="{00000000-0008-0000-0600-00000E010000}"/>
            </a:ext>
          </a:extLst>
        </xdr:cNvPr>
        <xdr:cNvSpPr txBox="1"/>
      </xdr:nvSpPr>
      <xdr:spPr>
        <a:xfrm>
          <a:off x="6008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1" name="直線コネクタ 270">
          <a:extLst>
            <a:ext uri="{FF2B5EF4-FFF2-40B4-BE49-F238E27FC236}">
              <a16:creationId xmlns:a16="http://schemas.microsoft.com/office/drawing/2014/main" id="{00000000-0008-0000-0600-00000F010000}"/>
            </a:ext>
          </a:extLst>
        </xdr:cNvPr>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111777</xdr:rowOff>
    </xdr:from>
    <xdr:ext cx="595419" cy="259045"/>
    <xdr:sp macro="" textlink="">
      <xdr:nvSpPr>
        <xdr:cNvPr id="272" name="テキスト ボックス 271">
          <a:extLst>
            <a:ext uri="{FF2B5EF4-FFF2-40B4-BE49-F238E27FC236}">
              <a16:creationId xmlns:a16="http://schemas.microsoft.com/office/drawing/2014/main" id="{00000000-0008-0000-0600-000010010000}"/>
            </a:ext>
          </a:extLst>
        </xdr:cNvPr>
        <xdr:cNvSpPr txBox="1"/>
      </xdr:nvSpPr>
      <xdr:spPr>
        <a:xfrm>
          <a:off x="6008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73" name="直線コネクタ 272">
          <a:extLst>
            <a:ext uri="{FF2B5EF4-FFF2-40B4-BE49-F238E27FC236}">
              <a16:creationId xmlns:a16="http://schemas.microsoft.com/office/drawing/2014/main" id="{00000000-0008-0000-0600-000011010000}"/>
            </a:ext>
          </a:extLst>
        </xdr:cNvPr>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168927</xdr:rowOff>
    </xdr:from>
    <xdr:ext cx="595419" cy="259045"/>
    <xdr:sp macro="" textlink="">
      <xdr:nvSpPr>
        <xdr:cNvPr id="274" name="テキスト ボックス 273">
          <a:extLst>
            <a:ext uri="{FF2B5EF4-FFF2-40B4-BE49-F238E27FC236}">
              <a16:creationId xmlns:a16="http://schemas.microsoft.com/office/drawing/2014/main" id="{00000000-0008-0000-0600-000012010000}"/>
            </a:ext>
          </a:extLst>
        </xdr:cNvPr>
        <xdr:cNvSpPr txBox="1"/>
      </xdr:nvSpPr>
      <xdr:spPr>
        <a:xfrm>
          <a:off x="6008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5" name="直線コネクタ 274">
          <a:extLst>
            <a:ext uri="{FF2B5EF4-FFF2-40B4-BE49-F238E27FC236}">
              <a16:creationId xmlns:a16="http://schemas.microsoft.com/office/drawing/2014/main" id="{00000000-0008-0000-0600-000013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76" name="テキスト ボックス 275">
          <a:extLst>
            <a:ext uri="{FF2B5EF4-FFF2-40B4-BE49-F238E27FC236}">
              <a16:creationId xmlns:a16="http://schemas.microsoft.com/office/drawing/2014/main" id="{00000000-0008-0000-0600-000014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77" name="補助費等グラフ枠">
          <a:extLst>
            <a:ext uri="{FF2B5EF4-FFF2-40B4-BE49-F238E27FC236}">
              <a16:creationId xmlns:a16="http://schemas.microsoft.com/office/drawing/2014/main" id="{00000000-0008-0000-0600-000015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131891</xdr:rowOff>
    </xdr:from>
    <xdr:to>
      <xdr:col>54</xdr:col>
      <xdr:colOff>189865</xdr:colOff>
      <xdr:row>37</xdr:row>
      <xdr:rowOff>92247</xdr:rowOff>
    </xdr:to>
    <xdr:cxnSp macro="">
      <xdr:nvCxnSpPr>
        <xdr:cNvPr id="278" name="直線コネクタ 277">
          <a:extLst>
            <a:ext uri="{FF2B5EF4-FFF2-40B4-BE49-F238E27FC236}">
              <a16:creationId xmlns:a16="http://schemas.microsoft.com/office/drawing/2014/main" id="{00000000-0008-0000-0600-000016010000}"/>
            </a:ext>
          </a:extLst>
        </xdr:cNvPr>
        <xdr:cNvCxnSpPr/>
      </xdr:nvCxnSpPr>
      <xdr:spPr>
        <a:xfrm flipV="1">
          <a:off x="10475595" y="5275391"/>
          <a:ext cx="1270" cy="11605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96074</xdr:rowOff>
    </xdr:from>
    <xdr:ext cx="534377" cy="259045"/>
    <xdr:sp macro="" textlink="">
      <xdr:nvSpPr>
        <xdr:cNvPr id="279" name="補助費等最小値テキスト">
          <a:extLst>
            <a:ext uri="{FF2B5EF4-FFF2-40B4-BE49-F238E27FC236}">
              <a16:creationId xmlns:a16="http://schemas.microsoft.com/office/drawing/2014/main" id="{00000000-0008-0000-0600-000017010000}"/>
            </a:ext>
          </a:extLst>
        </xdr:cNvPr>
        <xdr:cNvSpPr txBox="1"/>
      </xdr:nvSpPr>
      <xdr:spPr>
        <a:xfrm>
          <a:off x="10528300" y="64397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47,879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37</xdr:row>
      <xdr:rowOff>92247</xdr:rowOff>
    </xdr:from>
    <xdr:to>
      <xdr:col>55</xdr:col>
      <xdr:colOff>88900</xdr:colOff>
      <xdr:row>37</xdr:row>
      <xdr:rowOff>92247</xdr:rowOff>
    </xdr:to>
    <xdr:cxnSp macro="">
      <xdr:nvCxnSpPr>
        <xdr:cNvPr id="280" name="直線コネクタ 279">
          <a:extLst>
            <a:ext uri="{FF2B5EF4-FFF2-40B4-BE49-F238E27FC236}">
              <a16:creationId xmlns:a16="http://schemas.microsoft.com/office/drawing/2014/main" id="{00000000-0008-0000-0600-000018010000}"/>
            </a:ext>
          </a:extLst>
        </xdr:cNvPr>
        <xdr:cNvCxnSpPr/>
      </xdr:nvCxnSpPr>
      <xdr:spPr>
        <a:xfrm>
          <a:off x="10388600" y="64358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78568</xdr:rowOff>
    </xdr:from>
    <xdr:ext cx="599010" cy="259045"/>
    <xdr:sp macro="" textlink="">
      <xdr:nvSpPr>
        <xdr:cNvPr id="281" name="補助費等最大値テキスト">
          <a:extLst>
            <a:ext uri="{FF2B5EF4-FFF2-40B4-BE49-F238E27FC236}">
              <a16:creationId xmlns:a16="http://schemas.microsoft.com/office/drawing/2014/main" id="{00000000-0008-0000-0600-000019010000}"/>
            </a:ext>
          </a:extLst>
        </xdr:cNvPr>
        <xdr:cNvSpPr txBox="1"/>
      </xdr:nvSpPr>
      <xdr:spPr>
        <a:xfrm>
          <a:off x="10528300" y="50506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301,708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131891</xdr:rowOff>
    </xdr:from>
    <xdr:to>
      <xdr:col>55</xdr:col>
      <xdr:colOff>88900</xdr:colOff>
      <xdr:row>30</xdr:row>
      <xdr:rowOff>131891</xdr:rowOff>
    </xdr:to>
    <xdr:cxnSp macro="">
      <xdr:nvCxnSpPr>
        <xdr:cNvPr id="282" name="直線コネクタ 281">
          <a:extLst>
            <a:ext uri="{FF2B5EF4-FFF2-40B4-BE49-F238E27FC236}">
              <a16:creationId xmlns:a16="http://schemas.microsoft.com/office/drawing/2014/main" id="{00000000-0008-0000-0600-00001A010000}"/>
            </a:ext>
          </a:extLst>
        </xdr:cNvPr>
        <xdr:cNvCxnSpPr/>
      </xdr:nvCxnSpPr>
      <xdr:spPr>
        <a:xfrm>
          <a:off x="10388600" y="52753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35</xdr:row>
      <xdr:rowOff>87067</xdr:rowOff>
    </xdr:from>
    <xdr:to>
      <xdr:col>55</xdr:col>
      <xdr:colOff>0</xdr:colOff>
      <xdr:row>36</xdr:row>
      <xdr:rowOff>3390</xdr:rowOff>
    </xdr:to>
    <xdr:cxnSp macro="">
      <xdr:nvCxnSpPr>
        <xdr:cNvPr id="283" name="直線コネクタ 282">
          <a:extLst>
            <a:ext uri="{FF2B5EF4-FFF2-40B4-BE49-F238E27FC236}">
              <a16:creationId xmlns:a16="http://schemas.microsoft.com/office/drawing/2014/main" id="{00000000-0008-0000-0600-00001B010000}"/>
            </a:ext>
          </a:extLst>
        </xdr:cNvPr>
        <xdr:cNvCxnSpPr/>
      </xdr:nvCxnSpPr>
      <xdr:spPr>
        <a:xfrm flipV="1">
          <a:off x="9639300" y="6087817"/>
          <a:ext cx="838200" cy="877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167106</xdr:rowOff>
    </xdr:from>
    <xdr:ext cx="534377" cy="259045"/>
    <xdr:sp macro="" textlink="">
      <xdr:nvSpPr>
        <xdr:cNvPr id="284" name="補助費等平均値テキスト">
          <a:extLst>
            <a:ext uri="{FF2B5EF4-FFF2-40B4-BE49-F238E27FC236}">
              <a16:creationId xmlns:a16="http://schemas.microsoft.com/office/drawing/2014/main" id="{00000000-0008-0000-0600-00001C010000}"/>
            </a:ext>
          </a:extLst>
        </xdr:cNvPr>
        <xdr:cNvSpPr txBox="1"/>
      </xdr:nvSpPr>
      <xdr:spPr>
        <a:xfrm>
          <a:off x="10528300" y="616785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90,676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17229</xdr:rowOff>
    </xdr:from>
    <xdr:to>
      <xdr:col>55</xdr:col>
      <xdr:colOff>50800</xdr:colOff>
      <xdr:row>36</xdr:row>
      <xdr:rowOff>118829</xdr:rowOff>
    </xdr:to>
    <xdr:sp macro="" textlink="">
      <xdr:nvSpPr>
        <xdr:cNvPr id="285" name="フローチャート: 判断 284">
          <a:extLst>
            <a:ext uri="{FF2B5EF4-FFF2-40B4-BE49-F238E27FC236}">
              <a16:creationId xmlns:a16="http://schemas.microsoft.com/office/drawing/2014/main" id="{00000000-0008-0000-0600-00001D010000}"/>
            </a:ext>
          </a:extLst>
        </xdr:cNvPr>
        <xdr:cNvSpPr/>
      </xdr:nvSpPr>
      <xdr:spPr>
        <a:xfrm>
          <a:off x="10426700" y="61894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33</xdr:row>
      <xdr:rowOff>36629</xdr:rowOff>
    </xdr:from>
    <xdr:to>
      <xdr:col>50</xdr:col>
      <xdr:colOff>114300</xdr:colOff>
      <xdr:row>36</xdr:row>
      <xdr:rowOff>3390</xdr:rowOff>
    </xdr:to>
    <xdr:cxnSp macro="">
      <xdr:nvCxnSpPr>
        <xdr:cNvPr id="286" name="直線コネクタ 285">
          <a:extLst>
            <a:ext uri="{FF2B5EF4-FFF2-40B4-BE49-F238E27FC236}">
              <a16:creationId xmlns:a16="http://schemas.microsoft.com/office/drawing/2014/main" id="{00000000-0008-0000-0600-00001E010000}"/>
            </a:ext>
          </a:extLst>
        </xdr:cNvPr>
        <xdr:cNvCxnSpPr/>
      </xdr:nvCxnSpPr>
      <xdr:spPr>
        <a:xfrm>
          <a:off x="8750300" y="5694479"/>
          <a:ext cx="889000" cy="4811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35188</xdr:rowOff>
    </xdr:from>
    <xdr:to>
      <xdr:col>50</xdr:col>
      <xdr:colOff>165100</xdr:colOff>
      <xdr:row>36</xdr:row>
      <xdr:rowOff>136788</xdr:rowOff>
    </xdr:to>
    <xdr:sp macro="" textlink="">
      <xdr:nvSpPr>
        <xdr:cNvPr id="287" name="フローチャート: 判断 286">
          <a:extLst>
            <a:ext uri="{FF2B5EF4-FFF2-40B4-BE49-F238E27FC236}">
              <a16:creationId xmlns:a16="http://schemas.microsoft.com/office/drawing/2014/main" id="{00000000-0008-0000-0600-00001F010000}"/>
            </a:ext>
          </a:extLst>
        </xdr:cNvPr>
        <xdr:cNvSpPr/>
      </xdr:nvSpPr>
      <xdr:spPr>
        <a:xfrm>
          <a:off x="9588500" y="6207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36</xdr:row>
      <xdr:rowOff>127915</xdr:rowOff>
    </xdr:from>
    <xdr:ext cx="534377" cy="259045"/>
    <xdr:sp macro="" textlink="">
      <xdr:nvSpPr>
        <xdr:cNvPr id="288" name="テキスト ボックス 287">
          <a:extLst>
            <a:ext uri="{FF2B5EF4-FFF2-40B4-BE49-F238E27FC236}">
              <a16:creationId xmlns:a16="http://schemas.microsoft.com/office/drawing/2014/main" id="{00000000-0008-0000-0600-000020010000}"/>
            </a:ext>
          </a:extLst>
        </xdr:cNvPr>
        <xdr:cNvSpPr txBox="1"/>
      </xdr:nvSpPr>
      <xdr:spPr>
        <a:xfrm>
          <a:off x="9372111" y="63001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86,748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33</xdr:row>
      <xdr:rowOff>36629</xdr:rowOff>
    </xdr:from>
    <xdr:to>
      <xdr:col>45</xdr:col>
      <xdr:colOff>177800</xdr:colOff>
      <xdr:row>37</xdr:row>
      <xdr:rowOff>7043</xdr:rowOff>
    </xdr:to>
    <xdr:cxnSp macro="">
      <xdr:nvCxnSpPr>
        <xdr:cNvPr id="289" name="直線コネクタ 288">
          <a:extLst>
            <a:ext uri="{FF2B5EF4-FFF2-40B4-BE49-F238E27FC236}">
              <a16:creationId xmlns:a16="http://schemas.microsoft.com/office/drawing/2014/main" id="{00000000-0008-0000-0600-000021010000}"/>
            </a:ext>
          </a:extLst>
        </xdr:cNvPr>
        <xdr:cNvCxnSpPr/>
      </xdr:nvCxnSpPr>
      <xdr:spPr>
        <a:xfrm flipV="1">
          <a:off x="7861300" y="5694479"/>
          <a:ext cx="889000" cy="6562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33</xdr:row>
      <xdr:rowOff>67151</xdr:rowOff>
    </xdr:from>
    <xdr:to>
      <xdr:col>46</xdr:col>
      <xdr:colOff>38100</xdr:colOff>
      <xdr:row>33</xdr:row>
      <xdr:rowOff>168751</xdr:rowOff>
    </xdr:to>
    <xdr:sp macro="" textlink="">
      <xdr:nvSpPr>
        <xdr:cNvPr id="290" name="フローチャート: 判断 289">
          <a:extLst>
            <a:ext uri="{FF2B5EF4-FFF2-40B4-BE49-F238E27FC236}">
              <a16:creationId xmlns:a16="http://schemas.microsoft.com/office/drawing/2014/main" id="{00000000-0008-0000-0600-000022010000}"/>
            </a:ext>
          </a:extLst>
        </xdr:cNvPr>
        <xdr:cNvSpPr/>
      </xdr:nvSpPr>
      <xdr:spPr>
        <a:xfrm>
          <a:off x="8699500" y="57250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33</xdr:row>
      <xdr:rowOff>159878</xdr:rowOff>
    </xdr:from>
    <xdr:ext cx="599010" cy="259045"/>
    <xdr:sp macro="" textlink="">
      <xdr:nvSpPr>
        <xdr:cNvPr id="291" name="テキスト ボックス 290">
          <a:extLst>
            <a:ext uri="{FF2B5EF4-FFF2-40B4-BE49-F238E27FC236}">
              <a16:creationId xmlns:a16="http://schemas.microsoft.com/office/drawing/2014/main" id="{00000000-0008-0000-0600-000023010000}"/>
            </a:ext>
          </a:extLst>
        </xdr:cNvPr>
        <xdr:cNvSpPr txBox="1"/>
      </xdr:nvSpPr>
      <xdr:spPr>
        <a:xfrm>
          <a:off x="8450795" y="58177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192,257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7043</xdr:rowOff>
    </xdr:from>
    <xdr:to>
      <xdr:col>41</xdr:col>
      <xdr:colOff>50800</xdr:colOff>
      <xdr:row>37</xdr:row>
      <xdr:rowOff>37145</xdr:rowOff>
    </xdr:to>
    <xdr:cxnSp macro="">
      <xdr:nvCxnSpPr>
        <xdr:cNvPr id="292" name="直線コネクタ 291">
          <a:extLst>
            <a:ext uri="{FF2B5EF4-FFF2-40B4-BE49-F238E27FC236}">
              <a16:creationId xmlns:a16="http://schemas.microsoft.com/office/drawing/2014/main" id="{00000000-0008-0000-0600-000024010000}"/>
            </a:ext>
          </a:extLst>
        </xdr:cNvPr>
        <xdr:cNvCxnSpPr/>
      </xdr:nvCxnSpPr>
      <xdr:spPr>
        <a:xfrm flipV="1">
          <a:off x="6972300" y="6350693"/>
          <a:ext cx="889000" cy="301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123460</xdr:rowOff>
    </xdr:from>
    <xdr:to>
      <xdr:col>41</xdr:col>
      <xdr:colOff>101600</xdr:colOff>
      <xdr:row>37</xdr:row>
      <xdr:rowOff>53610</xdr:rowOff>
    </xdr:to>
    <xdr:sp macro="" textlink="">
      <xdr:nvSpPr>
        <xdr:cNvPr id="293" name="フローチャート: 判断 292">
          <a:extLst>
            <a:ext uri="{FF2B5EF4-FFF2-40B4-BE49-F238E27FC236}">
              <a16:creationId xmlns:a16="http://schemas.microsoft.com/office/drawing/2014/main" id="{00000000-0008-0000-0600-000025010000}"/>
            </a:ext>
          </a:extLst>
        </xdr:cNvPr>
        <xdr:cNvSpPr/>
      </xdr:nvSpPr>
      <xdr:spPr>
        <a:xfrm>
          <a:off x="7810500" y="6295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35</xdr:row>
      <xdr:rowOff>70137</xdr:rowOff>
    </xdr:from>
    <xdr:ext cx="534377" cy="259045"/>
    <xdr:sp macro="" textlink="">
      <xdr:nvSpPr>
        <xdr:cNvPr id="294" name="テキスト ボックス 293">
          <a:extLst>
            <a:ext uri="{FF2B5EF4-FFF2-40B4-BE49-F238E27FC236}">
              <a16:creationId xmlns:a16="http://schemas.microsoft.com/office/drawing/2014/main" id="{00000000-0008-0000-0600-000026010000}"/>
            </a:ext>
          </a:extLst>
        </xdr:cNvPr>
        <xdr:cNvSpPr txBox="1"/>
      </xdr:nvSpPr>
      <xdr:spPr>
        <a:xfrm>
          <a:off x="7594111" y="60708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67,441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156689</xdr:rowOff>
    </xdr:from>
    <xdr:to>
      <xdr:col>36</xdr:col>
      <xdr:colOff>165100</xdr:colOff>
      <xdr:row>37</xdr:row>
      <xdr:rowOff>86839</xdr:rowOff>
    </xdr:to>
    <xdr:sp macro="" textlink="">
      <xdr:nvSpPr>
        <xdr:cNvPr id="295" name="フローチャート: 判断 294">
          <a:extLst>
            <a:ext uri="{FF2B5EF4-FFF2-40B4-BE49-F238E27FC236}">
              <a16:creationId xmlns:a16="http://schemas.microsoft.com/office/drawing/2014/main" id="{00000000-0008-0000-0600-000027010000}"/>
            </a:ext>
          </a:extLst>
        </xdr:cNvPr>
        <xdr:cNvSpPr/>
      </xdr:nvSpPr>
      <xdr:spPr>
        <a:xfrm>
          <a:off x="6921500" y="63288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35</xdr:row>
      <xdr:rowOff>103366</xdr:rowOff>
    </xdr:from>
    <xdr:ext cx="534377" cy="259045"/>
    <xdr:sp macro="" textlink="">
      <xdr:nvSpPr>
        <xdr:cNvPr id="296" name="テキスト ボックス 295">
          <a:extLst>
            <a:ext uri="{FF2B5EF4-FFF2-40B4-BE49-F238E27FC236}">
              <a16:creationId xmlns:a16="http://schemas.microsoft.com/office/drawing/2014/main" id="{00000000-0008-0000-0600-000028010000}"/>
            </a:ext>
          </a:extLst>
        </xdr:cNvPr>
        <xdr:cNvSpPr txBox="1"/>
      </xdr:nvSpPr>
      <xdr:spPr>
        <a:xfrm>
          <a:off x="6705111" y="61041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297" name="テキスト ボックス 296">
          <a:extLst>
            <a:ext uri="{FF2B5EF4-FFF2-40B4-BE49-F238E27FC236}">
              <a16:creationId xmlns:a16="http://schemas.microsoft.com/office/drawing/2014/main" id="{00000000-0008-0000-0600-000029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298" name="テキスト ボックス 297">
          <a:extLst>
            <a:ext uri="{FF2B5EF4-FFF2-40B4-BE49-F238E27FC236}">
              <a16:creationId xmlns:a16="http://schemas.microsoft.com/office/drawing/2014/main" id="{00000000-0008-0000-0600-00002A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299" name="テキスト ボックス 298">
          <a:extLst>
            <a:ext uri="{FF2B5EF4-FFF2-40B4-BE49-F238E27FC236}">
              <a16:creationId xmlns:a16="http://schemas.microsoft.com/office/drawing/2014/main" id="{00000000-0008-0000-0600-00002B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0" name="テキスト ボックス 299">
          <a:extLst>
            <a:ext uri="{FF2B5EF4-FFF2-40B4-BE49-F238E27FC236}">
              <a16:creationId xmlns:a16="http://schemas.microsoft.com/office/drawing/2014/main" id="{00000000-0008-0000-0600-00002C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1" name="テキスト ボックス 300">
          <a:extLst>
            <a:ext uri="{FF2B5EF4-FFF2-40B4-BE49-F238E27FC236}">
              <a16:creationId xmlns:a16="http://schemas.microsoft.com/office/drawing/2014/main" id="{00000000-0008-0000-0600-00002D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36267</xdr:rowOff>
    </xdr:from>
    <xdr:to>
      <xdr:col>55</xdr:col>
      <xdr:colOff>50800</xdr:colOff>
      <xdr:row>35</xdr:row>
      <xdr:rowOff>137867</xdr:rowOff>
    </xdr:to>
    <xdr:sp macro="" textlink="">
      <xdr:nvSpPr>
        <xdr:cNvPr id="302" name="楕円 301">
          <a:extLst>
            <a:ext uri="{FF2B5EF4-FFF2-40B4-BE49-F238E27FC236}">
              <a16:creationId xmlns:a16="http://schemas.microsoft.com/office/drawing/2014/main" id="{00000000-0008-0000-0600-00002E010000}"/>
            </a:ext>
          </a:extLst>
        </xdr:cNvPr>
        <xdr:cNvSpPr/>
      </xdr:nvSpPr>
      <xdr:spPr>
        <a:xfrm>
          <a:off x="10426700" y="60370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34</xdr:row>
      <xdr:rowOff>59144</xdr:rowOff>
    </xdr:from>
    <xdr:ext cx="599010" cy="259045"/>
    <xdr:sp macro="" textlink="">
      <xdr:nvSpPr>
        <xdr:cNvPr id="303" name="補助費等該当値テキスト">
          <a:extLst>
            <a:ext uri="{FF2B5EF4-FFF2-40B4-BE49-F238E27FC236}">
              <a16:creationId xmlns:a16="http://schemas.microsoft.com/office/drawing/2014/main" id="{00000000-0008-0000-0600-00002F010000}"/>
            </a:ext>
          </a:extLst>
        </xdr:cNvPr>
        <xdr:cNvSpPr txBox="1"/>
      </xdr:nvSpPr>
      <xdr:spPr>
        <a:xfrm>
          <a:off x="10528300" y="58884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124,012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35</xdr:row>
      <xdr:rowOff>124040</xdr:rowOff>
    </xdr:from>
    <xdr:to>
      <xdr:col>50</xdr:col>
      <xdr:colOff>165100</xdr:colOff>
      <xdr:row>36</xdr:row>
      <xdr:rowOff>54190</xdr:rowOff>
    </xdr:to>
    <xdr:sp macro="" textlink="">
      <xdr:nvSpPr>
        <xdr:cNvPr id="304" name="楕円 303">
          <a:extLst>
            <a:ext uri="{FF2B5EF4-FFF2-40B4-BE49-F238E27FC236}">
              <a16:creationId xmlns:a16="http://schemas.microsoft.com/office/drawing/2014/main" id="{00000000-0008-0000-0600-000030010000}"/>
            </a:ext>
          </a:extLst>
        </xdr:cNvPr>
        <xdr:cNvSpPr/>
      </xdr:nvSpPr>
      <xdr:spPr>
        <a:xfrm>
          <a:off x="9588500" y="6124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34</xdr:row>
      <xdr:rowOff>70717</xdr:rowOff>
    </xdr:from>
    <xdr:ext cx="599010" cy="259045"/>
    <xdr:sp macro="" textlink="">
      <xdr:nvSpPr>
        <xdr:cNvPr id="305" name="テキスト ボックス 304">
          <a:extLst>
            <a:ext uri="{FF2B5EF4-FFF2-40B4-BE49-F238E27FC236}">
              <a16:creationId xmlns:a16="http://schemas.microsoft.com/office/drawing/2014/main" id="{00000000-0008-0000-0600-000031010000}"/>
            </a:ext>
          </a:extLst>
        </xdr:cNvPr>
        <xdr:cNvSpPr txBox="1"/>
      </xdr:nvSpPr>
      <xdr:spPr>
        <a:xfrm>
          <a:off x="9339795" y="59000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104,814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32</xdr:row>
      <xdr:rowOff>157279</xdr:rowOff>
    </xdr:from>
    <xdr:to>
      <xdr:col>46</xdr:col>
      <xdr:colOff>38100</xdr:colOff>
      <xdr:row>33</xdr:row>
      <xdr:rowOff>87429</xdr:rowOff>
    </xdr:to>
    <xdr:sp macro="" textlink="">
      <xdr:nvSpPr>
        <xdr:cNvPr id="306" name="楕円 305">
          <a:extLst>
            <a:ext uri="{FF2B5EF4-FFF2-40B4-BE49-F238E27FC236}">
              <a16:creationId xmlns:a16="http://schemas.microsoft.com/office/drawing/2014/main" id="{00000000-0008-0000-0600-000032010000}"/>
            </a:ext>
          </a:extLst>
        </xdr:cNvPr>
        <xdr:cNvSpPr/>
      </xdr:nvSpPr>
      <xdr:spPr>
        <a:xfrm>
          <a:off x="8699500" y="56436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31</xdr:row>
      <xdr:rowOff>103956</xdr:rowOff>
    </xdr:from>
    <xdr:ext cx="599010" cy="259045"/>
    <xdr:sp macro="" textlink="">
      <xdr:nvSpPr>
        <xdr:cNvPr id="307" name="テキスト ボックス 306">
          <a:extLst>
            <a:ext uri="{FF2B5EF4-FFF2-40B4-BE49-F238E27FC236}">
              <a16:creationId xmlns:a16="http://schemas.microsoft.com/office/drawing/2014/main" id="{00000000-0008-0000-0600-000033010000}"/>
            </a:ext>
          </a:extLst>
        </xdr:cNvPr>
        <xdr:cNvSpPr txBox="1"/>
      </xdr:nvSpPr>
      <xdr:spPr>
        <a:xfrm>
          <a:off x="8450795" y="54189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210,044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36</xdr:row>
      <xdr:rowOff>127693</xdr:rowOff>
    </xdr:from>
    <xdr:to>
      <xdr:col>41</xdr:col>
      <xdr:colOff>101600</xdr:colOff>
      <xdr:row>37</xdr:row>
      <xdr:rowOff>57843</xdr:rowOff>
    </xdr:to>
    <xdr:sp macro="" textlink="">
      <xdr:nvSpPr>
        <xdr:cNvPr id="308" name="楕円 307">
          <a:extLst>
            <a:ext uri="{FF2B5EF4-FFF2-40B4-BE49-F238E27FC236}">
              <a16:creationId xmlns:a16="http://schemas.microsoft.com/office/drawing/2014/main" id="{00000000-0008-0000-0600-000034010000}"/>
            </a:ext>
          </a:extLst>
        </xdr:cNvPr>
        <xdr:cNvSpPr/>
      </xdr:nvSpPr>
      <xdr:spPr>
        <a:xfrm>
          <a:off x="7810500" y="62998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37</xdr:row>
      <xdr:rowOff>48970</xdr:rowOff>
    </xdr:from>
    <xdr:ext cx="534377" cy="259045"/>
    <xdr:sp macro="" textlink="">
      <xdr:nvSpPr>
        <xdr:cNvPr id="309" name="テキスト ボックス 308">
          <a:extLst>
            <a:ext uri="{FF2B5EF4-FFF2-40B4-BE49-F238E27FC236}">
              <a16:creationId xmlns:a16="http://schemas.microsoft.com/office/drawing/2014/main" id="{00000000-0008-0000-0600-000035010000}"/>
            </a:ext>
          </a:extLst>
        </xdr:cNvPr>
        <xdr:cNvSpPr txBox="1"/>
      </xdr:nvSpPr>
      <xdr:spPr>
        <a:xfrm>
          <a:off x="7594111" y="63926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66,515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157795</xdr:rowOff>
    </xdr:from>
    <xdr:to>
      <xdr:col>36</xdr:col>
      <xdr:colOff>165100</xdr:colOff>
      <xdr:row>37</xdr:row>
      <xdr:rowOff>87945</xdr:rowOff>
    </xdr:to>
    <xdr:sp macro="" textlink="">
      <xdr:nvSpPr>
        <xdr:cNvPr id="310" name="楕円 309">
          <a:extLst>
            <a:ext uri="{FF2B5EF4-FFF2-40B4-BE49-F238E27FC236}">
              <a16:creationId xmlns:a16="http://schemas.microsoft.com/office/drawing/2014/main" id="{00000000-0008-0000-0600-000036010000}"/>
            </a:ext>
          </a:extLst>
        </xdr:cNvPr>
        <xdr:cNvSpPr/>
      </xdr:nvSpPr>
      <xdr:spPr>
        <a:xfrm>
          <a:off x="6921500" y="6329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37</xdr:row>
      <xdr:rowOff>79072</xdr:rowOff>
    </xdr:from>
    <xdr:ext cx="534377" cy="259045"/>
    <xdr:sp macro="" textlink="">
      <xdr:nvSpPr>
        <xdr:cNvPr id="311" name="テキスト ボックス 310">
          <a:extLst>
            <a:ext uri="{FF2B5EF4-FFF2-40B4-BE49-F238E27FC236}">
              <a16:creationId xmlns:a16="http://schemas.microsoft.com/office/drawing/2014/main" id="{00000000-0008-0000-0600-000037010000}"/>
            </a:ext>
          </a:extLst>
        </xdr:cNvPr>
        <xdr:cNvSpPr txBox="1"/>
      </xdr:nvSpPr>
      <xdr:spPr>
        <a:xfrm>
          <a:off x="6705111" y="64227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59,931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2" name="正方形/長方形 311">
          <a:extLst>
            <a:ext uri="{FF2B5EF4-FFF2-40B4-BE49-F238E27FC236}">
              <a16:creationId xmlns:a16="http://schemas.microsoft.com/office/drawing/2014/main" id="{00000000-0008-0000-0600-000038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3" name="正方形/長方形 312">
          <a:extLst>
            <a:ext uri="{FF2B5EF4-FFF2-40B4-BE49-F238E27FC236}">
              <a16:creationId xmlns:a16="http://schemas.microsoft.com/office/drawing/2014/main" id="{00000000-0008-0000-0600-000039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4" name="正方形/長方形 313">
          <a:extLst>
            <a:ext uri="{FF2B5EF4-FFF2-40B4-BE49-F238E27FC236}">
              <a16:creationId xmlns:a16="http://schemas.microsoft.com/office/drawing/2014/main" id="{00000000-0008-0000-0600-00003A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5" name="正方形/長方形 314">
          <a:extLst>
            <a:ext uri="{FF2B5EF4-FFF2-40B4-BE49-F238E27FC236}">
              <a16:creationId xmlns:a16="http://schemas.microsoft.com/office/drawing/2014/main" id="{00000000-0008-0000-0600-00003B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16" name="正方形/長方形 315">
          <a:extLst>
            <a:ext uri="{FF2B5EF4-FFF2-40B4-BE49-F238E27FC236}">
              <a16:creationId xmlns:a16="http://schemas.microsoft.com/office/drawing/2014/main" id="{00000000-0008-0000-0600-00003C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17" name="正方形/長方形 316">
          <a:extLst>
            <a:ext uri="{FF2B5EF4-FFF2-40B4-BE49-F238E27FC236}">
              <a16:creationId xmlns:a16="http://schemas.microsoft.com/office/drawing/2014/main" id="{00000000-0008-0000-0600-00003D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18" name="正方形/長方形 317">
          <a:extLst>
            <a:ext uri="{FF2B5EF4-FFF2-40B4-BE49-F238E27FC236}">
              <a16:creationId xmlns:a16="http://schemas.microsoft.com/office/drawing/2014/main" id="{00000000-0008-0000-0600-00003E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52,949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19" name="正方形/長方形 318">
          <a:extLst>
            <a:ext uri="{FF2B5EF4-FFF2-40B4-BE49-F238E27FC236}">
              <a16:creationId xmlns:a16="http://schemas.microsoft.com/office/drawing/2014/main" id="{00000000-0008-0000-0600-00003F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0" name="テキスト ボックス 319">
          <a:extLst>
            <a:ext uri="{FF2B5EF4-FFF2-40B4-BE49-F238E27FC236}">
              <a16:creationId xmlns:a16="http://schemas.microsoft.com/office/drawing/2014/main" id="{00000000-0008-0000-0600-000040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1" name="直線コネクタ 320">
          <a:extLst>
            <a:ext uri="{FF2B5EF4-FFF2-40B4-BE49-F238E27FC236}">
              <a16:creationId xmlns:a16="http://schemas.microsoft.com/office/drawing/2014/main" id="{00000000-0008-0000-0600-000041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22" name="直線コネクタ 321">
          <a:extLst>
            <a:ext uri="{FF2B5EF4-FFF2-40B4-BE49-F238E27FC236}">
              <a16:creationId xmlns:a16="http://schemas.microsoft.com/office/drawing/2014/main" id="{00000000-0008-0000-0600-000042010000}"/>
            </a:ext>
          </a:extLst>
        </xdr:cNvPr>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23" name="テキスト ボックス 322">
          <a:extLst>
            <a:ext uri="{FF2B5EF4-FFF2-40B4-BE49-F238E27FC236}">
              <a16:creationId xmlns:a16="http://schemas.microsoft.com/office/drawing/2014/main" id="{00000000-0008-0000-0600-000043010000}"/>
            </a:ext>
          </a:extLst>
        </xdr:cNvPr>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24" name="直線コネクタ 323">
          <a:extLst>
            <a:ext uri="{FF2B5EF4-FFF2-40B4-BE49-F238E27FC236}">
              <a16:creationId xmlns:a16="http://schemas.microsoft.com/office/drawing/2014/main" id="{00000000-0008-0000-0600-000044010000}"/>
            </a:ext>
          </a:extLst>
        </xdr:cNvPr>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54627</xdr:rowOff>
    </xdr:from>
    <xdr:ext cx="595419" cy="259045"/>
    <xdr:sp macro="" textlink="">
      <xdr:nvSpPr>
        <xdr:cNvPr id="325" name="テキスト ボックス 324">
          <a:extLst>
            <a:ext uri="{FF2B5EF4-FFF2-40B4-BE49-F238E27FC236}">
              <a16:creationId xmlns:a16="http://schemas.microsoft.com/office/drawing/2014/main" id="{00000000-0008-0000-0600-000045010000}"/>
            </a:ext>
          </a:extLst>
        </xdr:cNvPr>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26" name="直線コネクタ 325">
          <a:extLst>
            <a:ext uri="{FF2B5EF4-FFF2-40B4-BE49-F238E27FC236}">
              <a16:creationId xmlns:a16="http://schemas.microsoft.com/office/drawing/2014/main" id="{00000000-0008-0000-0600-000046010000}"/>
            </a:ext>
          </a:extLst>
        </xdr:cNvPr>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111777</xdr:rowOff>
    </xdr:from>
    <xdr:ext cx="595419" cy="259045"/>
    <xdr:sp macro="" textlink="">
      <xdr:nvSpPr>
        <xdr:cNvPr id="327" name="テキスト ボックス 326">
          <a:extLst>
            <a:ext uri="{FF2B5EF4-FFF2-40B4-BE49-F238E27FC236}">
              <a16:creationId xmlns:a16="http://schemas.microsoft.com/office/drawing/2014/main" id="{00000000-0008-0000-0600-000047010000}"/>
            </a:ext>
          </a:extLst>
        </xdr:cNvPr>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28" name="直線コネクタ 327">
          <a:extLst>
            <a:ext uri="{FF2B5EF4-FFF2-40B4-BE49-F238E27FC236}">
              <a16:creationId xmlns:a16="http://schemas.microsoft.com/office/drawing/2014/main" id="{00000000-0008-0000-0600-000048010000}"/>
            </a:ext>
          </a:extLst>
        </xdr:cNvPr>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168927</xdr:rowOff>
    </xdr:from>
    <xdr:ext cx="595419" cy="259045"/>
    <xdr:sp macro="" textlink="">
      <xdr:nvSpPr>
        <xdr:cNvPr id="329" name="テキスト ボックス 328">
          <a:extLst>
            <a:ext uri="{FF2B5EF4-FFF2-40B4-BE49-F238E27FC236}">
              <a16:creationId xmlns:a16="http://schemas.microsoft.com/office/drawing/2014/main" id="{00000000-0008-0000-0600-000049010000}"/>
            </a:ext>
          </a:extLst>
        </xdr:cNvPr>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0" name="直線コネクタ 329">
          <a:extLst>
            <a:ext uri="{FF2B5EF4-FFF2-40B4-BE49-F238E27FC236}">
              <a16:creationId xmlns:a16="http://schemas.microsoft.com/office/drawing/2014/main" id="{00000000-0008-0000-0600-00004A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1" name="テキスト ボックス 330">
          <a:extLst>
            <a:ext uri="{FF2B5EF4-FFF2-40B4-BE49-F238E27FC236}">
              <a16:creationId xmlns:a16="http://schemas.microsoft.com/office/drawing/2014/main" id="{00000000-0008-0000-0600-00004B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2" name="普通建設事業費グラフ枠">
          <a:extLst>
            <a:ext uri="{FF2B5EF4-FFF2-40B4-BE49-F238E27FC236}">
              <a16:creationId xmlns:a16="http://schemas.microsoft.com/office/drawing/2014/main" id="{00000000-0008-0000-0600-00004C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120260</xdr:rowOff>
    </xdr:from>
    <xdr:to>
      <xdr:col>54</xdr:col>
      <xdr:colOff>189865</xdr:colOff>
      <xdr:row>58</xdr:row>
      <xdr:rowOff>103522</xdr:rowOff>
    </xdr:to>
    <xdr:cxnSp macro="">
      <xdr:nvCxnSpPr>
        <xdr:cNvPr id="333" name="直線コネクタ 332">
          <a:extLst>
            <a:ext uri="{FF2B5EF4-FFF2-40B4-BE49-F238E27FC236}">
              <a16:creationId xmlns:a16="http://schemas.microsoft.com/office/drawing/2014/main" id="{00000000-0008-0000-0600-00004D010000}"/>
            </a:ext>
          </a:extLst>
        </xdr:cNvPr>
        <xdr:cNvCxnSpPr/>
      </xdr:nvCxnSpPr>
      <xdr:spPr>
        <a:xfrm flipV="1">
          <a:off x="10475595" y="8692760"/>
          <a:ext cx="1270" cy="13548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107349</xdr:rowOff>
    </xdr:from>
    <xdr:ext cx="469744" cy="259045"/>
    <xdr:sp macro="" textlink="">
      <xdr:nvSpPr>
        <xdr:cNvPr id="334" name="普通建設事業費最小値テキスト">
          <a:extLst>
            <a:ext uri="{FF2B5EF4-FFF2-40B4-BE49-F238E27FC236}">
              <a16:creationId xmlns:a16="http://schemas.microsoft.com/office/drawing/2014/main" id="{00000000-0008-0000-0600-00004E010000}"/>
            </a:ext>
          </a:extLst>
        </xdr:cNvPr>
        <xdr:cNvSpPr txBox="1"/>
      </xdr:nvSpPr>
      <xdr:spPr>
        <a:xfrm>
          <a:off x="10528300" y="100514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103522</xdr:rowOff>
    </xdr:from>
    <xdr:to>
      <xdr:col>55</xdr:col>
      <xdr:colOff>88900</xdr:colOff>
      <xdr:row>58</xdr:row>
      <xdr:rowOff>103522</xdr:rowOff>
    </xdr:to>
    <xdr:cxnSp macro="">
      <xdr:nvCxnSpPr>
        <xdr:cNvPr id="335" name="直線コネクタ 334">
          <a:extLst>
            <a:ext uri="{FF2B5EF4-FFF2-40B4-BE49-F238E27FC236}">
              <a16:creationId xmlns:a16="http://schemas.microsoft.com/office/drawing/2014/main" id="{00000000-0008-0000-0600-00004F010000}"/>
            </a:ext>
          </a:extLst>
        </xdr:cNvPr>
        <xdr:cNvCxnSpPr/>
      </xdr:nvCxnSpPr>
      <xdr:spPr>
        <a:xfrm>
          <a:off x="10388600" y="100476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66937</xdr:rowOff>
    </xdr:from>
    <xdr:ext cx="599010" cy="259045"/>
    <xdr:sp macro="" textlink="">
      <xdr:nvSpPr>
        <xdr:cNvPr id="336" name="普通建設事業費最大値テキスト">
          <a:extLst>
            <a:ext uri="{FF2B5EF4-FFF2-40B4-BE49-F238E27FC236}">
              <a16:creationId xmlns:a16="http://schemas.microsoft.com/office/drawing/2014/main" id="{00000000-0008-0000-0600-000050010000}"/>
            </a:ext>
          </a:extLst>
        </xdr:cNvPr>
        <xdr:cNvSpPr txBox="1"/>
      </xdr:nvSpPr>
      <xdr:spPr>
        <a:xfrm>
          <a:off x="10528300" y="84679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304,252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120260</xdr:rowOff>
    </xdr:from>
    <xdr:to>
      <xdr:col>55</xdr:col>
      <xdr:colOff>88900</xdr:colOff>
      <xdr:row>50</xdr:row>
      <xdr:rowOff>120260</xdr:rowOff>
    </xdr:to>
    <xdr:cxnSp macro="">
      <xdr:nvCxnSpPr>
        <xdr:cNvPr id="337" name="直線コネクタ 336">
          <a:extLst>
            <a:ext uri="{FF2B5EF4-FFF2-40B4-BE49-F238E27FC236}">
              <a16:creationId xmlns:a16="http://schemas.microsoft.com/office/drawing/2014/main" id="{00000000-0008-0000-0600-000051010000}"/>
            </a:ext>
          </a:extLst>
        </xdr:cNvPr>
        <xdr:cNvCxnSpPr/>
      </xdr:nvCxnSpPr>
      <xdr:spPr>
        <a:xfrm>
          <a:off x="10388600" y="86927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56</xdr:row>
      <xdr:rowOff>148533</xdr:rowOff>
    </xdr:from>
    <xdr:to>
      <xdr:col>55</xdr:col>
      <xdr:colOff>0</xdr:colOff>
      <xdr:row>57</xdr:row>
      <xdr:rowOff>100934</xdr:rowOff>
    </xdr:to>
    <xdr:cxnSp macro="">
      <xdr:nvCxnSpPr>
        <xdr:cNvPr id="338" name="直線コネクタ 337">
          <a:extLst>
            <a:ext uri="{FF2B5EF4-FFF2-40B4-BE49-F238E27FC236}">
              <a16:creationId xmlns:a16="http://schemas.microsoft.com/office/drawing/2014/main" id="{00000000-0008-0000-0600-000052010000}"/>
            </a:ext>
          </a:extLst>
        </xdr:cNvPr>
        <xdr:cNvCxnSpPr/>
      </xdr:nvCxnSpPr>
      <xdr:spPr>
        <a:xfrm flipV="1">
          <a:off x="9639300" y="9749733"/>
          <a:ext cx="838200" cy="1238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111804</xdr:rowOff>
    </xdr:from>
    <xdr:ext cx="534377" cy="259045"/>
    <xdr:sp macro="" textlink="">
      <xdr:nvSpPr>
        <xdr:cNvPr id="339" name="普通建設事業費平均値テキスト">
          <a:extLst>
            <a:ext uri="{FF2B5EF4-FFF2-40B4-BE49-F238E27FC236}">
              <a16:creationId xmlns:a16="http://schemas.microsoft.com/office/drawing/2014/main" id="{00000000-0008-0000-0600-000053010000}"/>
            </a:ext>
          </a:extLst>
        </xdr:cNvPr>
        <xdr:cNvSpPr txBox="1"/>
      </xdr:nvSpPr>
      <xdr:spPr>
        <a:xfrm>
          <a:off x="10528300" y="954155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74,994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88927</xdr:rowOff>
    </xdr:from>
    <xdr:to>
      <xdr:col>55</xdr:col>
      <xdr:colOff>50800</xdr:colOff>
      <xdr:row>57</xdr:row>
      <xdr:rowOff>19077</xdr:rowOff>
    </xdr:to>
    <xdr:sp macro="" textlink="">
      <xdr:nvSpPr>
        <xdr:cNvPr id="340" name="フローチャート: 判断 339">
          <a:extLst>
            <a:ext uri="{FF2B5EF4-FFF2-40B4-BE49-F238E27FC236}">
              <a16:creationId xmlns:a16="http://schemas.microsoft.com/office/drawing/2014/main" id="{00000000-0008-0000-0600-000054010000}"/>
            </a:ext>
          </a:extLst>
        </xdr:cNvPr>
        <xdr:cNvSpPr/>
      </xdr:nvSpPr>
      <xdr:spPr>
        <a:xfrm>
          <a:off x="10426700" y="96901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19045</xdr:rowOff>
    </xdr:from>
    <xdr:to>
      <xdr:col>50</xdr:col>
      <xdr:colOff>114300</xdr:colOff>
      <xdr:row>57</xdr:row>
      <xdr:rowOff>100934</xdr:rowOff>
    </xdr:to>
    <xdr:cxnSp macro="">
      <xdr:nvCxnSpPr>
        <xdr:cNvPr id="341" name="直線コネクタ 340">
          <a:extLst>
            <a:ext uri="{FF2B5EF4-FFF2-40B4-BE49-F238E27FC236}">
              <a16:creationId xmlns:a16="http://schemas.microsoft.com/office/drawing/2014/main" id="{00000000-0008-0000-0600-000055010000}"/>
            </a:ext>
          </a:extLst>
        </xdr:cNvPr>
        <xdr:cNvCxnSpPr/>
      </xdr:nvCxnSpPr>
      <xdr:spPr>
        <a:xfrm>
          <a:off x="8750300" y="9791695"/>
          <a:ext cx="889000" cy="818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105912</xdr:rowOff>
    </xdr:from>
    <xdr:to>
      <xdr:col>50</xdr:col>
      <xdr:colOff>165100</xdr:colOff>
      <xdr:row>57</xdr:row>
      <xdr:rowOff>36062</xdr:rowOff>
    </xdr:to>
    <xdr:sp macro="" textlink="">
      <xdr:nvSpPr>
        <xdr:cNvPr id="342" name="フローチャート: 判断 341">
          <a:extLst>
            <a:ext uri="{FF2B5EF4-FFF2-40B4-BE49-F238E27FC236}">
              <a16:creationId xmlns:a16="http://schemas.microsoft.com/office/drawing/2014/main" id="{00000000-0008-0000-0600-000056010000}"/>
            </a:ext>
          </a:extLst>
        </xdr:cNvPr>
        <xdr:cNvSpPr/>
      </xdr:nvSpPr>
      <xdr:spPr>
        <a:xfrm>
          <a:off x="9588500" y="9707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52589</xdr:rowOff>
    </xdr:from>
    <xdr:ext cx="534377" cy="259045"/>
    <xdr:sp macro="" textlink="">
      <xdr:nvSpPr>
        <xdr:cNvPr id="343" name="テキスト ボックス 342">
          <a:extLst>
            <a:ext uri="{FF2B5EF4-FFF2-40B4-BE49-F238E27FC236}">
              <a16:creationId xmlns:a16="http://schemas.microsoft.com/office/drawing/2014/main" id="{00000000-0008-0000-0600-000057010000}"/>
            </a:ext>
          </a:extLst>
        </xdr:cNvPr>
        <xdr:cNvSpPr txBox="1"/>
      </xdr:nvSpPr>
      <xdr:spPr>
        <a:xfrm>
          <a:off x="9372111" y="94823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71,279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19045</xdr:rowOff>
    </xdr:from>
    <xdr:to>
      <xdr:col>45</xdr:col>
      <xdr:colOff>177800</xdr:colOff>
      <xdr:row>57</xdr:row>
      <xdr:rowOff>56078</xdr:rowOff>
    </xdr:to>
    <xdr:cxnSp macro="">
      <xdr:nvCxnSpPr>
        <xdr:cNvPr id="344" name="直線コネクタ 343">
          <a:extLst>
            <a:ext uri="{FF2B5EF4-FFF2-40B4-BE49-F238E27FC236}">
              <a16:creationId xmlns:a16="http://schemas.microsoft.com/office/drawing/2014/main" id="{00000000-0008-0000-0600-000058010000}"/>
            </a:ext>
          </a:extLst>
        </xdr:cNvPr>
        <xdr:cNvCxnSpPr/>
      </xdr:nvCxnSpPr>
      <xdr:spPr>
        <a:xfrm flipV="1">
          <a:off x="7861300" y="9791695"/>
          <a:ext cx="889000" cy="370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43354</xdr:rowOff>
    </xdr:from>
    <xdr:to>
      <xdr:col>46</xdr:col>
      <xdr:colOff>38100</xdr:colOff>
      <xdr:row>56</xdr:row>
      <xdr:rowOff>144954</xdr:rowOff>
    </xdr:to>
    <xdr:sp macro="" textlink="">
      <xdr:nvSpPr>
        <xdr:cNvPr id="345" name="フローチャート: 判断 344">
          <a:extLst>
            <a:ext uri="{FF2B5EF4-FFF2-40B4-BE49-F238E27FC236}">
              <a16:creationId xmlns:a16="http://schemas.microsoft.com/office/drawing/2014/main" id="{00000000-0008-0000-0600-000059010000}"/>
            </a:ext>
          </a:extLst>
        </xdr:cNvPr>
        <xdr:cNvSpPr/>
      </xdr:nvSpPr>
      <xdr:spPr>
        <a:xfrm>
          <a:off x="8699500" y="96445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54</xdr:row>
      <xdr:rowOff>161481</xdr:rowOff>
    </xdr:from>
    <xdr:ext cx="534377" cy="259045"/>
    <xdr:sp macro="" textlink="">
      <xdr:nvSpPr>
        <xdr:cNvPr id="346" name="テキスト ボックス 345">
          <a:extLst>
            <a:ext uri="{FF2B5EF4-FFF2-40B4-BE49-F238E27FC236}">
              <a16:creationId xmlns:a16="http://schemas.microsoft.com/office/drawing/2014/main" id="{00000000-0008-0000-0600-00005A010000}"/>
            </a:ext>
          </a:extLst>
        </xdr:cNvPr>
        <xdr:cNvSpPr txBox="1"/>
      </xdr:nvSpPr>
      <xdr:spPr>
        <a:xfrm>
          <a:off x="8483111" y="94197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84,962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56078</xdr:rowOff>
    </xdr:from>
    <xdr:to>
      <xdr:col>41</xdr:col>
      <xdr:colOff>50800</xdr:colOff>
      <xdr:row>57</xdr:row>
      <xdr:rowOff>126761</xdr:rowOff>
    </xdr:to>
    <xdr:cxnSp macro="">
      <xdr:nvCxnSpPr>
        <xdr:cNvPr id="347" name="直線コネクタ 346">
          <a:extLst>
            <a:ext uri="{FF2B5EF4-FFF2-40B4-BE49-F238E27FC236}">
              <a16:creationId xmlns:a16="http://schemas.microsoft.com/office/drawing/2014/main" id="{00000000-0008-0000-0600-00005B010000}"/>
            </a:ext>
          </a:extLst>
        </xdr:cNvPr>
        <xdr:cNvCxnSpPr/>
      </xdr:nvCxnSpPr>
      <xdr:spPr>
        <a:xfrm flipV="1">
          <a:off x="6972300" y="9828728"/>
          <a:ext cx="889000" cy="706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69295</xdr:rowOff>
    </xdr:from>
    <xdr:to>
      <xdr:col>41</xdr:col>
      <xdr:colOff>101600</xdr:colOff>
      <xdr:row>56</xdr:row>
      <xdr:rowOff>170895</xdr:rowOff>
    </xdr:to>
    <xdr:sp macro="" textlink="">
      <xdr:nvSpPr>
        <xdr:cNvPr id="348" name="フローチャート: 判断 347">
          <a:extLst>
            <a:ext uri="{FF2B5EF4-FFF2-40B4-BE49-F238E27FC236}">
              <a16:creationId xmlns:a16="http://schemas.microsoft.com/office/drawing/2014/main" id="{00000000-0008-0000-0600-00005C010000}"/>
            </a:ext>
          </a:extLst>
        </xdr:cNvPr>
        <xdr:cNvSpPr/>
      </xdr:nvSpPr>
      <xdr:spPr>
        <a:xfrm>
          <a:off x="7810500" y="9670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15972</xdr:rowOff>
    </xdr:from>
    <xdr:ext cx="534377" cy="259045"/>
    <xdr:sp macro="" textlink="">
      <xdr:nvSpPr>
        <xdr:cNvPr id="349" name="テキスト ボックス 348">
          <a:extLst>
            <a:ext uri="{FF2B5EF4-FFF2-40B4-BE49-F238E27FC236}">
              <a16:creationId xmlns:a16="http://schemas.microsoft.com/office/drawing/2014/main" id="{00000000-0008-0000-0600-00005D010000}"/>
            </a:ext>
          </a:extLst>
        </xdr:cNvPr>
        <xdr:cNvSpPr txBox="1"/>
      </xdr:nvSpPr>
      <xdr:spPr>
        <a:xfrm>
          <a:off x="7594111" y="94457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79,288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134255</xdr:rowOff>
    </xdr:from>
    <xdr:to>
      <xdr:col>36</xdr:col>
      <xdr:colOff>165100</xdr:colOff>
      <xdr:row>57</xdr:row>
      <xdr:rowOff>64405</xdr:rowOff>
    </xdr:to>
    <xdr:sp macro="" textlink="">
      <xdr:nvSpPr>
        <xdr:cNvPr id="350" name="フローチャート: 判断 349">
          <a:extLst>
            <a:ext uri="{FF2B5EF4-FFF2-40B4-BE49-F238E27FC236}">
              <a16:creationId xmlns:a16="http://schemas.microsoft.com/office/drawing/2014/main" id="{00000000-0008-0000-0600-00005E010000}"/>
            </a:ext>
          </a:extLst>
        </xdr:cNvPr>
        <xdr:cNvSpPr/>
      </xdr:nvSpPr>
      <xdr:spPr>
        <a:xfrm>
          <a:off x="6921500" y="97354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80932</xdr:rowOff>
    </xdr:from>
    <xdr:ext cx="534377" cy="259045"/>
    <xdr:sp macro="" textlink="">
      <xdr:nvSpPr>
        <xdr:cNvPr id="351" name="テキスト ボックス 350">
          <a:extLst>
            <a:ext uri="{FF2B5EF4-FFF2-40B4-BE49-F238E27FC236}">
              <a16:creationId xmlns:a16="http://schemas.microsoft.com/office/drawing/2014/main" id="{00000000-0008-0000-0600-00005F010000}"/>
            </a:ext>
          </a:extLst>
        </xdr:cNvPr>
        <xdr:cNvSpPr txBox="1"/>
      </xdr:nvSpPr>
      <xdr:spPr>
        <a:xfrm>
          <a:off x="6705111" y="95106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2" name="テキスト ボックス 351">
          <a:extLst>
            <a:ext uri="{FF2B5EF4-FFF2-40B4-BE49-F238E27FC236}">
              <a16:creationId xmlns:a16="http://schemas.microsoft.com/office/drawing/2014/main" id="{00000000-0008-0000-0600-000060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3" name="テキスト ボックス 352">
          <a:extLst>
            <a:ext uri="{FF2B5EF4-FFF2-40B4-BE49-F238E27FC236}">
              <a16:creationId xmlns:a16="http://schemas.microsoft.com/office/drawing/2014/main" id="{00000000-0008-0000-0600-000061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4" name="テキスト ボックス 353">
          <a:extLst>
            <a:ext uri="{FF2B5EF4-FFF2-40B4-BE49-F238E27FC236}">
              <a16:creationId xmlns:a16="http://schemas.microsoft.com/office/drawing/2014/main" id="{00000000-0008-0000-0600-000062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55" name="テキスト ボックス 354">
          <a:extLst>
            <a:ext uri="{FF2B5EF4-FFF2-40B4-BE49-F238E27FC236}">
              <a16:creationId xmlns:a16="http://schemas.microsoft.com/office/drawing/2014/main" id="{00000000-0008-0000-0600-000063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56" name="テキスト ボックス 355">
          <a:extLst>
            <a:ext uri="{FF2B5EF4-FFF2-40B4-BE49-F238E27FC236}">
              <a16:creationId xmlns:a16="http://schemas.microsoft.com/office/drawing/2014/main" id="{00000000-0008-0000-0600-000064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97733</xdr:rowOff>
    </xdr:from>
    <xdr:to>
      <xdr:col>55</xdr:col>
      <xdr:colOff>50800</xdr:colOff>
      <xdr:row>57</xdr:row>
      <xdr:rowOff>27883</xdr:rowOff>
    </xdr:to>
    <xdr:sp macro="" textlink="">
      <xdr:nvSpPr>
        <xdr:cNvPr id="357" name="楕円 356">
          <a:extLst>
            <a:ext uri="{FF2B5EF4-FFF2-40B4-BE49-F238E27FC236}">
              <a16:creationId xmlns:a16="http://schemas.microsoft.com/office/drawing/2014/main" id="{00000000-0008-0000-0600-000065010000}"/>
            </a:ext>
          </a:extLst>
        </xdr:cNvPr>
        <xdr:cNvSpPr/>
      </xdr:nvSpPr>
      <xdr:spPr>
        <a:xfrm>
          <a:off x="10426700" y="96989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76160</xdr:rowOff>
    </xdr:from>
    <xdr:ext cx="534377" cy="259045"/>
    <xdr:sp macro="" textlink="">
      <xdr:nvSpPr>
        <xdr:cNvPr id="358" name="普通建設事業費該当値テキスト">
          <a:extLst>
            <a:ext uri="{FF2B5EF4-FFF2-40B4-BE49-F238E27FC236}">
              <a16:creationId xmlns:a16="http://schemas.microsoft.com/office/drawing/2014/main" id="{00000000-0008-0000-0600-000066010000}"/>
            </a:ext>
          </a:extLst>
        </xdr:cNvPr>
        <xdr:cNvSpPr txBox="1"/>
      </xdr:nvSpPr>
      <xdr:spPr>
        <a:xfrm>
          <a:off x="10528300" y="96773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73,068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50134</xdr:rowOff>
    </xdr:from>
    <xdr:to>
      <xdr:col>50</xdr:col>
      <xdr:colOff>165100</xdr:colOff>
      <xdr:row>57</xdr:row>
      <xdr:rowOff>151734</xdr:rowOff>
    </xdr:to>
    <xdr:sp macro="" textlink="">
      <xdr:nvSpPr>
        <xdr:cNvPr id="359" name="楕円 358">
          <a:extLst>
            <a:ext uri="{FF2B5EF4-FFF2-40B4-BE49-F238E27FC236}">
              <a16:creationId xmlns:a16="http://schemas.microsoft.com/office/drawing/2014/main" id="{00000000-0008-0000-0600-000067010000}"/>
            </a:ext>
          </a:extLst>
        </xdr:cNvPr>
        <xdr:cNvSpPr/>
      </xdr:nvSpPr>
      <xdr:spPr>
        <a:xfrm>
          <a:off x="9588500" y="98227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142861</xdr:rowOff>
    </xdr:from>
    <xdr:ext cx="534377" cy="259045"/>
    <xdr:sp macro="" textlink="">
      <xdr:nvSpPr>
        <xdr:cNvPr id="360" name="テキスト ボックス 359">
          <a:extLst>
            <a:ext uri="{FF2B5EF4-FFF2-40B4-BE49-F238E27FC236}">
              <a16:creationId xmlns:a16="http://schemas.microsoft.com/office/drawing/2014/main" id="{00000000-0008-0000-0600-000068010000}"/>
            </a:ext>
          </a:extLst>
        </xdr:cNvPr>
        <xdr:cNvSpPr txBox="1"/>
      </xdr:nvSpPr>
      <xdr:spPr>
        <a:xfrm>
          <a:off x="9372111" y="99155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45,979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56</xdr:row>
      <xdr:rowOff>139695</xdr:rowOff>
    </xdr:from>
    <xdr:to>
      <xdr:col>46</xdr:col>
      <xdr:colOff>38100</xdr:colOff>
      <xdr:row>57</xdr:row>
      <xdr:rowOff>69845</xdr:rowOff>
    </xdr:to>
    <xdr:sp macro="" textlink="">
      <xdr:nvSpPr>
        <xdr:cNvPr id="361" name="楕円 360">
          <a:extLst>
            <a:ext uri="{FF2B5EF4-FFF2-40B4-BE49-F238E27FC236}">
              <a16:creationId xmlns:a16="http://schemas.microsoft.com/office/drawing/2014/main" id="{00000000-0008-0000-0600-000069010000}"/>
            </a:ext>
          </a:extLst>
        </xdr:cNvPr>
        <xdr:cNvSpPr/>
      </xdr:nvSpPr>
      <xdr:spPr>
        <a:xfrm>
          <a:off x="8699500" y="9740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60972</xdr:rowOff>
    </xdr:from>
    <xdr:ext cx="534377" cy="259045"/>
    <xdr:sp macro="" textlink="">
      <xdr:nvSpPr>
        <xdr:cNvPr id="362" name="テキスト ボックス 361">
          <a:extLst>
            <a:ext uri="{FF2B5EF4-FFF2-40B4-BE49-F238E27FC236}">
              <a16:creationId xmlns:a16="http://schemas.microsoft.com/office/drawing/2014/main" id="{00000000-0008-0000-0600-00006A010000}"/>
            </a:ext>
          </a:extLst>
        </xdr:cNvPr>
        <xdr:cNvSpPr txBox="1"/>
      </xdr:nvSpPr>
      <xdr:spPr>
        <a:xfrm>
          <a:off x="8483111" y="98336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63,890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5278</xdr:rowOff>
    </xdr:from>
    <xdr:to>
      <xdr:col>41</xdr:col>
      <xdr:colOff>101600</xdr:colOff>
      <xdr:row>57</xdr:row>
      <xdr:rowOff>106878</xdr:rowOff>
    </xdr:to>
    <xdr:sp macro="" textlink="">
      <xdr:nvSpPr>
        <xdr:cNvPr id="363" name="楕円 362">
          <a:extLst>
            <a:ext uri="{FF2B5EF4-FFF2-40B4-BE49-F238E27FC236}">
              <a16:creationId xmlns:a16="http://schemas.microsoft.com/office/drawing/2014/main" id="{00000000-0008-0000-0600-00006B010000}"/>
            </a:ext>
          </a:extLst>
        </xdr:cNvPr>
        <xdr:cNvSpPr/>
      </xdr:nvSpPr>
      <xdr:spPr>
        <a:xfrm>
          <a:off x="7810500" y="9777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98005</xdr:rowOff>
    </xdr:from>
    <xdr:ext cx="534377" cy="259045"/>
    <xdr:sp macro="" textlink="">
      <xdr:nvSpPr>
        <xdr:cNvPr id="364" name="テキスト ボックス 363">
          <a:extLst>
            <a:ext uri="{FF2B5EF4-FFF2-40B4-BE49-F238E27FC236}">
              <a16:creationId xmlns:a16="http://schemas.microsoft.com/office/drawing/2014/main" id="{00000000-0008-0000-0600-00006C010000}"/>
            </a:ext>
          </a:extLst>
        </xdr:cNvPr>
        <xdr:cNvSpPr txBox="1"/>
      </xdr:nvSpPr>
      <xdr:spPr>
        <a:xfrm>
          <a:off x="7594111" y="98706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55,790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75961</xdr:rowOff>
    </xdr:from>
    <xdr:to>
      <xdr:col>36</xdr:col>
      <xdr:colOff>165100</xdr:colOff>
      <xdr:row>58</xdr:row>
      <xdr:rowOff>6111</xdr:rowOff>
    </xdr:to>
    <xdr:sp macro="" textlink="">
      <xdr:nvSpPr>
        <xdr:cNvPr id="365" name="楕円 364">
          <a:extLst>
            <a:ext uri="{FF2B5EF4-FFF2-40B4-BE49-F238E27FC236}">
              <a16:creationId xmlns:a16="http://schemas.microsoft.com/office/drawing/2014/main" id="{00000000-0008-0000-0600-00006D010000}"/>
            </a:ext>
          </a:extLst>
        </xdr:cNvPr>
        <xdr:cNvSpPr/>
      </xdr:nvSpPr>
      <xdr:spPr>
        <a:xfrm>
          <a:off x="6921500" y="98486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168688</xdr:rowOff>
    </xdr:from>
    <xdr:ext cx="534377" cy="259045"/>
    <xdr:sp macro="" textlink="">
      <xdr:nvSpPr>
        <xdr:cNvPr id="366" name="テキスト ボックス 365">
          <a:extLst>
            <a:ext uri="{FF2B5EF4-FFF2-40B4-BE49-F238E27FC236}">
              <a16:creationId xmlns:a16="http://schemas.microsoft.com/office/drawing/2014/main" id="{00000000-0008-0000-0600-00006E010000}"/>
            </a:ext>
          </a:extLst>
        </xdr:cNvPr>
        <xdr:cNvSpPr txBox="1"/>
      </xdr:nvSpPr>
      <xdr:spPr>
        <a:xfrm>
          <a:off x="6705111" y="99413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40,330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67" name="正方形/長方形 366">
          <a:extLst>
            <a:ext uri="{FF2B5EF4-FFF2-40B4-BE49-F238E27FC236}">
              <a16:creationId xmlns:a16="http://schemas.microsoft.com/office/drawing/2014/main" id="{00000000-0008-0000-0600-00006F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68" name="正方形/長方形 367">
          <a:extLst>
            <a:ext uri="{FF2B5EF4-FFF2-40B4-BE49-F238E27FC236}">
              <a16:creationId xmlns:a16="http://schemas.microsoft.com/office/drawing/2014/main" id="{00000000-0008-0000-0600-000070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69" name="正方形/長方形 368">
          <a:extLst>
            <a:ext uri="{FF2B5EF4-FFF2-40B4-BE49-F238E27FC236}">
              <a16:creationId xmlns:a16="http://schemas.microsoft.com/office/drawing/2014/main" id="{00000000-0008-0000-0600-000071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0" name="正方形/長方形 369">
          <a:extLst>
            <a:ext uri="{FF2B5EF4-FFF2-40B4-BE49-F238E27FC236}">
              <a16:creationId xmlns:a16="http://schemas.microsoft.com/office/drawing/2014/main" id="{00000000-0008-0000-0600-000072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1" name="正方形/長方形 370">
          <a:extLst>
            <a:ext uri="{FF2B5EF4-FFF2-40B4-BE49-F238E27FC236}">
              <a16:creationId xmlns:a16="http://schemas.microsoft.com/office/drawing/2014/main" id="{00000000-0008-0000-0600-000073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2" name="正方形/長方形 371">
          <a:extLst>
            <a:ext uri="{FF2B5EF4-FFF2-40B4-BE49-F238E27FC236}">
              <a16:creationId xmlns:a16="http://schemas.microsoft.com/office/drawing/2014/main" id="{00000000-0008-0000-0600-000074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3" name="正方形/長方形 372">
          <a:extLst>
            <a:ext uri="{FF2B5EF4-FFF2-40B4-BE49-F238E27FC236}">
              <a16:creationId xmlns:a16="http://schemas.microsoft.com/office/drawing/2014/main" id="{00000000-0008-0000-0600-000075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4" name="正方形/長方形 373">
          <a:extLst>
            <a:ext uri="{FF2B5EF4-FFF2-40B4-BE49-F238E27FC236}">
              <a16:creationId xmlns:a16="http://schemas.microsoft.com/office/drawing/2014/main" id="{00000000-0008-0000-0600-000076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75" name="テキスト ボックス 374">
          <a:extLst>
            <a:ext uri="{FF2B5EF4-FFF2-40B4-BE49-F238E27FC236}">
              <a16:creationId xmlns:a16="http://schemas.microsoft.com/office/drawing/2014/main" id="{00000000-0008-0000-0600-000077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76" name="直線コネクタ 375">
          <a:extLst>
            <a:ext uri="{FF2B5EF4-FFF2-40B4-BE49-F238E27FC236}">
              <a16:creationId xmlns:a16="http://schemas.microsoft.com/office/drawing/2014/main" id="{00000000-0008-0000-0600-000078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77" name="直線コネクタ 376">
          <a:extLst>
            <a:ext uri="{FF2B5EF4-FFF2-40B4-BE49-F238E27FC236}">
              <a16:creationId xmlns:a16="http://schemas.microsoft.com/office/drawing/2014/main" id="{00000000-0008-0000-0600-000079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78" name="テキスト ボックス 377">
          <a:extLst>
            <a:ext uri="{FF2B5EF4-FFF2-40B4-BE49-F238E27FC236}">
              <a16:creationId xmlns:a16="http://schemas.microsoft.com/office/drawing/2014/main" id="{00000000-0008-0000-0600-00007A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79" name="直線コネクタ 378">
          <a:extLst>
            <a:ext uri="{FF2B5EF4-FFF2-40B4-BE49-F238E27FC236}">
              <a16:creationId xmlns:a16="http://schemas.microsoft.com/office/drawing/2014/main" id="{00000000-0008-0000-0600-00007B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80" name="テキスト ボックス 379">
          <a:extLst>
            <a:ext uri="{FF2B5EF4-FFF2-40B4-BE49-F238E27FC236}">
              <a16:creationId xmlns:a16="http://schemas.microsoft.com/office/drawing/2014/main" id="{00000000-0008-0000-0600-00007C010000}"/>
            </a:ext>
          </a:extLst>
        </xdr:cNvPr>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81" name="直線コネクタ 380">
          <a:extLst>
            <a:ext uri="{FF2B5EF4-FFF2-40B4-BE49-F238E27FC236}">
              <a16:creationId xmlns:a16="http://schemas.microsoft.com/office/drawing/2014/main" id="{00000000-0008-0000-0600-00007D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82" name="テキスト ボックス 381">
          <a:extLst>
            <a:ext uri="{FF2B5EF4-FFF2-40B4-BE49-F238E27FC236}">
              <a16:creationId xmlns:a16="http://schemas.microsoft.com/office/drawing/2014/main" id="{00000000-0008-0000-0600-00007E010000}"/>
            </a:ext>
          </a:extLst>
        </xdr:cNvPr>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83" name="直線コネクタ 382">
          <a:extLst>
            <a:ext uri="{FF2B5EF4-FFF2-40B4-BE49-F238E27FC236}">
              <a16:creationId xmlns:a16="http://schemas.microsoft.com/office/drawing/2014/main" id="{00000000-0008-0000-0600-00007F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130827</xdr:rowOff>
    </xdr:from>
    <xdr:ext cx="595419" cy="259045"/>
    <xdr:sp macro="" textlink="">
      <xdr:nvSpPr>
        <xdr:cNvPr id="384" name="テキスト ボックス 383">
          <a:extLst>
            <a:ext uri="{FF2B5EF4-FFF2-40B4-BE49-F238E27FC236}">
              <a16:creationId xmlns:a16="http://schemas.microsoft.com/office/drawing/2014/main" id="{00000000-0008-0000-0600-000080010000}"/>
            </a:ext>
          </a:extLst>
        </xdr:cNvPr>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85" name="直線コネクタ 384">
          <a:extLst>
            <a:ext uri="{FF2B5EF4-FFF2-40B4-BE49-F238E27FC236}">
              <a16:creationId xmlns:a16="http://schemas.microsoft.com/office/drawing/2014/main" id="{00000000-0008-0000-0600-000081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86" name="テキスト ボックス 385">
          <a:extLst>
            <a:ext uri="{FF2B5EF4-FFF2-40B4-BE49-F238E27FC236}">
              <a16:creationId xmlns:a16="http://schemas.microsoft.com/office/drawing/2014/main" id="{00000000-0008-0000-0600-000082010000}"/>
            </a:ext>
          </a:extLst>
        </xdr:cNvPr>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87" name="直線コネクタ 386">
          <a:extLst>
            <a:ext uri="{FF2B5EF4-FFF2-40B4-BE49-F238E27FC236}">
              <a16:creationId xmlns:a16="http://schemas.microsoft.com/office/drawing/2014/main" id="{00000000-0008-0000-0600-000083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88" name="テキスト ボックス 387">
          <a:extLst>
            <a:ext uri="{FF2B5EF4-FFF2-40B4-BE49-F238E27FC236}">
              <a16:creationId xmlns:a16="http://schemas.microsoft.com/office/drawing/2014/main" id="{00000000-0008-0000-0600-000084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89" name="普通建設事業費 （ うち新規整備　）グラフ枠">
          <a:extLst>
            <a:ext uri="{FF2B5EF4-FFF2-40B4-BE49-F238E27FC236}">
              <a16:creationId xmlns:a16="http://schemas.microsoft.com/office/drawing/2014/main" id="{00000000-0008-0000-0600-000085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162377</xdr:rowOff>
    </xdr:from>
    <xdr:to>
      <xdr:col>54</xdr:col>
      <xdr:colOff>189865</xdr:colOff>
      <xdr:row>79</xdr:row>
      <xdr:rowOff>44450</xdr:rowOff>
    </xdr:to>
    <xdr:cxnSp macro="">
      <xdr:nvCxnSpPr>
        <xdr:cNvPr id="390" name="直線コネクタ 389">
          <a:extLst>
            <a:ext uri="{FF2B5EF4-FFF2-40B4-BE49-F238E27FC236}">
              <a16:creationId xmlns:a16="http://schemas.microsoft.com/office/drawing/2014/main" id="{00000000-0008-0000-0600-000086010000}"/>
            </a:ext>
          </a:extLst>
        </xdr:cNvPr>
        <xdr:cNvCxnSpPr/>
      </xdr:nvCxnSpPr>
      <xdr:spPr>
        <a:xfrm flipV="1">
          <a:off x="10475595" y="12163877"/>
          <a:ext cx="1270" cy="14251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48277</xdr:rowOff>
    </xdr:from>
    <xdr:ext cx="249299" cy="259045"/>
    <xdr:sp macro="" textlink="">
      <xdr:nvSpPr>
        <xdr:cNvPr id="391" name="普通建設事業費 （ うち新規整備　）最小値テキスト">
          <a:extLst>
            <a:ext uri="{FF2B5EF4-FFF2-40B4-BE49-F238E27FC236}">
              <a16:creationId xmlns:a16="http://schemas.microsoft.com/office/drawing/2014/main" id="{00000000-0008-0000-0600-000087010000}"/>
            </a:ext>
          </a:extLst>
        </xdr:cNvPr>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44450</xdr:rowOff>
    </xdr:from>
    <xdr:to>
      <xdr:col>55</xdr:col>
      <xdr:colOff>88900</xdr:colOff>
      <xdr:row>79</xdr:row>
      <xdr:rowOff>44450</xdr:rowOff>
    </xdr:to>
    <xdr:cxnSp macro="">
      <xdr:nvCxnSpPr>
        <xdr:cNvPr id="392" name="直線コネクタ 391">
          <a:extLst>
            <a:ext uri="{FF2B5EF4-FFF2-40B4-BE49-F238E27FC236}">
              <a16:creationId xmlns:a16="http://schemas.microsoft.com/office/drawing/2014/main" id="{00000000-0008-0000-0600-000088010000}"/>
            </a:ext>
          </a:extLst>
        </xdr:cNvPr>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109054</xdr:rowOff>
    </xdr:from>
    <xdr:ext cx="599010" cy="259045"/>
    <xdr:sp macro="" textlink="">
      <xdr:nvSpPr>
        <xdr:cNvPr id="393" name="普通建設事業費 （ うち新規整備　）最大値テキスト">
          <a:extLst>
            <a:ext uri="{FF2B5EF4-FFF2-40B4-BE49-F238E27FC236}">
              <a16:creationId xmlns:a16="http://schemas.microsoft.com/office/drawing/2014/main" id="{00000000-0008-0000-0600-000089010000}"/>
            </a:ext>
          </a:extLst>
        </xdr:cNvPr>
        <xdr:cNvSpPr txBox="1"/>
      </xdr:nvSpPr>
      <xdr:spPr>
        <a:xfrm>
          <a:off x="10528300" y="119391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187,024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162377</xdr:rowOff>
    </xdr:from>
    <xdr:to>
      <xdr:col>55</xdr:col>
      <xdr:colOff>88900</xdr:colOff>
      <xdr:row>70</xdr:row>
      <xdr:rowOff>162377</xdr:rowOff>
    </xdr:to>
    <xdr:cxnSp macro="">
      <xdr:nvCxnSpPr>
        <xdr:cNvPr id="394" name="直線コネクタ 393">
          <a:extLst>
            <a:ext uri="{FF2B5EF4-FFF2-40B4-BE49-F238E27FC236}">
              <a16:creationId xmlns:a16="http://schemas.microsoft.com/office/drawing/2014/main" id="{00000000-0008-0000-0600-00008A010000}"/>
            </a:ext>
          </a:extLst>
        </xdr:cNvPr>
        <xdr:cNvCxnSpPr/>
      </xdr:nvCxnSpPr>
      <xdr:spPr>
        <a:xfrm>
          <a:off x="10388600" y="121638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75509</xdr:rowOff>
    </xdr:from>
    <xdr:to>
      <xdr:col>55</xdr:col>
      <xdr:colOff>0</xdr:colOff>
      <xdr:row>78</xdr:row>
      <xdr:rowOff>153577</xdr:rowOff>
    </xdr:to>
    <xdr:cxnSp macro="">
      <xdr:nvCxnSpPr>
        <xdr:cNvPr id="395" name="直線コネクタ 394">
          <a:extLst>
            <a:ext uri="{FF2B5EF4-FFF2-40B4-BE49-F238E27FC236}">
              <a16:creationId xmlns:a16="http://schemas.microsoft.com/office/drawing/2014/main" id="{00000000-0008-0000-0600-00008B010000}"/>
            </a:ext>
          </a:extLst>
        </xdr:cNvPr>
        <xdr:cNvCxnSpPr/>
      </xdr:nvCxnSpPr>
      <xdr:spPr>
        <a:xfrm flipV="1">
          <a:off x="9639300" y="13448609"/>
          <a:ext cx="838200" cy="780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13622</xdr:rowOff>
    </xdr:from>
    <xdr:ext cx="534377" cy="259045"/>
    <xdr:sp macro="" textlink="">
      <xdr:nvSpPr>
        <xdr:cNvPr id="396" name="普通建設事業費 （ うち新規整備　）平均値テキスト">
          <a:extLst>
            <a:ext uri="{FF2B5EF4-FFF2-40B4-BE49-F238E27FC236}">
              <a16:creationId xmlns:a16="http://schemas.microsoft.com/office/drawing/2014/main" id="{00000000-0008-0000-0600-00008C010000}"/>
            </a:ext>
          </a:extLst>
        </xdr:cNvPr>
        <xdr:cNvSpPr txBox="1"/>
      </xdr:nvSpPr>
      <xdr:spPr>
        <a:xfrm>
          <a:off x="10528300" y="1338672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35195</xdr:rowOff>
    </xdr:from>
    <xdr:to>
      <xdr:col>55</xdr:col>
      <xdr:colOff>50800</xdr:colOff>
      <xdr:row>78</xdr:row>
      <xdr:rowOff>136795</xdr:rowOff>
    </xdr:to>
    <xdr:sp macro="" textlink="">
      <xdr:nvSpPr>
        <xdr:cNvPr id="397" name="フローチャート: 判断 396">
          <a:extLst>
            <a:ext uri="{FF2B5EF4-FFF2-40B4-BE49-F238E27FC236}">
              <a16:creationId xmlns:a16="http://schemas.microsoft.com/office/drawing/2014/main" id="{00000000-0008-0000-0600-00008D010000}"/>
            </a:ext>
          </a:extLst>
        </xdr:cNvPr>
        <xdr:cNvSpPr/>
      </xdr:nvSpPr>
      <xdr:spPr>
        <a:xfrm>
          <a:off x="10426700" y="13408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153577</xdr:rowOff>
    </xdr:from>
    <xdr:to>
      <xdr:col>50</xdr:col>
      <xdr:colOff>114300</xdr:colOff>
      <xdr:row>78</xdr:row>
      <xdr:rowOff>160426</xdr:rowOff>
    </xdr:to>
    <xdr:cxnSp macro="">
      <xdr:nvCxnSpPr>
        <xdr:cNvPr id="398" name="直線コネクタ 397">
          <a:extLst>
            <a:ext uri="{FF2B5EF4-FFF2-40B4-BE49-F238E27FC236}">
              <a16:creationId xmlns:a16="http://schemas.microsoft.com/office/drawing/2014/main" id="{00000000-0008-0000-0600-00008E010000}"/>
            </a:ext>
          </a:extLst>
        </xdr:cNvPr>
        <xdr:cNvCxnSpPr/>
      </xdr:nvCxnSpPr>
      <xdr:spPr>
        <a:xfrm flipV="1">
          <a:off x="8750300" y="13526677"/>
          <a:ext cx="889000" cy="68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25067</xdr:rowOff>
    </xdr:from>
    <xdr:to>
      <xdr:col>50</xdr:col>
      <xdr:colOff>165100</xdr:colOff>
      <xdr:row>78</xdr:row>
      <xdr:rowOff>126667</xdr:rowOff>
    </xdr:to>
    <xdr:sp macro="" textlink="">
      <xdr:nvSpPr>
        <xdr:cNvPr id="399" name="フローチャート: 判断 398">
          <a:extLst>
            <a:ext uri="{FF2B5EF4-FFF2-40B4-BE49-F238E27FC236}">
              <a16:creationId xmlns:a16="http://schemas.microsoft.com/office/drawing/2014/main" id="{00000000-0008-0000-0600-00008F010000}"/>
            </a:ext>
          </a:extLst>
        </xdr:cNvPr>
        <xdr:cNvSpPr/>
      </xdr:nvSpPr>
      <xdr:spPr>
        <a:xfrm>
          <a:off x="9588500" y="133981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143194</xdr:rowOff>
    </xdr:from>
    <xdr:ext cx="534377" cy="259045"/>
    <xdr:sp macro="" textlink="">
      <xdr:nvSpPr>
        <xdr:cNvPr id="400" name="テキスト ボックス 399">
          <a:extLst>
            <a:ext uri="{FF2B5EF4-FFF2-40B4-BE49-F238E27FC236}">
              <a16:creationId xmlns:a16="http://schemas.microsoft.com/office/drawing/2014/main" id="{00000000-0008-0000-0600-000090010000}"/>
            </a:ext>
          </a:extLst>
        </xdr:cNvPr>
        <xdr:cNvSpPr txBox="1"/>
      </xdr:nvSpPr>
      <xdr:spPr>
        <a:xfrm>
          <a:off x="9372111" y="131733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91960</xdr:rowOff>
    </xdr:from>
    <xdr:to>
      <xdr:col>45</xdr:col>
      <xdr:colOff>177800</xdr:colOff>
      <xdr:row>78</xdr:row>
      <xdr:rowOff>160426</xdr:rowOff>
    </xdr:to>
    <xdr:cxnSp macro="">
      <xdr:nvCxnSpPr>
        <xdr:cNvPr id="401" name="直線コネクタ 400">
          <a:extLst>
            <a:ext uri="{FF2B5EF4-FFF2-40B4-BE49-F238E27FC236}">
              <a16:creationId xmlns:a16="http://schemas.microsoft.com/office/drawing/2014/main" id="{00000000-0008-0000-0600-000091010000}"/>
            </a:ext>
          </a:extLst>
        </xdr:cNvPr>
        <xdr:cNvCxnSpPr/>
      </xdr:nvCxnSpPr>
      <xdr:spPr>
        <a:xfrm>
          <a:off x="7861300" y="13465060"/>
          <a:ext cx="889000" cy="684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24617</xdr:rowOff>
    </xdr:from>
    <xdr:to>
      <xdr:col>46</xdr:col>
      <xdr:colOff>38100</xdr:colOff>
      <xdr:row>78</xdr:row>
      <xdr:rowOff>126217</xdr:rowOff>
    </xdr:to>
    <xdr:sp macro="" textlink="">
      <xdr:nvSpPr>
        <xdr:cNvPr id="402" name="フローチャート: 判断 401">
          <a:extLst>
            <a:ext uri="{FF2B5EF4-FFF2-40B4-BE49-F238E27FC236}">
              <a16:creationId xmlns:a16="http://schemas.microsoft.com/office/drawing/2014/main" id="{00000000-0008-0000-0600-000092010000}"/>
            </a:ext>
          </a:extLst>
        </xdr:cNvPr>
        <xdr:cNvSpPr/>
      </xdr:nvSpPr>
      <xdr:spPr>
        <a:xfrm>
          <a:off x="8699500" y="13397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142744</xdr:rowOff>
    </xdr:from>
    <xdr:ext cx="534377" cy="259045"/>
    <xdr:sp macro="" textlink="">
      <xdr:nvSpPr>
        <xdr:cNvPr id="403" name="テキスト ボックス 402">
          <a:extLst>
            <a:ext uri="{FF2B5EF4-FFF2-40B4-BE49-F238E27FC236}">
              <a16:creationId xmlns:a16="http://schemas.microsoft.com/office/drawing/2014/main" id="{00000000-0008-0000-0600-000093010000}"/>
            </a:ext>
          </a:extLst>
        </xdr:cNvPr>
        <xdr:cNvSpPr txBox="1"/>
      </xdr:nvSpPr>
      <xdr:spPr>
        <a:xfrm>
          <a:off x="8483111" y="131729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91960</xdr:rowOff>
    </xdr:from>
    <xdr:to>
      <xdr:col>41</xdr:col>
      <xdr:colOff>50800</xdr:colOff>
      <xdr:row>79</xdr:row>
      <xdr:rowOff>17360</xdr:rowOff>
    </xdr:to>
    <xdr:cxnSp macro="">
      <xdr:nvCxnSpPr>
        <xdr:cNvPr id="404" name="直線コネクタ 403">
          <a:extLst>
            <a:ext uri="{FF2B5EF4-FFF2-40B4-BE49-F238E27FC236}">
              <a16:creationId xmlns:a16="http://schemas.microsoft.com/office/drawing/2014/main" id="{00000000-0008-0000-0600-000094010000}"/>
            </a:ext>
          </a:extLst>
        </xdr:cNvPr>
        <xdr:cNvCxnSpPr/>
      </xdr:nvCxnSpPr>
      <xdr:spPr>
        <a:xfrm flipV="1">
          <a:off x="6972300" y="13465060"/>
          <a:ext cx="889000" cy="968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15084</xdr:rowOff>
    </xdr:from>
    <xdr:to>
      <xdr:col>41</xdr:col>
      <xdr:colOff>101600</xdr:colOff>
      <xdr:row>78</xdr:row>
      <xdr:rowOff>116684</xdr:rowOff>
    </xdr:to>
    <xdr:sp macro="" textlink="">
      <xdr:nvSpPr>
        <xdr:cNvPr id="405" name="フローチャート: 判断 404">
          <a:extLst>
            <a:ext uri="{FF2B5EF4-FFF2-40B4-BE49-F238E27FC236}">
              <a16:creationId xmlns:a16="http://schemas.microsoft.com/office/drawing/2014/main" id="{00000000-0008-0000-0600-000095010000}"/>
            </a:ext>
          </a:extLst>
        </xdr:cNvPr>
        <xdr:cNvSpPr/>
      </xdr:nvSpPr>
      <xdr:spPr>
        <a:xfrm>
          <a:off x="7810500" y="133881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133211</xdr:rowOff>
    </xdr:from>
    <xdr:ext cx="534377" cy="259045"/>
    <xdr:sp macro="" textlink="">
      <xdr:nvSpPr>
        <xdr:cNvPr id="406" name="テキスト ボックス 405">
          <a:extLst>
            <a:ext uri="{FF2B5EF4-FFF2-40B4-BE49-F238E27FC236}">
              <a16:creationId xmlns:a16="http://schemas.microsoft.com/office/drawing/2014/main" id="{00000000-0008-0000-0600-000096010000}"/>
            </a:ext>
          </a:extLst>
        </xdr:cNvPr>
        <xdr:cNvSpPr txBox="1"/>
      </xdr:nvSpPr>
      <xdr:spPr>
        <a:xfrm>
          <a:off x="7594111" y="131634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19,687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57742</xdr:rowOff>
    </xdr:from>
    <xdr:to>
      <xdr:col>36</xdr:col>
      <xdr:colOff>165100</xdr:colOff>
      <xdr:row>78</xdr:row>
      <xdr:rowOff>159342</xdr:rowOff>
    </xdr:to>
    <xdr:sp macro="" textlink="">
      <xdr:nvSpPr>
        <xdr:cNvPr id="407" name="フローチャート: 判断 406">
          <a:extLst>
            <a:ext uri="{FF2B5EF4-FFF2-40B4-BE49-F238E27FC236}">
              <a16:creationId xmlns:a16="http://schemas.microsoft.com/office/drawing/2014/main" id="{00000000-0008-0000-0600-000097010000}"/>
            </a:ext>
          </a:extLst>
        </xdr:cNvPr>
        <xdr:cNvSpPr/>
      </xdr:nvSpPr>
      <xdr:spPr>
        <a:xfrm>
          <a:off x="6921500" y="134308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4419</xdr:rowOff>
    </xdr:from>
    <xdr:ext cx="534377" cy="259045"/>
    <xdr:sp macro="" textlink="">
      <xdr:nvSpPr>
        <xdr:cNvPr id="408" name="テキスト ボックス 407">
          <a:extLst>
            <a:ext uri="{FF2B5EF4-FFF2-40B4-BE49-F238E27FC236}">
              <a16:creationId xmlns:a16="http://schemas.microsoft.com/office/drawing/2014/main" id="{00000000-0008-0000-0600-000098010000}"/>
            </a:ext>
          </a:extLst>
        </xdr:cNvPr>
        <xdr:cNvSpPr txBox="1"/>
      </xdr:nvSpPr>
      <xdr:spPr>
        <a:xfrm>
          <a:off x="6705111" y="132060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09" name="テキスト ボックス 408">
          <a:extLst>
            <a:ext uri="{FF2B5EF4-FFF2-40B4-BE49-F238E27FC236}">
              <a16:creationId xmlns:a16="http://schemas.microsoft.com/office/drawing/2014/main" id="{00000000-0008-0000-0600-000099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0" name="テキスト ボックス 409">
          <a:extLst>
            <a:ext uri="{FF2B5EF4-FFF2-40B4-BE49-F238E27FC236}">
              <a16:creationId xmlns:a16="http://schemas.microsoft.com/office/drawing/2014/main" id="{00000000-0008-0000-0600-00009A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1" name="テキスト ボックス 410">
          <a:extLst>
            <a:ext uri="{FF2B5EF4-FFF2-40B4-BE49-F238E27FC236}">
              <a16:creationId xmlns:a16="http://schemas.microsoft.com/office/drawing/2014/main" id="{00000000-0008-0000-0600-00009B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2" name="テキスト ボックス 411">
          <a:extLst>
            <a:ext uri="{FF2B5EF4-FFF2-40B4-BE49-F238E27FC236}">
              <a16:creationId xmlns:a16="http://schemas.microsoft.com/office/drawing/2014/main" id="{00000000-0008-0000-0600-00009C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3" name="テキスト ボックス 412">
          <a:extLst>
            <a:ext uri="{FF2B5EF4-FFF2-40B4-BE49-F238E27FC236}">
              <a16:creationId xmlns:a16="http://schemas.microsoft.com/office/drawing/2014/main" id="{00000000-0008-0000-0600-00009D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24709</xdr:rowOff>
    </xdr:from>
    <xdr:to>
      <xdr:col>55</xdr:col>
      <xdr:colOff>50800</xdr:colOff>
      <xdr:row>78</xdr:row>
      <xdr:rowOff>126309</xdr:rowOff>
    </xdr:to>
    <xdr:sp macro="" textlink="">
      <xdr:nvSpPr>
        <xdr:cNvPr id="414" name="楕円 413">
          <a:extLst>
            <a:ext uri="{FF2B5EF4-FFF2-40B4-BE49-F238E27FC236}">
              <a16:creationId xmlns:a16="http://schemas.microsoft.com/office/drawing/2014/main" id="{00000000-0008-0000-0600-00009E010000}"/>
            </a:ext>
          </a:extLst>
        </xdr:cNvPr>
        <xdr:cNvSpPr/>
      </xdr:nvSpPr>
      <xdr:spPr>
        <a:xfrm>
          <a:off x="10426700" y="133978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47586</xdr:rowOff>
    </xdr:from>
    <xdr:ext cx="534377" cy="259045"/>
    <xdr:sp macro="" textlink="">
      <xdr:nvSpPr>
        <xdr:cNvPr id="415" name="普通建設事業費 （ うち新規整備　）該当値テキスト">
          <a:extLst>
            <a:ext uri="{FF2B5EF4-FFF2-40B4-BE49-F238E27FC236}">
              <a16:creationId xmlns:a16="http://schemas.microsoft.com/office/drawing/2014/main" id="{00000000-0008-0000-0600-00009F010000}"/>
            </a:ext>
          </a:extLst>
        </xdr:cNvPr>
        <xdr:cNvSpPr txBox="1"/>
      </xdr:nvSpPr>
      <xdr:spPr>
        <a:xfrm>
          <a:off x="10528300" y="132492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18,424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102777</xdr:rowOff>
    </xdr:from>
    <xdr:to>
      <xdr:col>50</xdr:col>
      <xdr:colOff>165100</xdr:colOff>
      <xdr:row>79</xdr:row>
      <xdr:rowOff>32927</xdr:rowOff>
    </xdr:to>
    <xdr:sp macro="" textlink="">
      <xdr:nvSpPr>
        <xdr:cNvPr id="416" name="楕円 415">
          <a:extLst>
            <a:ext uri="{FF2B5EF4-FFF2-40B4-BE49-F238E27FC236}">
              <a16:creationId xmlns:a16="http://schemas.microsoft.com/office/drawing/2014/main" id="{00000000-0008-0000-0600-0000A0010000}"/>
            </a:ext>
          </a:extLst>
        </xdr:cNvPr>
        <xdr:cNvSpPr/>
      </xdr:nvSpPr>
      <xdr:spPr>
        <a:xfrm>
          <a:off x="9588500" y="134758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79</xdr:row>
      <xdr:rowOff>24054</xdr:rowOff>
    </xdr:from>
    <xdr:ext cx="469744" cy="259045"/>
    <xdr:sp macro="" textlink="">
      <xdr:nvSpPr>
        <xdr:cNvPr id="417" name="テキスト ボックス 416">
          <a:extLst>
            <a:ext uri="{FF2B5EF4-FFF2-40B4-BE49-F238E27FC236}">
              <a16:creationId xmlns:a16="http://schemas.microsoft.com/office/drawing/2014/main" id="{00000000-0008-0000-0600-0000A1010000}"/>
            </a:ext>
          </a:extLst>
        </xdr:cNvPr>
        <xdr:cNvSpPr txBox="1"/>
      </xdr:nvSpPr>
      <xdr:spPr>
        <a:xfrm>
          <a:off x="9404428" y="135686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109626</xdr:rowOff>
    </xdr:from>
    <xdr:to>
      <xdr:col>46</xdr:col>
      <xdr:colOff>38100</xdr:colOff>
      <xdr:row>79</xdr:row>
      <xdr:rowOff>39776</xdr:rowOff>
    </xdr:to>
    <xdr:sp macro="" textlink="">
      <xdr:nvSpPr>
        <xdr:cNvPr id="418" name="楕円 417">
          <a:extLst>
            <a:ext uri="{FF2B5EF4-FFF2-40B4-BE49-F238E27FC236}">
              <a16:creationId xmlns:a16="http://schemas.microsoft.com/office/drawing/2014/main" id="{00000000-0008-0000-0600-0000A2010000}"/>
            </a:ext>
          </a:extLst>
        </xdr:cNvPr>
        <xdr:cNvSpPr/>
      </xdr:nvSpPr>
      <xdr:spPr>
        <a:xfrm>
          <a:off x="8699500" y="134827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79</xdr:row>
      <xdr:rowOff>30903</xdr:rowOff>
    </xdr:from>
    <xdr:ext cx="469744" cy="259045"/>
    <xdr:sp macro="" textlink="">
      <xdr:nvSpPr>
        <xdr:cNvPr id="419" name="テキスト ボックス 418">
          <a:extLst>
            <a:ext uri="{FF2B5EF4-FFF2-40B4-BE49-F238E27FC236}">
              <a16:creationId xmlns:a16="http://schemas.microsoft.com/office/drawing/2014/main" id="{00000000-0008-0000-0600-0000A3010000}"/>
            </a:ext>
          </a:extLst>
        </xdr:cNvPr>
        <xdr:cNvSpPr txBox="1"/>
      </xdr:nvSpPr>
      <xdr:spPr>
        <a:xfrm>
          <a:off x="8515428" y="135754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41160</xdr:rowOff>
    </xdr:from>
    <xdr:to>
      <xdr:col>41</xdr:col>
      <xdr:colOff>101600</xdr:colOff>
      <xdr:row>78</xdr:row>
      <xdr:rowOff>142760</xdr:rowOff>
    </xdr:to>
    <xdr:sp macro="" textlink="">
      <xdr:nvSpPr>
        <xdr:cNvPr id="420" name="楕円 419">
          <a:extLst>
            <a:ext uri="{FF2B5EF4-FFF2-40B4-BE49-F238E27FC236}">
              <a16:creationId xmlns:a16="http://schemas.microsoft.com/office/drawing/2014/main" id="{00000000-0008-0000-0600-0000A4010000}"/>
            </a:ext>
          </a:extLst>
        </xdr:cNvPr>
        <xdr:cNvSpPr/>
      </xdr:nvSpPr>
      <xdr:spPr>
        <a:xfrm>
          <a:off x="7810500" y="13414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133887</xdr:rowOff>
    </xdr:from>
    <xdr:ext cx="534377" cy="259045"/>
    <xdr:sp macro="" textlink="">
      <xdr:nvSpPr>
        <xdr:cNvPr id="421" name="テキスト ボックス 420">
          <a:extLst>
            <a:ext uri="{FF2B5EF4-FFF2-40B4-BE49-F238E27FC236}">
              <a16:creationId xmlns:a16="http://schemas.microsoft.com/office/drawing/2014/main" id="{00000000-0008-0000-0600-0000A5010000}"/>
            </a:ext>
          </a:extLst>
        </xdr:cNvPr>
        <xdr:cNvSpPr txBox="1"/>
      </xdr:nvSpPr>
      <xdr:spPr>
        <a:xfrm>
          <a:off x="7594111" y="135069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138010</xdr:rowOff>
    </xdr:from>
    <xdr:to>
      <xdr:col>36</xdr:col>
      <xdr:colOff>165100</xdr:colOff>
      <xdr:row>79</xdr:row>
      <xdr:rowOff>68160</xdr:rowOff>
    </xdr:to>
    <xdr:sp macro="" textlink="">
      <xdr:nvSpPr>
        <xdr:cNvPr id="422" name="楕円 421">
          <a:extLst>
            <a:ext uri="{FF2B5EF4-FFF2-40B4-BE49-F238E27FC236}">
              <a16:creationId xmlns:a16="http://schemas.microsoft.com/office/drawing/2014/main" id="{00000000-0008-0000-0600-0000A6010000}"/>
            </a:ext>
          </a:extLst>
        </xdr:cNvPr>
        <xdr:cNvSpPr/>
      </xdr:nvSpPr>
      <xdr:spPr>
        <a:xfrm>
          <a:off x="6921500" y="13511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79</xdr:row>
      <xdr:rowOff>59287</xdr:rowOff>
    </xdr:from>
    <xdr:ext cx="469744" cy="259045"/>
    <xdr:sp macro="" textlink="">
      <xdr:nvSpPr>
        <xdr:cNvPr id="423" name="テキスト ボックス 422">
          <a:extLst>
            <a:ext uri="{FF2B5EF4-FFF2-40B4-BE49-F238E27FC236}">
              <a16:creationId xmlns:a16="http://schemas.microsoft.com/office/drawing/2014/main" id="{00000000-0008-0000-0600-0000A7010000}"/>
            </a:ext>
          </a:extLst>
        </xdr:cNvPr>
        <xdr:cNvSpPr txBox="1"/>
      </xdr:nvSpPr>
      <xdr:spPr>
        <a:xfrm>
          <a:off x="6737428" y="136038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4" name="正方形/長方形 423">
          <a:extLst>
            <a:ext uri="{FF2B5EF4-FFF2-40B4-BE49-F238E27FC236}">
              <a16:creationId xmlns:a16="http://schemas.microsoft.com/office/drawing/2014/main" id="{00000000-0008-0000-0600-0000A8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25" name="正方形/長方形 424">
          <a:extLst>
            <a:ext uri="{FF2B5EF4-FFF2-40B4-BE49-F238E27FC236}">
              <a16:creationId xmlns:a16="http://schemas.microsoft.com/office/drawing/2014/main" id="{00000000-0008-0000-0600-0000A9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26" name="正方形/長方形 425">
          <a:extLst>
            <a:ext uri="{FF2B5EF4-FFF2-40B4-BE49-F238E27FC236}">
              <a16:creationId xmlns:a16="http://schemas.microsoft.com/office/drawing/2014/main" id="{00000000-0008-0000-0600-0000AA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27" name="正方形/長方形 426">
          <a:extLst>
            <a:ext uri="{FF2B5EF4-FFF2-40B4-BE49-F238E27FC236}">
              <a16:creationId xmlns:a16="http://schemas.microsoft.com/office/drawing/2014/main" id="{00000000-0008-0000-0600-0000AB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28" name="正方形/長方形 427">
          <a:extLst>
            <a:ext uri="{FF2B5EF4-FFF2-40B4-BE49-F238E27FC236}">
              <a16:creationId xmlns:a16="http://schemas.microsoft.com/office/drawing/2014/main" id="{00000000-0008-0000-0600-0000AC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32,789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29" name="正方形/長方形 428">
          <a:extLst>
            <a:ext uri="{FF2B5EF4-FFF2-40B4-BE49-F238E27FC236}">
              <a16:creationId xmlns:a16="http://schemas.microsoft.com/office/drawing/2014/main" id="{00000000-0008-0000-0600-0000AD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0" name="正方形/長方形 429">
          <a:extLst>
            <a:ext uri="{FF2B5EF4-FFF2-40B4-BE49-F238E27FC236}">
              <a16:creationId xmlns:a16="http://schemas.microsoft.com/office/drawing/2014/main" id="{00000000-0008-0000-0600-0000AE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35,583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1" name="正方形/長方形 430">
          <a:extLst>
            <a:ext uri="{FF2B5EF4-FFF2-40B4-BE49-F238E27FC236}">
              <a16:creationId xmlns:a16="http://schemas.microsoft.com/office/drawing/2014/main" id="{00000000-0008-0000-0600-0000AF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2" name="テキスト ボックス 431">
          <a:extLst>
            <a:ext uri="{FF2B5EF4-FFF2-40B4-BE49-F238E27FC236}">
              <a16:creationId xmlns:a16="http://schemas.microsoft.com/office/drawing/2014/main" id="{00000000-0008-0000-0600-0000B0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3" name="直線コネクタ 432">
          <a:extLst>
            <a:ext uri="{FF2B5EF4-FFF2-40B4-BE49-F238E27FC236}">
              <a16:creationId xmlns:a16="http://schemas.microsoft.com/office/drawing/2014/main" id="{00000000-0008-0000-0600-0000B1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34" name="直線コネクタ 433">
          <a:extLst>
            <a:ext uri="{FF2B5EF4-FFF2-40B4-BE49-F238E27FC236}">
              <a16:creationId xmlns:a16="http://schemas.microsoft.com/office/drawing/2014/main" id="{00000000-0008-0000-0600-0000B2010000}"/>
            </a:ext>
          </a:extLst>
        </xdr:cNvPr>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35" name="テキスト ボックス 434">
          <a:extLst>
            <a:ext uri="{FF2B5EF4-FFF2-40B4-BE49-F238E27FC236}">
              <a16:creationId xmlns:a16="http://schemas.microsoft.com/office/drawing/2014/main" id="{00000000-0008-0000-0600-0000B3010000}"/>
            </a:ext>
          </a:extLst>
        </xdr:cNvPr>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36" name="直線コネクタ 435">
          <a:extLst>
            <a:ext uri="{FF2B5EF4-FFF2-40B4-BE49-F238E27FC236}">
              <a16:creationId xmlns:a16="http://schemas.microsoft.com/office/drawing/2014/main" id="{00000000-0008-0000-0600-0000B4010000}"/>
            </a:ext>
          </a:extLst>
        </xdr:cNvPr>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95</xdr:row>
      <xdr:rowOff>54627</xdr:rowOff>
    </xdr:from>
    <xdr:ext cx="595419" cy="259045"/>
    <xdr:sp macro="" textlink="">
      <xdr:nvSpPr>
        <xdr:cNvPr id="437" name="テキスト ボックス 436">
          <a:extLst>
            <a:ext uri="{FF2B5EF4-FFF2-40B4-BE49-F238E27FC236}">
              <a16:creationId xmlns:a16="http://schemas.microsoft.com/office/drawing/2014/main" id="{00000000-0008-0000-0600-0000B5010000}"/>
            </a:ext>
          </a:extLst>
        </xdr:cNvPr>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38" name="直線コネクタ 437">
          <a:extLst>
            <a:ext uri="{FF2B5EF4-FFF2-40B4-BE49-F238E27FC236}">
              <a16:creationId xmlns:a16="http://schemas.microsoft.com/office/drawing/2014/main" id="{00000000-0008-0000-0600-0000B6010000}"/>
            </a:ext>
          </a:extLst>
        </xdr:cNvPr>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92</xdr:row>
      <xdr:rowOff>111777</xdr:rowOff>
    </xdr:from>
    <xdr:ext cx="595419" cy="259045"/>
    <xdr:sp macro="" textlink="">
      <xdr:nvSpPr>
        <xdr:cNvPr id="439" name="テキスト ボックス 438">
          <a:extLst>
            <a:ext uri="{FF2B5EF4-FFF2-40B4-BE49-F238E27FC236}">
              <a16:creationId xmlns:a16="http://schemas.microsoft.com/office/drawing/2014/main" id="{00000000-0008-0000-0600-0000B7010000}"/>
            </a:ext>
          </a:extLst>
        </xdr:cNvPr>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40" name="直線コネクタ 439">
          <a:extLst>
            <a:ext uri="{FF2B5EF4-FFF2-40B4-BE49-F238E27FC236}">
              <a16:creationId xmlns:a16="http://schemas.microsoft.com/office/drawing/2014/main" id="{00000000-0008-0000-0600-0000B8010000}"/>
            </a:ext>
          </a:extLst>
        </xdr:cNvPr>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168927</xdr:rowOff>
    </xdr:from>
    <xdr:ext cx="595419" cy="259045"/>
    <xdr:sp macro="" textlink="">
      <xdr:nvSpPr>
        <xdr:cNvPr id="441" name="テキスト ボックス 440">
          <a:extLst>
            <a:ext uri="{FF2B5EF4-FFF2-40B4-BE49-F238E27FC236}">
              <a16:creationId xmlns:a16="http://schemas.microsoft.com/office/drawing/2014/main" id="{00000000-0008-0000-0600-0000B9010000}"/>
            </a:ext>
          </a:extLst>
        </xdr:cNvPr>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2" name="直線コネクタ 441">
          <a:extLst>
            <a:ext uri="{FF2B5EF4-FFF2-40B4-BE49-F238E27FC236}">
              <a16:creationId xmlns:a16="http://schemas.microsoft.com/office/drawing/2014/main" id="{00000000-0008-0000-0600-0000BA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43" name="テキスト ボックス 442">
          <a:extLst>
            <a:ext uri="{FF2B5EF4-FFF2-40B4-BE49-F238E27FC236}">
              <a16:creationId xmlns:a16="http://schemas.microsoft.com/office/drawing/2014/main" id="{00000000-0008-0000-0600-0000BB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44" name="普通建設事業費 （ うち更新整備　）グラフ枠">
          <a:extLst>
            <a:ext uri="{FF2B5EF4-FFF2-40B4-BE49-F238E27FC236}">
              <a16:creationId xmlns:a16="http://schemas.microsoft.com/office/drawing/2014/main" id="{00000000-0008-0000-0600-0000BC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150330</xdr:rowOff>
    </xdr:from>
    <xdr:to>
      <xdr:col>54</xdr:col>
      <xdr:colOff>189865</xdr:colOff>
      <xdr:row>98</xdr:row>
      <xdr:rowOff>121751</xdr:rowOff>
    </xdr:to>
    <xdr:cxnSp macro="">
      <xdr:nvCxnSpPr>
        <xdr:cNvPr id="445" name="直線コネクタ 444">
          <a:extLst>
            <a:ext uri="{FF2B5EF4-FFF2-40B4-BE49-F238E27FC236}">
              <a16:creationId xmlns:a16="http://schemas.microsoft.com/office/drawing/2014/main" id="{00000000-0008-0000-0600-0000BD010000}"/>
            </a:ext>
          </a:extLst>
        </xdr:cNvPr>
        <xdr:cNvCxnSpPr/>
      </xdr:nvCxnSpPr>
      <xdr:spPr>
        <a:xfrm flipV="1">
          <a:off x="10475595" y="15580830"/>
          <a:ext cx="1270" cy="13430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125578</xdr:rowOff>
    </xdr:from>
    <xdr:ext cx="469744" cy="259045"/>
    <xdr:sp macro="" textlink="">
      <xdr:nvSpPr>
        <xdr:cNvPr id="446" name="普通建設事業費 （ うち更新整備　）最小値テキスト">
          <a:extLst>
            <a:ext uri="{FF2B5EF4-FFF2-40B4-BE49-F238E27FC236}">
              <a16:creationId xmlns:a16="http://schemas.microsoft.com/office/drawing/2014/main" id="{00000000-0008-0000-0600-0000BE010000}"/>
            </a:ext>
          </a:extLst>
        </xdr:cNvPr>
        <xdr:cNvSpPr txBox="1"/>
      </xdr:nvSpPr>
      <xdr:spPr>
        <a:xfrm>
          <a:off x="10528300" y="169276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121751</xdr:rowOff>
    </xdr:from>
    <xdr:to>
      <xdr:col>55</xdr:col>
      <xdr:colOff>88900</xdr:colOff>
      <xdr:row>98</xdr:row>
      <xdr:rowOff>121751</xdr:rowOff>
    </xdr:to>
    <xdr:cxnSp macro="">
      <xdr:nvCxnSpPr>
        <xdr:cNvPr id="447" name="直線コネクタ 446">
          <a:extLst>
            <a:ext uri="{FF2B5EF4-FFF2-40B4-BE49-F238E27FC236}">
              <a16:creationId xmlns:a16="http://schemas.microsoft.com/office/drawing/2014/main" id="{00000000-0008-0000-0600-0000BF010000}"/>
            </a:ext>
          </a:extLst>
        </xdr:cNvPr>
        <xdr:cNvCxnSpPr/>
      </xdr:nvCxnSpPr>
      <xdr:spPr>
        <a:xfrm>
          <a:off x="10388600" y="169238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97007</xdr:rowOff>
    </xdr:from>
    <xdr:ext cx="599010" cy="259045"/>
    <xdr:sp macro="" textlink="">
      <xdr:nvSpPr>
        <xdr:cNvPr id="448" name="普通建設事業費 （ うち更新整備　）最大値テキスト">
          <a:extLst>
            <a:ext uri="{FF2B5EF4-FFF2-40B4-BE49-F238E27FC236}">
              <a16:creationId xmlns:a16="http://schemas.microsoft.com/office/drawing/2014/main" id="{00000000-0008-0000-0600-0000C0010000}"/>
            </a:ext>
          </a:extLst>
        </xdr:cNvPr>
        <xdr:cNvSpPr txBox="1"/>
      </xdr:nvSpPr>
      <xdr:spPr>
        <a:xfrm>
          <a:off x="10528300" y="153560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297,675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150330</xdr:rowOff>
    </xdr:from>
    <xdr:to>
      <xdr:col>55</xdr:col>
      <xdr:colOff>88900</xdr:colOff>
      <xdr:row>90</xdr:row>
      <xdr:rowOff>150330</xdr:rowOff>
    </xdr:to>
    <xdr:cxnSp macro="">
      <xdr:nvCxnSpPr>
        <xdr:cNvPr id="449" name="直線コネクタ 448">
          <a:extLst>
            <a:ext uri="{FF2B5EF4-FFF2-40B4-BE49-F238E27FC236}">
              <a16:creationId xmlns:a16="http://schemas.microsoft.com/office/drawing/2014/main" id="{00000000-0008-0000-0600-0000C1010000}"/>
            </a:ext>
          </a:extLst>
        </xdr:cNvPr>
        <xdr:cNvCxnSpPr/>
      </xdr:nvCxnSpPr>
      <xdr:spPr>
        <a:xfrm>
          <a:off x="10388600" y="155808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150183</xdr:rowOff>
    </xdr:from>
    <xdr:to>
      <xdr:col>55</xdr:col>
      <xdr:colOff>0</xdr:colOff>
      <xdr:row>98</xdr:row>
      <xdr:rowOff>2023</xdr:rowOff>
    </xdr:to>
    <xdr:cxnSp macro="">
      <xdr:nvCxnSpPr>
        <xdr:cNvPr id="450" name="直線コネクタ 449">
          <a:extLst>
            <a:ext uri="{FF2B5EF4-FFF2-40B4-BE49-F238E27FC236}">
              <a16:creationId xmlns:a16="http://schemas.microsoft.com/office/drawing/2014/main" id="{00000000-0008-0000-0600-0000C2010000}"/>
            </a:ext>
          </a:extLst>
        </xdr:cNvPr>
        <xdr:cNvCxnSpPr/>
      </xdr:nvCxnSpPr>
      <xdr:spPr>
        <a:xfrm flipV="1">
          <a:off x="9639300" y="16780833"/>
          <a:ext cx="838200" cy="23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64453</xdr:rowOff>
    </xdr:from>
    <xdr:ext cx="534377" cy="259045"/>
    <xdr:sp macro="" textlink="">
      <xdr:nvSpPr>
        <xdr:cNvPr id="451" name="普通建設事業費 （ うち更新整備　）平均値テキスト">
          <a:extLst>
            <a:ext uri="{FF2B5EF4-FFF2-40B4-BE49-F238E27FC236}">
              <a16:creationId xmlns:a16="http://schemas.microsoft.com/office/drawing/2014/main" id="{00000000-0008-0000-0600-0000C3010000}"/>
            </a:ext>
          </a:extLst>
        </xdr:cNvPr>
        <xdr:cNvSpPr txBox="1"/>
      </xdr:nvSpPr>
      <xdr:spPr>
        <a:xfrm>
          <a:off x="10528300" y="1652365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47,851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41576</xdr:rowOff>
    </xdr:from>
    <xdr:to>
      <xdr:col>55</xdr:col>
      <xdr:colOff>50800</xdr:colOff>
      <xdr:row>97</xdr:row>
      <xdr:rowOff>143176</xdr:rowOff>
    </xdr:to>
    <xdr:sp macro="" textlink="">
      <xdr:nvSpPr>
        <xdr:cNvPr id="452" name="フローチャート: 判断 451">
          <a:extLst>
            <a:ext uri="{FF2B5EF4-FFF2-40B4-BE49-F238E27FC236}">
              <a16:creationId xmlns:a16="http://schemas.microsoft.com/office/drawing/2014/main" id="{00000000-0008-0000-0600-0000C4010000}"/>
            </a:ext>
          </a:extLst>
        </xdr:cNvPr>
        <xdr:cNvSpPr/>
      </xdr:nvSpPr>
      <xdr:spPr>
        <a:xfrm>
          <a:off x="10426700" y="166722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84914</xdr:rowOff>
    </xdr:from>
    <xdr:to>
      <xdr:col>50</xdr:col>
      <xdr:colOff>114300</xdr:colOff>
      <xdr:row>98</xdr:row>
      <xdr:rowOff>2023</xdr:rowOff>
    </xdr:to>
    <xdr:cxnSp macro="">
      <xdr:nvCxnSpPr>
        <xdr:cNvPr id="453" name="直線コネクタ 452">
          <a:extLst>
            <a:ext uri="{FF2B5EF4-FFF2-40B4-BE49-F238E27FC236}">
              <a16:creationId xmlns:a16="http://schemas.microsoft.com/office/drawing/2014/main" id="{00000000-0008-0000-0600-0000C5010000}"/>
            </a:ext>
          </a:extLst>
        </xdr:cNvPr>
        <xdr:cNvCxnSpPr/>
      </xdr:nvCxnSpPr>
      <xdr:spPr>
        <a:xfrm>
          <a:off x="8750300" y="16715564"/>
          <a:ext cx="889000" cy="885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57677</xdr:rowOff>
    </xdr:from>
    <xdr:to>
      <xdr:col>50</xdr:col>
      <xdr:colOff>165100</xdr:colOff>
      <xdr:row>97</xdr:row>
      <xdr:rowOff>159277</xdr:rowOff>
    </xdr:to>
    <xdr:sp macro="" textlink="">
      <xdr:nvSpPr>
        <xdr:cNvPr id="454" name="フローチャート: 判断 453">
          <a:extLst>
            <a:ext uri="{FF2B5EF4-FFF2-40B4-BE49-F238E27FC236}">
              <a16:creationId xmlns:a16="http://schemas.microsoft.com/office/drawing/2014/main" id="{00000000-0008-0000-0600-0000C6010000}"/>
            </a:ext>
          </a:extLst>
        </xdr:cNvPr>
        <xdr:cNvSpPr/>
      </xdr:nvSpPr>
      <xdr:spPr>
        <a:xfrm>
          <a:off x="9588500" y="166883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4354</xdr:rowOff>
    </xdr:from>
    <xdr:ext cx="534377" cy="259045"/>
    <xdr:sp macro="" textlink="">
      <xdr:nvSpPr>
        <xdr:cNvPr id="455" name="テキスト ボックス 454">
          <a:extLst>
            <a:ext uri="{FF2B5EF4-FFF2-40B4-BE49-F238E27FC236}">
              <a16:creationId xmlns:a16="http://schemas.microsoft.com/office/drawing/2014/main" id="{00000000-0008-0000-0600-0000C7010000}"/>
            </a:ext>
          </a:extLst>
        </xdr:cNvPr>
        <xdr:cNvSpPr txBox="1"/>
      </xdr:nvSpPr>
      <xdr:spPr>
        <a:xfrm>
          <a:off x="9372111" y="164635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44,329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84914</xdr:rowOff>
    </xdr:from>
    <xdr:to>
      <xdr:col>45</xdr:col>
      <xdr:colOff>177800</xdr:colOff>
      <xdr:row>97</xdr:row>
      <xdr:rowOff>167904</xdr:rowOff>
    </xdr:to>
    <xdr:cxnSp macro="">
      <xdr:nvCxnSpPr>
        <xdr:cNvPr id="456" name="直線コネクタ 455">
          <a:extLst>
            <a:ext uri="{FF2B5EF4-FFF2-40B4-BE49-F238E27FC236}">
              <a16:creationId xmlns:a16="http://schemas.microsoft.com/office/drawing/2014/main" id="{00000000-0008-0000-0600-0000C8010000}"/>
            </a:ext>
          </a:extLst>
        </xdr:cNvPr>
        <xdr:cNvCxnSpPr/>
      </xdr:nvCxnSpPr>
      <xdr:spPr>
        <a:xfrm flipV="1">
          <a:off x="7861300" y="16715564"/>
          <a:ext cx="889000" cy="829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930</xdr:rowOff>
    </xdr:from>
    <xdr:to>
      <xdr:col>46</xdr:col>
      <xdr:colOff>38100</xdr:colOff>
      <xdr:row>97</xdr:row>
      <xdr:rowOff>102530</xdr:rowOff>
    </xdr:to>
    <xdr:sp macro="" textlink="">
      <xdr:nvSpPr>
        <xdr:cNvPr id="457" name="フローチャート: 判断 456">
          <a:extLst>
            <a:ext uri="{FF2B5EF4-FFF2-40B4-BE49-F238E27FC236}">
              <a16:creationId xmlns:a16="http://schemas.microsoft.com/office/drawing/2014/main" id="{00000000-0008-0000-0600-0000C9010000}"/>
            </a:ext>
          </a:extLst>
        </xdr:cNvPr>
        <xdr:cNvSpPr/>
      </xdr:nvSpPr>
      <xdr:spPr>
        <a:xfrm>
          <a:off x="8699500" y="16631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119057</xdr:rowOff>
    </xdr:from>
    <xdr:ext cx="534377" cy="259045"/>
    <xdr:sp macro="" textlink="">
      <xdr:nvSpPr>
        <xdr:cNvPr id="458" name="テキスト ボックス 457">
          <a:extLst>
            <a:ext uri="{FF2B5EF4-FFF2-40B4-BE49-F238E27FC236}">
              <a16:creationId xmlns:a16="http://schemas.microsoft.com/office/drawing/2014/main" id="{00000000-0008-0000-0600-0000CA010000}"/>
            </a:ext>
          </a:extLst>
        </xdr:cNvPr>
        <xdr:cNvSpPr txBox="1"/>
      </xdr:nvSpPr>
      <xdr:spPr>
        <a:xfrm>
          <a:off x="8483111" y="164068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167904</xdr:rowOff>
    </xdr:from>
    <xdr:to>
      <xdr:col>41</xdr:col>
      <xdr:colOff>50800</xdr:colOff>
      <xdr:row>98</xdr:row>
      <xdr:rowOff>9782</xdr:rowOff>
    </xdr:to>
    <xdr:cxnSp macro="">
      <xdr:nvCxnSpPr>
        <xdr:cNvPr id="459" name="直線コネクタ 458">
          <a:extLst>
            <a:ext uri="{FF2B5EF4-FFF2-40B4-BE49-F238E27FC236}">
              <a16:creationId xmlns:a16="http://schemas.microsoft.com/office/drawing/2014/main" id="{00000000-0008-0000-0600-0000CB010000}"/>
            </a:ext>
          </a:extLst>
        </xdr:cNvPr>
        <xdr:cNvCxnSpPr/>
      </xdr:nvCxnSpPr>
      <xdr:spPr>
        <a:xfrm flipV="1">
          <a:off x="6972300" y="16798554"/>
          <a:ext cx="889000" cy="13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33734</xdr:rowOff>
    </xdr:from>
    <xdr:to>
      <xdr:col>41</xdr:col>
      <xdr:colOff>101600</xdr:colOff>
      <xdr:row>97</xdr:row>
      <xdr:rowOff>135334</xdr:rowOff>
    </xdr:to>
    <xdr:sp macro="" textlink="">
      <xdr:nvSpPr>
        <xdr:cNvPr id="460" name="フローチャート: 判断 459">
          <a:extLst>
            <a:ext uri="{FF2B5EF4-FFF2-40B4-BE49-F238E27FC236}">
              <a16:creationId xmlns:a16="http://schemas.microsoft.com/office/drawing/2014/main" id="{00000000-0008-0000-0600-0000CC010000}"/>
            </a:ext>
          </a:extLst>
        </xdr:cNvPr>
        <xdr:cNvSpPr/>
      </xdr:nvSpPr>
      <xdr:spPr>
        <a:xfrm>
          <a:off x="7810500" y="166643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151861</xdr:rowOff>
    </xdr:from>
    <xdr:ext cx="534377" cy="259045"/>
    <xdr:sp macro="" textlink="">
      <xdr:nvSpPr>
        <xdr:cNvPr id="461" name="テキスト ボックス 460">
          <a:extLst>
            <a:ext uri="{FF2B5EF4-FFF2-40B4-BE49-F238E27FC236}">
              <a16:creationId xmlns:a16="http://schemas.microsoft.com/office/drawing/2014/main" id="{00000000-0008-0000-0600-0000CD010000}"/>
            </a:ext>
          </a:extLst>
        </xdr:cNvPr>
        <xdr:cNvSpPr txBox="1"/>
      </xdr:nvSpPr>
      <xdr:spPr>
        <a:xfrm>
          <a:off x="7594111" y="164396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49,566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66201</xdr:rowOff>
    </xdr:from>
    <xdr:to>
      <xdr:col>36</xdr:col>
      <xdr:colOff>165100</xdr:colOff>
      <xdr:row>97</xdr:row>
      <xdr:rowOff>167801</xdr:rowOff>
    </xdr:to>
    <xdr:sp macro="" textlink="">
      <xdr:nvSpPr>
        <xdr:cNvPr id="462" name="フローチャート: 判断 461">
          <a:extLst>
            <a:ext uri="{FF2B5EF4-FFF2-40B4-BE49-F238E27FC236}">
              <a16:creationId xmlns:a16="http://schemas.microsoft.com/office/drawing/2014/main" id="{00000000-0008-0000-0600-0000CE010000}"/>
            </a:ext>
          </a:extLst>
        </xdr:cNvPr>
        <xdr:cNvSpPr/>
      </xdr:nvSpPr>
      <xdr:spPr>
        <a:xfrm>
          <a:off x="6921500" y="166968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12878</xdr:rowOff>
    </xdr:from>
    <xdr:ext cx="534377" cy="259045"/>
    <xdr:sp macro="" textlink="">
      <xdr:nvSpPr>
        <xdr:cNvPr id="463" name="テキスト ボックス 462">
          <a:extLst>
            <a:ext uri="{FF2B5EF4-FFF2-40B4-BE49-F238E27FC236}">
              <a16:creationId xmlns:a16="http://schemas.microsoft.com/office/drawing/2014/main" id="{00000000-0008-0000-0600-0000CF010000}"/>
            </a:ext>
          </a:extLst>
        </xdr:cNvPr>
        <xdr:cNvSpPr txBox="1"/>
      </xdr:nvSpPr>
      <xdr:spPr>
        <a:xfrm>
          <a:off x="6705111" y="164720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42,465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4" name="テキスト ボックス 463">
          <a:extLst>
            <a:ext uri="{FF2B5EF4-FFF2-40B4-BE49-F238E27FC236}">
              <a16:creationId xmlns:a16="http://schemas.microsoft.com/office/drawing/2014/main" id="{00000000-0008-0000-0600-0000D0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65" name="テキスト ボックス 464">
          <a:extLst>
            <a:ext uri="{FF2B5EF4-FFF2-40B4-BE49-F238E27FC236}">
              <a16:creationId xmlns:a16="http://schemas.microsoft.com/office/drawing/2014/main" id="{00000000-0008-0000-0600-0000D1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66" name="テキスト ボックス 465">
          <a:extLst>
            <a:ext uri="{FF2B5EF4-FFF2-40B4-BE49-F238E27FC236}">
              <a16:creationId xmlns:a16="http://schemas.microsoft.com/office/drawing/2014/main" id="{00000000-0008-0000-0600-0000D2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67" name="テキスト ボックス 466">
          <a:extLst>
            <a:ext uri="{FF2B5EF4-FFF2-40B4-BE49-F238E27FC236}">
              <a16:creationId xmlns:a16="http://schemas.microsoft.com/office/drawing/2014/main" id="{00000000-0008-0000-0600-0000D3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68" name="テキスト ボックス 467">
          <a:extLst>
            <a:ext uri="{FF2B5EF4-FFF2-40B4-BE49-F238E27FC236}">
              <a16:creationId xmlns:a16="http://schemas.microsoft.com/office/drawing/2014/main" id="{00000000-0008-0000-0600-0000D4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99383</xdr:rowOff>
    </xdr:from>
    <xdr:to>
      <xdr:col>55</xdr:col>
      <xdr:colOff>50800</xdr:colOff>
      <xdr:row>98</xdr:row>
      <xdr:rowOff>29533</xdr:rowOff>
    </xdr:to>
    <xdr:sp macro="" textlink="">
      <xdr:nvSpPr>
        <xdr:cNvPr id="469" name="楕円 468">
          <a:extLst>
            <a:ext uri="{FF2B5EF4-FFF2-40B4-BE49-F238E27FC236}">
              <a16:creationId xmlns:a16="http://schemas.microsoft.com/office/drawing/2014/main" id="{00000000-0008-0000-0600-0000D5010000}"/>
            </a:ext>
          </a:extLst>
        </xdr:cNvPr>
        <xdr:cNvSpPr/>
      </xdr:nvSpPr>
      <xdr:spPr>
        <a:xfrm>
          <a:off x="10426700" y="167300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77810</xdr:rowOff>
    </xdr:from>
    <xdr:ext cx="534377" cy="259045"/>
    <xdr:sp macro="" textlink="">
      <xdr:nvSpPr>
        <xdr:cNvPr id="470" name="普通建設事業費 （ うち更新整備　）該当値テキスト">
          <a:extLst>
            <a:ext uri="{FF2B5EF4-FFF2-40B4-BE49-F238E27FC236}">
              <a16:creationId xmlns:a16="http://schemas.microsoft.com/office/drawing/2014/main" id="{00000000-0008-0000-0600-0000D6010000}"/>
            </a:ext>
          </a:extLst>
        </xdr:cNvPr>
        <xdr:cNvSpPr txBox="1"/>
      </xdr:nvSpPr>
      <xdr:spPr>
        <a:xfrm>
          <a:off x="10528300" y="167084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35,207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122673</xdr:rowOff>
    </xdr:from>
    <xdr:to>
      <xdr:col>50</xdr:col>
      <xdr:colOff>165100</xdr:colOff>
      <xdr:row>98</xdr:row>
      <xdr:rowOff>52823</xdr:rowOff>
    </xdr:to>
    <xdr:sp macro="" textlink="">
      <xdr:nvSpPr>
        <xdr:cNvPr id="471" name="楕円 470">
          <a:extLst>
            <a:ext uri="{FF2B5EF4-FFF2-40B4-BE49-F238E27FC236}">
              <a16:creationId xmlns:a16="http://schemas.microsoft.com/office/drawing/2014/main" id="{00000000-0008-0000-0600-0000D7010000}"/>
            </a:ext>
          </a:extLst>
        </xdr:cNvPr>
        <xdr:cNvSpPr/>
      </xdr:nvSpPr>
      <xdr:spPr>
        <a:xfrm>
          <a:off x="9588500" y="167533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43950</xdr:rowOff>
    </xdr:from>
    <xdr:ext cx="534377" cy="259045"/>
    <xdr:sp macro="" textlink="">
      <xdr:nvSpPr>
        <xdr:cNvPr id="472" name="テキスト ボックス 471">
          <a:extLst>
            <a:ext uri="{FF2B5EF4-FFF2-40B4-BE49-F238E27FC236}">
              <a16:creationId xmlns:a16="http://schemas.microsoft.com/office/drawing/2014/main" id="{00000000-0008-0000-0600-0000D8010000}"/>
            </a:ext>
          </a:extLst>
        </xdr:cNvPr>
        <xdr:cNvSpPr txBox="1"/>
      </xdr:nvSpPr>
      <xdr:spPr>
        <a:xfrm>
          <a:off x="9372111" y="168460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34114</xdr:rowOff>
    </xdr:from>
    <xdr:to>
      <xdr:col>46</xdr:col>
      <xdr:colOff>38100</xdr:colOff>
      <xdr:row>97</xdr:row>
      <xdr:rowOff>135714</xdr:rowOff>
    </xdr:to>
    <xdr:sp macro="" textlink="">
      <xdr:nvSpPr>
        <xdr:cNvPr id="473" name="楕円 472">
          <a:extLst>
            <a:ext uri="{FF2B5EF4-FFF2-40B4-BE49-F238E27FC236}">
              <a16:creationId xmlns:a16="http://schemas.microsoft.com/office/drawing/2014/main" id="{00000000-0008-0000-0600-0000D9010000}"/>
            </a:ext>
          </a:extLst>
        </xdr:cNvPr>
        <xdr:cNvSpPr/>
      </xdr:nvSpPr>
      <xdr:spPr>
        <a:xfrm>
          <a:off x="8699500" y="166647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126841</xdr:rowOff>
    </xdr:from>
    <xdr:ext cx="534377" cy="259045"/>
    <xdr:sp macro="" textlink="">
      <xdr:nvSpPr>
        <xdr:cNvPr id="474" name="テキスト ボックス 473">
          <a:extLst>
            <a:ext uri="{FF2B5EF4-FFF2-40B4-BE49-F238E27FC236}">
              <a16:creationId xmlns:a16="http://schemas.microsoft.com/office/drawing/2014/main" id="{00000000-0008-0000-0600-0000DA010000}"/>
            </a:ext>
          </a:extLst>
        </xdr:cNvPr>
        <xdr:cNvSpPr txBox="1"/>
      </xdr:nvSpPr>
      <xdr:spPr>
        <a:xfrm>
          <a:off x="8483111" y="167574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49,483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117104</xdr:rowOff>
    </xdr:from>
    <xdr:to>
      <xdr:col>41</xdr:col>
      <xdr:colOff>101600</xdr:colOff>
      <xdr:row>98</xdr:row>
      <xdr:rowOff>47254</xdr:rowOff>
    </xdr:to>
    <xdr:sp macro="" textlink="">
      <xdr:nvSpPr>
        <xdr:cNvPr id="475" name="楕円 474">
          <a:extLst>
            <a:ext uri="{FF2B5EF4-FFF2-40B4-BE49-F238E27FC236}">
              <a16:creationId xmlns:a16="http://schemas.microsoft.com/office/drawing/2014/main" id="{00000000-0008-0000-0600-0000DB010000}"/>
            </a:ext>
          </a:extLst>
        </xdr:cNvPr>
        <xdr:cNvSpPr/>
      </xdr:nvSpPr>
      <xdr:spPr>
        <a:xfrm>
          <a:off x="7810500" y="167477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38381</xdr:rowOff>
    </xdr:from>
    <xdr:ext cx="534377" cy="259045"/>
    <xdr:sp macro="" textlink="">
      <xdr:nvSpPr>
        <xdr:cNvPr id="476" name="テキスト ボックス 475">
          <a:extLst>
            <a:ext uri="{FF2B5EF4-FFF2-40B4-BE49-F238E27FC236}">
              <a16:creationId xmlns:a16="http://schemas.microsoft.com/office/drawing/2014/main" id="{00000000-0008-0000-0600-0000DC010000}"/>
            </a:ext>
          </a:extLst>
        </xdr:cNvPr>
        <xdr:cNvSpPr txBox="1"/>
      </xdr:nvSpPr>
      <xdr:spPr>
        <a:xfrm>
          <a:off x="7594111" y="168404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31,331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130432</xdr:rowOff>
    </xdr:from>
    <xdr:to>
      <xdr:col>36</xdr:col>
      <xdr:colOff>165100</xdr:colOff>
      <xdr:row>98</xdr:row>
      <xdr:rowOff>60582</xdr:rowOff>
    </xdr:to>
    <xdr:sp macro="" textlink="">
      <xdr:nvSpPr>
        <xdr:cNvPr id="477" name="楕円 476">
          <a:extLst>
            <a:ext uri="{FF2B5EF4-FFF2-40B4-BE49-F238E27FC236}">
              <a16:creationId xmlns:a16="http://schemas.microsoft.com/office/drawing/2014/main" id="{00000000-0008-0000-0600-0000DD010000}"/>
            </a:ext>
          </a:extLst>
        </xdr:cNvPr>
        <xdr:cNvSpPr/>
      </xdr:nvSpPr>
      <xdr:spPr>
        <a:xfrm>
          <a:off x="6921500" y="167610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51709</xdr:rowOff>
    </xdr:from>
    <xdr:ext cx="534377" cy="259045"/>
    <xdr:sp macro="" textlink="">
      <xdr:nvSpPr>
        <xdr:cNvPr id="478" name="テキスト ボックス 477">
          <a:extLst>
            <a:ext uri="{FF2B5EF4-FFF2-40B4-BE49-F238E27FC236}">
              <a16:creationId xmlns:a16="http://schemas.microsoft.com/office/drawing/2014/main" id="{00000000-0008-0000-0600-0000DE010000}"/>
            </a:ext>
          </a:extLst>
        </xdr:cNvPr>
        <xdr:cNvSpPr txBox="1"/>
      </xdr:nvSpPr>
      <xdr:spPr>
        <a:xfrm>
          <a:off x="6705111" y="168538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28,416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79" name="正方形/長方形 478">
          <a:extLst>
            <a:ext uri="{FF2B5EF4-FFF2-40B4-BE49-F238E27FC236}">
              <a16:creationId xmlns:a16="http://schemas.microsoft.com/office/drawing/2014/main" id="{00000000-0008-0000-0600-0000DF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0" name="正方形/長方形 479">
          <a:extLst>
            <a:ext uri="{FF2B5EF4-FFF2-40B4-BE49-F238E27FC236}">
              <a16:creationId xmlns:a16="http://schemas.microsoft.com/office/drawing/2014/main" id="{00000000-0008-0000-0600-0000E0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1" name="正方形/長方形 480">
          <a:extLst>
            <a:ext uri="{FF2B5EF4-FFF2-40B4-BE49-F238E27FC236}">
              <a16:creationId xmlns:a16="http://schemas.microsoft.com/office/drawing/2014/main" id="{00000000-0008-0000-0600-0000E1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2" name="正方形/長方形 481">
          <a:extLst>
            <a:ext uri="{FF2B5EF4-FFF2-40B4-BE49-F238E27FC236}">
              <a16:creationId xmlns:a16="http://schemas.microsoft.com/office/drawing/2014/main" id="{00000000-0008-0000-0600-0000E2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3" name="正方形/長方形 482">
          <a:extLst>
            <a:ext uri="{FF2B5EF4-FFF2-40B4-BE49-F238E27FC236}">
              <a16:creationId xmlns:a16="http://schemas.microsoft.com/office/drawing/2014/main" id="{00000000-0008-0000-0600-0000E3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84" name="正方形/長方形 483">
          <a:extLst>
            <a:ext uri="{FF2B5EF4-FFF2-40B4-BE49-F238E27FC236}">
              <a16:creationId xmlns:a16="http://schemas.microsoft.com/office/drawing/2014/main" id="{00000000-0008-0000-0600-0000E4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85" name="正方形/長方形 484">
          <a:extLst>
            <a:ext uri="{FF2B5EF4-FFF2-40B4-BE49-F238E27FC236}">
              <a16:creationId xmlns:a16="http://schemas.microsoft.com/office/drawing/2014/main" id="{00000000-0008-0000-0600-0000E5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86" name="正方形/長方形 485">
          <a:extLst>
            <a:ext uri="{FF2B5EF4-FFF2-40B4-BE49-F238E27FC236}">
              <a16:creationId xmlns:a16="http://schemas.microsoft.com/office/drawing/2014/main" id="{00000000-0008-0000-0600-0000E6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87" name="テキスト ボックス 486">
          <a:extLst>
            <a:ext uri="{FF2B5EF4-FFF2-40B4-BE49-F238E27FC236}">
              <a16:creationId xmlns:a16="http://schemas.microsoft.com/office/drawing/2014/main" id="{00000000-0008-0000-0600-0000E7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88" name="直線コネクタ 487">
          <a:extLst>
            <a:ext uri="{FF2B5EF4-FFF2-40B4-BE49-F238E27FC236}">
              <a16:creationId xmlns:a16="http://schemas.microsoft.com/office/drawing/2014/main" id="{00000000-0008-0000-0600-0000E8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489" name="直線コネクタ 488">
          <a:extLst>
            <a:ext uri="{FF2B5EF4-FFF2-40B4-BE49-F238E27FC236}">
              <a16:creationId xmlns:a16="http://schemas.microsoft.com/office/drawing/2014/main" id="{00000000-0008-0000-0600-0000E9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490" name="テキスト ボックス 489">
          <a:extLst>
            <a:ext uri="{FF2B5EF4-FFF2-40B4-BE49-F238E27FC236}">
              <a16:creationId xmlns:a16="http://schemas.microsoft.com/office/drawing/2014/main" id="{00000000-0008-0000-0600-0000EA010000}"/>
            </a:ext>
          </a:extLst>
        </xdr:cNvPr>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491" name="直線コネクタ 490">
          <a:extLst>
            <a:ext uri="{FF2B5EF4-FFF2-40B4-BE49-F238E27FC236}">
              <a16:creationId xmlns:a16="http://schemas.microsoft.com/office/drawing/2014/main" id="{00000000-0008-0000-0600-0000EB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492" name="テキスト ボックス 491">
          <a:extLst>
            <a:ext uri="{FF2B5EF4-FFF2-40B4-BE49-F238E27FC236}">
              <a16:creationId xmlns:a16="http://schemas.microsoft.com/office/drawing/2014/main" id="{00000000-0008-0000-0600-0000EC010000}"/>
            </a:ext>
          </a:extLst>
        </xdr:cNvPr>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493" name="直線コネクタ 492">
          <a:extLst>
            <a:ext uri="{FF2B5EF4-FFF2-40B4-BE49-F238E27FC236}">
              <a16:creationId xmlns:a16="http://schemas.microsoft.com/office/drawing/2014/main" id="{00000000-0008-0000-0600-0000ED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494" name="テキスト ボックス 493">
          <a:extLst>
            <a:ext uri="{FF2B5EF4-FFF2-40B4-BE49-F238E27FC236}">
              <a16:creationId xmlns:a16="http://schemas.microsoft.com/office/drawing/2014/main" id="{00000000-0008-0000-0600-0000EE010000}"/>
            </a:ext>
          </a:extLst>
        </xdr:cNvPr>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495" name="直線コネクタ 494">
          <a:extLst>
            <a:ext uri="{FF2B5EF4-FFF2-40B4-BE49-F238E27FC236}">
              <a16:creationId xmlns:a16="http://schemas.microsoft.com/office/drawing/2014/main" id="{00000000-0008-0000-0600-0000EF01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496" name="テキスト ボックス 495">
          <a:extLst>
            <a:ext uri="{FF2B5EF4-FFF2-40B4-BE49-F238E27FC236}">
              <a16:creationId xmlns:a16="http://schemas.microsoft.com/office/drawing/2014/main" id="{00000000-0008-0000-0600-0000F0010000}"/>
            </a:ext>
          </a:extLst>
        </xdr:cNvPr>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497" name="直線コネクタ 496">
          <a:extLst>
            <a:ext uri="{FF2B5EF4-FFF2-40B4-BE49-F238E27FC236}">
              <a16:creationId xmlns:a16="http://schemas.microsoft.com/office/drawing/2014/main" id="{00000000-0008-0000-0600-0000F101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498" name="テキスト ボックス 497">
          <a:extLst>
            <a:ext uri="{FF2B5EF4-FFF2-40B4-BE49-F238E27FC236}">
              <a16:creationId xmlns:a16="http://schemas.microsoft.com/office/drawing/2014/main" id="{00000000-0008-0000-0600-0000F2010000}"/>
            </a:ext>
          </a:extLst>
        </xdr:cNvPr>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499" name="直線コネクタ 498">
          <a:extLst>
            <a:ext uri="{FF2B5EF4-FFF2-40B4-BE49-F238E27FC236}">
              <a16:creationId xmlns:a16="http://schemas.microsoft.com/office/drawing/2014/main" id="{00000000-0008-0000-0600-0000F3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0" name="テキスト ボックス 499">
          <a:extLst>
            <a:ext uri="{FF2B5EF4-FFF2-40B4-BE49-F238E27FC236}">
              <a16:creationId xmlns:a16="http://schemas.microsoft.com/office/drawing/2014/main" id="{00000000-0008-0000-0600-0000F4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1" name="災害復旧事業費グラフ枠">
          <a:extLst>
            <a:ext uri="{FF2B5EF4-FFF2-40B4-BE49-F238E27FC236}">
              <a16:creationId xmlns:a16="http://schemas.microsoft.com/office/drawing/2014/main" id="{00000000-0008-0000-0600-0000F5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35116</xdr:rowOff>
    </xdr:from>
    <xdr:to>
      <xdr:col>85</xdr:col>
      <xdr:colOff>126364</xdr:colOff>
      <xdr:row>39</xdr:row>
      <xdr:rowOff>44450</xdr:rowOff>
    </xdr:to>
    <xdr:cxnSp macro="">
      <xdr:nvCxnSpPr>
        <xdr:cNvPr id="502" name="直線コネクタ 501">
          <a:extLst>
            <a:ext uri="{FF2B5EF4-FFF2-40B4-BE49-F238E27FC236}">
              <a16:creationId xmlns:a16="http://schemas.microsoft.com/office/drawing/2014/main" id="{00000000-0008-0000-0600-0000F6010000}"/>
            </a:ext>
          </a:extLst>
        </xdr:cNvPr>
        <xdr:cNvCxnSpPr/>
      </xdr:nvCxnSpPr>
      <xdr:spPr>
        <a:xfrm flipV="1">
          <a:off x="16317595" y="5350066"/>
          <a:ext cx="1269" cy="13809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48277</xdr:rowOff>
    </xdr:from>
    <xdr:ext cx="249299" cy="259045"/>
    <xdr:sp macro="" textlink="">
      <xdr:nvSpPr>
        <xdr:cNvPr id="503" name="災害復旧事業費最小値テキスト">
          <a:extLst>
            <a:ext uri="{FF2B5EF4-FFF2-40B4-BE49-F238E27FC236}">
              <a16:creationId xmlns:a16="http://schemas.microsoft.com/office/drawing/2014/main" id="{00000000-0008-0000-0600-0000F7010000}"/>
            </a:ext>
          </a:extLst>
        </xdr:cNvPr>
        <xdr:cNvSpPr txBox="1"/>
      </xdr:nvSpPr>
      <xdr:spPr>
        <a:xfrm>
          <a:off x="16370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04" name="直線コネクタ 503">
          <a:extLst>
            <a:ext uri="{FF2B5EF4-FFF2-40B4-BE49-F238E27FC236}">
              <a16:creationId xmlns:a16="http://schemas.microsoft.com/office/drawing/2014/main" id="{00000000-0008-0000-0600-0000F8010000}"/>
            </a:ext>
          </a:extLst>
        </xdr:cNvPr>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153243</xdr:rowOff>
    </xdr:from>
    <xdr:ext cx="534377" cy="259045"/>
    <xdr:sp macro="" textlink="">
      <xdr:nvSpPr>
        <xdr:cNvPr id="505" name="災害復旧事業費最大値テキスト">
          <a:extLst>
            <a:ext uri="{FF2B5EF4-FFF2-40B4-BE49-F238E27FC236}">
              <a16:creationId xmlns:a16="http://schemas.microsoft.com/office/drawing/2014/main" id="{00000000-0008-0000-0600-0000F9010000}"/>
            </a:ext>
          </a:extLst>
        </xdr:cNvPr>
        <xdr:cNvSpPr txBox="1"/>
      </xdr:nvSpPr>
      <xdr:spPr>
        <a:xfrm>
          <a:off x="16370300" y="51252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72,490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35116</xdr:rowOff>
    </xdr:from>
    <xdr:to>
      <xdr:col>86</xdr:col>
      <xdr:colOff>25400</xdr:colOff>
      <xdr:row>31</xdr:row>
      <xdr:rowOff>35116</xdr:rowOff>
    </xdr:to>
    <xdr:cxnSp macro="">
      <xdr:nvCxnSpPr>
        <xdr:cNvPr id="506" name="直線コネクタ 505">
          <a:extLst>
            <a:ext uri="{FF2B5EF4-FFF2-40B4-BE49-F238E27FC236}">
              <a16:creationId xmlns:a16="http://schemas.microsoft.com/office/drawing/2014/main" id="{00000000-0008-0000-0600-0000FA010000}"/>
            </a:ext>
          </a:extLst>
        </xdr:cNvPr>
        <xdr:cNvCxnSpPr/>
      </xdr:nvCxnSpPr>
      <xdr:spPr>
        <a:xfrm>
          <a:off x="16230600" y="53500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159550</xdr:rowOff>
    </xdr:from>
    <xdr:to>
      <xdr:col>85</xdr:col>
      <xdr:colOff>127000</xdr:colOff>
      <xdr:row>38</xdr:row>
      <xdr:rowOff>41193</xdr:rowOff>
    </xdr:to>
    <xdr:cxnSp macro="">
      <xdr:nvCxnSpPr>
        <xdr:cNvPr id="507" name="直線コネクタ 506">
          <a:extLst>
            <a:ext uri="{FF2B5EF4-FFF2-40B4-BE49-F238E27FC236}">
              <a16:creationId xmlns:a16="http://schemas.microsoft.com/office/drawing/2014/main" id="{00000000-0008-0000-0600-0000FB010000}"/>
            </a:ext>
          </a:extLst>
        </xdr:cNvPr>
        <xdr:cNvCxnSpPr/>
      </xdr:nvCxnSpPr>
      <xdr:spPr>
        <a:xfrm>
          <a:off x="15481300" y="6503200"/>
          <a:ext cx="838200" cy="530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31837</xdr:rowOff>
    </xdr:from>
    <xdr:ext cx="469744" cy="259045"/>
    <xdr:sp macro="" textlink="">
      <xdr:nvSpPr>
        <xdr:cNvPr id="508" name="災害復旧事業費平均値テキスト">
          <a:extLst>
            <a:ext uri="{FF2B5EF4-FFF2-40B4-BE49-F238E27FC236}">
              <a16:creationId xmlns:a16="http://schemas.microsoft.com/office/drawing/2014/main" id="{00000000-0008-0000-0600-0000FC010000}"/>
            </a:ext>
          </a:extLst>
        </xdr:cNvPr>
        <xdr:cNvSpPr txBox="1"/>
      </xdr:nvSpPr>
      <xdr:spPr>
        <a:xfrm>
          <a:off x="16370300" y="654693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53410</xdr:rowOff>
    </xdr:from>
    <xdr:to>
      <xdr:col>85</xdr:col>
      <xdr:colOff>177800</xdr:colOff>
      <xdr:row>38</xdr:row>
      <xdr:rowOff>155010</xdr:rowOff>
    </xdr:to>
    <xdr:sp macro="" textlink="">
      <xdr:nvSpPr>
        <xdr:cNvPr id="509" name="フローチャート: 判断 508">
          <a:extLst>
            <a:ext uri="{FF2B5EF4-FFF2-40B4-BE49-F238E27FC236}">
              <a16:creationId xmlns:a16="http://schemas.microsoft.com/office/drawing/2014/main" id="{00000000-0008-0000-0600-0000FD010000}"/>
            </a:ext>
          </a:extLst>
        </xdr:cNvPr>
        <xdr:cNvSpPr/>
      </xdr:nvSpPr>
      <xdr:spPr>
        <a:xfrm>
          <a:off x="16268700" y="6568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159550</xdr:rowOff>
    </xdr:from>
    <xdr:to>
      <xdr:col>81</xdr:col>
      <xdr:colOff>50800</xdr:colOff>
      <xdr:row>37</xdr:row>
      <xdr:rowOff>171228</xdr:rowOff>
    </xdr:to>
    <xdr:cxnSp macro="">
      <xdr:nvCxnSpPr>
        <xdr:cNvPr id="510" name="直線コネクタ 509">
          <a:extLst>
            <a:ext uri="{FF2B5EF4-FFF2-40B4-BE49-F238E27FC236}">
              <a16:creationId xmlns:a16="http://schemas.microsoft.com/office/drawing/2014/main" id="{00000000-0008-0000-0600-0000FE010000}"/>
            </a:ext>
          </a:extLst>
        </xdr:cNvPr>
        <xdr:cNvCxnSpPr/>
      </xdr:nvCxnSpPr>
      <xdr:spPr>
        <a:xfrm flipV="1">
          <a:off x="14592300" y="6503200"/>
          <a:ext cx="889000" cy="116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16891</xdr:rowOff>
    </xdr:from>
    <xdr:to>
      <xdr:col>81</xdr:col>
      <xdr:colOff>101600</xdr:colOff>
      <xdr:row>38</xdr:row>
      <xdr:rowOff>118491</xdr:rowOff>
    </xdr:to>
    <xdr:sp macro="" textlink="">
      <xdr:nvSpPr>
        <xdr:cNvPr id="511" name="フローチャート: 判断 510">
          <a:extLst>
            <a:ext uri="{FF2B5EF4-FFF2-40B4-BE49-F238E27FC236}">
              <a16:creationId xmlns:a16="http://schemas.microsoft.com/office/drawing/2014/main" id="{00000000-0008-0000-0600-0000FF010000}"/>
            </a:ext>
          </a:extLst>
        </xdr:cNvPr>
        <xdr:cNvSpPr/>
      </xdr:nvSpPr>
      <xdr:spPr>
        <a:xfrm>
          <a:off x="15430500" y="65319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38</xdr:row>
      <xdr:rowOff>109618</xdr:rowOff>
    </xdr:from>
    <xdr:ext cx="469744" cy="259045"/>
    <xdr:sp macro="" textlink="">
      <xdr:nvSpPr>
        <xdr:cNvPr id="512" name="テキスト ボックス 511">
          <a:extLst>
            <a:ext uri="{FF2B5EF4-FFF2-40B4-BE49-F238E27FC236}">
              <a16:creationId xmlns:a16="http://schemas.microsoft.com/office/drawing/2014/main" id="{00000000-0008-0000-0600-000000020000}"/>
            </a:ext>
          </a:extLst>
        </xdr:cNvPr>
        <xdr:cNvSpPr txBox="1"/>
      </xdr:nvSpPr>
      <xdr:spPr>
        <a:xfrm>
          <a:off x="15246428" y="66247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42354</xdr:rowOff>
    </xdr:from>
    <xdr:to>
      <xdr:col>76</xdr:col>
      <xdr:colOff>114300</xdr:colOff>
      <xdr:row>37</xdr:row>
      <xdr:rowOff>171228</xdr:rowOff>
    </xdr:to>
    <xdr:cxnSp macro="">
      <xdr:nvCxnSpPr>
        <xdr:cNvPr id="513" name="直線コネクタ 512">
          <a:extLst>
            <a:ext uri="{FF2B5EF4-FFF2-40B4-BE49-F238E27FC236}">
              <a16:creationId xmlns:a16="http://schemas.microsoft.com/office/drawing/2014/main" id="{00000000-0008-0000-0600-000001020000}"/>
            </a:ext>
          </a:extLst>
        </xdr:cNvPr>
        <xdr:cNvCxnSpPr/>
      </xdr:nvCxnSpPr>
      <xdr:spPr>
        <a:xfrm>
          <a:off x="13703300" y="6386004"/>
          <a:ext cx="889000" cy="1288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72346</xdr:rowOff>
    </xdr:from>
    <xdr:to>
      <xdr:col>76</xdr:col>
      <xdr:colOff>165100</xdr:colOff>
      <xdr:row>38</xdr:row>
      <xdr:rowOff>2496</xdr:rowOff>
    </xdr:to>
    <xdr:sp macro="" textlink="">
      <xdr:nvSpPr>
        <xdr:cNvPr id="514" name="フローチャート: 判断 513">
          <a:extLst>
            <a:ext uri="{FF2B5EF4-FFF2-40B4-BE49-F238E27FC236}">
              <a16:creationId xmlns:a16="http://schemas.microsoft.com/office/drawing/2014/main" id="{00000000-0008-0000-0600-000002020000}"/>
            </a:ext>
          </a:extLst>
        </xdr:cNvPr>
        <xdr:cNvSpPr/>
      </xdr:nvSpPr>
      <xdr:spPr>
        <a:xfrm>
          <a:off x="14541500" y="64159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19023</xdr:rowOff>
    </xdr:from>
    <xdr:ext cx="534377" cy="259045"/>
    <xdr:sp macro="" textlink="">
      <xdr:nvSpPr>
        <xdr:cNvPr id="515" name="テキスト ボックス 514">
          <a:extLst>
            <a:ext uri="{FF2B5EF4-FFF2-40B4-BE49-F238E27FC236}">
              <a16:creationId xmlns:a16="http://schemas.microsoft.com/office/drawing/2014/main" id="{00000000-0008-0000-0600-000003020000}"/>
            </a:ext>
          </a:extLst>
        </xdr:cNvPr>
        <xdr:cNvSpPr txBox="1"/>
      </xdr:nvSpPr>
      <xdr:spPr>
        <a:xfrm>
          <a:off x="14325111" y="61912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42354</xdr:rowOff>
    </xdr:from>
    <xdr:to>
      <xdr:col>71</xdr:col>
      <xdr:colOff>177800</xdr:colOff>
      <xdr:row>38</xdr:row>
      <xdr:rowOff>9074</xdr:rowOff>
    </xdr:to>
    <xdr:cxnSp macro="">
      <xdr:nvCxnSpPr>
        <xdr:cNvPr id="516" name="直線コネクタ 515">
          <a:extLst>
            <a:ext uri="{FF2B5EF4-FFF2-40B4-BE49-F238E27FC236}">
              <a16:creationId xmlns:a16="http://schemas.microsoft.com/office/drawing/2014/main" id="{00000000-0008-0000-0600-000004020000}"/>
            </a:ext>
          </a:extLst>
        </xdr:cNvPr>
        <xdr:cNvCxnSpPr/>
      </xdr:nvCxnSpPr>
      <xdr:spPr>
        <a:xfrm flipV="1">
          <a:off x="12814300" y="6386004"/>
          <a:ext cx="889000" cy="1381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13348</xdr:rowOff>
    </xdr:from>
    <xdr:to>
      <xdr:col>72</xdr:col>
      <xdr:colOff>38100</xdr:colOff>
      <xdr:row>38</xdr:row>
      <xdr:rowOff>114948</xdr:rowOff>
    </xdr:to>
    <xdr:sp macro="" textlink="">
      <xdr:nvSpPr>
        <xdr:cNvPr id="517" name="フローチャート: 判断 516">
          <a:extLst>
            <a:ext uri="{FF2B5EF4-FFF2-40B4-BE49-F238E27FC236}">
              <a16:creationId xmlns:a16="http://schemas.microsoft.com/office/drawing/2014/main" id="{00000000-0008-0000-0600-000005020000}"/>
            </a:ext>
          </a:extLst>
        </xdr:cNvPr>
        <xdr:cNvSpPr/>
      </xdr:nvSpPr>
      <xdr:spPr>
        <a:xfrm>
          <a:off x="13652500" y="65284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38</xdr:row>
      <xdr:rowOff>106075</xdr:rowOff>
    </xdr:from>
    <xdr:ext cx="469744" cy="259045"/>
    <xdr:sp macro="" textlink="">
      <xdr:nvSpPr>
        <xdr:cNvPr id="518" name="テキスト ボックス 517">
          <a:extLst>
            <a:ext uri="{FF2B5EF4-FFF2-40B4-BE49-F238E27FC236}">
              <a16:creationId xmlns:a16="http://schemas.microsoft.com/office/drawing/2014/main" id="{00000000-0008-0000-0600-000006020000}"/>
            </a:ext>
          </a:extLst>
        </xdr:cNvPr>
        <xdr:cNvSpPr txBox="1"/>
      </xdr:nvSpPr>
      <xdr:spPr>
        <a:xfrm>
          <a:off x="13468428" y="66211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48171</xdr:rowOff>
    </xdr:from>
    <xdr:to>
      <xdr:col>67</xdr:col>
      <xdr:colOff>101600</xdr:colOff>
      <xdr:row>38</xdr:row>
      <xdr:rowOff>149771</xdr:rowOff>
    </xdr:to>
    <xdr:sp macro="" textlink="">
      <xdr:nvSpPr>
        <xdr:cNvPr id="519" name="フローチャート: 判断 518">
          <a:extLst>
            <a:ext uri="{FF2B5EF4-FFF2-40B4-BE49-F238E27FC236}">
              <a16:creationId xmlns:a16="http://schemas.microsoft.com/office/drawing/2014/main" id="{00000000-0008-0000-0600-000007020000}"/>
            </a:ext>
          </a:extLst>
        </xdr:cNvPr>
        <xdr:cNvSpPr/>
      </xdr:nvSpPr>
      <xdr:spPr>
        <a:xfrm>
          <a:off x="12763500" y="65632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38</xdr:row>
      <xdr:rowOff>140898</xdr:rowOff>
    </xdr:from>
    <xdr:ext cx="469744" cy="259045"/>
    <xdr:sp macro="" textlink="">
      <xdr:nvSpPr>
        <xdr:cNvPr id="520" name="テキスト ボックス 519">
          <a:extLst>
            <a:ext uri="{FF2B5EF4-FFF2-40B4-BE49-F238E27FC236}">
              <a16:creationId xmlns:a16="http://schemas.microsoft.com/office/drawing/2014/main" id="{00000000-0008-0000-0600-000008020000}"/>
            </a:ext>
          </a:extLst>
        </xdr:cNvPr>
        <xdr:cNvSpPr txBox="1"/>
      </xdr:nvSpPr>
      <xdr:spPr>
        <a:xfrm>
          <a:off x="12579428" y="66559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1" name="テキスト ボックス 520">
          <a:extLst>
            <a:ext uri="{FF2B5EF4-FFF2-40B4-BE49-F238E27FC236}">
              <a16:creationId xmlns:a16="http://schemas.microsoft.com/office/drawing/2014/main" id="{00000000-0008-0000-0600-000009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2" name="テキスト ボックス 521">
          <a:extLst>
            <a:ext uri="{FF2B5EF4-FFF2-40B4-BE49-F238E27FC236}">
              <a16:creationId xmlns:a16="http://schemas.microsoft.com/office/drawing/2014/main" id="{00000000-0008-0000-0600-00000A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3" name="テキスト ボックス 522">
          <a:extLst>
            <a:ext uri="{FF2B5EF4-FFF2-40B4-BE49-F238E27FC236}">
              <a16:creationId xmlns:a16="http://schemas.microsoft.com/office/drawing/2014/main" id="{00000000-0008-0000-0600-00000B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4" name="テキスト ボックス 523">
          <a:extLst>
            <a:ext uri="{FF2B5EF4-FFF2-40B4-BE49-F238E27FC236}">
              <a16:creationId xmlns:a16="http://schemas.microsoft.com/office/drawing/2014/main" id="{00000000-0008-0000-0600-00000C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25" name="テキスト ボックス 524">
          <a:extLst>
            <a:ext uri="{FF2B5EF4-FFF2-40B4-BE49-F238E27FC236}">
              <a16:creationId xmlns:a16="http://schemas.microsoft.com/office/drawing/2014/main" id="{00000000-0008-0000-0600-00000D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161843</xdr:rowOff>
    </xdr:from>
    <xdr:to>
      <xdr:col>85</xdr:col>
      <xdr:colOff>177800</xdr:colOff>
      <xdr:row>38</xdr:row>
      <xdr:rowOff>91993</xdr:rowOff>
    </xdr:to>
    <xdr:sp macro="" textlink="">
      <xdr:nvSpPr>
        <xdr:cNvPr id="526" name="楕円 525">
          <a:extLst>
            <a:ext uri="{FF2B5EF4-FFF2-40B4-BE49-F238E27FC236}">
              <a16:creationId xmlns:a16="http://schemas.microsoft.com/office/drawing/2014/main" id="{00000000-0008-0000-0600-00000E020000}"/>
            </a:ext>
          </a:extLst>
        </xdr:cNvPr>
        <xdr:cNvSpPr/>
      </xdr:nvSpPr>
      <xdr:spPr>
        <a:xfrm>
          <a:off x="16268700" y="65054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13269</xdr:rowOff>
    </xdr:from>
    <xdr:ext cx="469744" cy="259045"/>
    <xdr:sp macro="" textlink="">
      <xdr:nvSpPr>
        <xdr:cNvPr id="527" name="災害復旧事業費該当値テキスト">
          <a:extLst>
            <a:ext uri="{FF2B5EF4-FFF2-40B4-BE49-F238E27FC236}">
              <a16:creationId xmlns:a16="http://schemas.microsoft.com/office/drawing/2014/main" id="{00000000-0008-0000-0600-00000F020000}"/>
            </a:ext>
          </a:extLst>
        </xdr:cNvPr>
        <xdr:cNvSpPr txBox="1"/>
      </xdr:nvSpPr>
      <xdr:spPr>
        <a:xfrm>
          <a:off x="16370300" y="63569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108750</xdr:rowOff>
    </xdr:from>
    <xdr:to>
      <xdr:col>81</xdr:col>
      <xdr:colOff>101600</xdr:colOff>
      <xdr:row>38</xdr:row>
      <xdr:rowOff>38900</xdr:rowOff>
    </xdr:to>
    <xdr:sp macro="" textlink="">
      <xdr:nvSpPr>
        <xdr:cNvPr id="528" name="楕円 527">
          <a:extLst>
            <a:ext uri="{FF2B5EF4-FFF2-40B4-BE49-F238E27FC236}">
              <a16:creationId xmlns:a16="http://schemas.microsoft.com/office/drawing/2014/main" id="{00000000-0008-0000-0600-000010020000}"/>
            </a:ext>
          </a:extLst>
        </xdr:cNvPr>
        <xdr:cNvSpPr/>
      </xdr:nvSpPr>
      <xdr:spPr>
        <a:xfrm>
          <a:off x="15430500" y="6452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55427</xdr:rowOff>
    </xdr:from>
    <xdr:ext cx="534377" cy="259045"/>
    <xdr:sp macro="" textlink="">
      <xdr:nvSpPr>
        <xdr:cNvPr id="529" name="テキスト ボックス 528">
          <a:extLst>
            <a:ext uri="{FF2B5EF4-FFF2-40B4-BE49-F238E27FC236}">
              <a16:creationId xmlns:a16="http://schemas.microsoft.com/office/drawing/2014/main" id="{00000000-0008-0000-0600-000011020000}"/>
            </a:ext>
          </a:extLst>
        </xdr:cNvPr>
        <xdr:cNvSpPr txBox="1"/>
      </xdr:nvSpPr>
      <xdr:spPr>
        <a:xfrm>
          <a:off x="15214111" y="62276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120428</xdr:rowOff>
    </xdr:from>
    <xdr:to>
      <xdr:col>76</xdr:col>
      <xdr:colOff>165100</xdr:colOff>
      <xdr:row>38</xdr:row>
      <xdr:rowOff>50578</xdr:rowOff>
    </xdr:to>
    <xdr:sp macro="" textlink="">
      <xdr:nvSpPr>
        <xdr:cNvPr id="530" name="楕円 529">
          <a:extLst>
            <a:ext uri="{FF2B5EF4-FFF2-40B4-BE49-F238E27FC236}">
              <a16:creationId xmlns:a16="http://schemas.microsoft.com/office/drawing/2014/main" id="{00000000-0008-0000-0600-000012020000}"/>
            </a:ext>
          </a:extLst>
        </xdr:cNvPr>
        <xdr:cNvSpPr/>
      </xdr:nvSpPr>
      <xdr:spPr>
        <a:xfrm>
          <a:off x="14541500" y="64640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41705</xdr:rowOff>
    </xdr:from>
    <xdr:ext cx="534377" cy="259045"/>
    <xdr:sp macro="" textlink="">
      <xdr:nvSpPr>
        <xdr:cNvPr id="531" name="テキスト ボックス 530">
          <a:extLst>
            <a:ext uri="{FF2B5EF4-FFF2-40B4-BE49-F238E27FC236}">
              <a16:creationId xmlns:a16="http://schemas.microsoft.com/office/drawing/2014/main" id="{00000000-0008-0000-0600-000013020000}"/>
            </a:ext>
          </a:extLst>
        </xdr:cNvPr>
        <xdr:cNvSpPr txBox="1"/>
      </xdr:nvSpPr>
      <xdr:spPr>
        <a:xfrm>
          <a:off x="14325111" y="65568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36</xdr:row>
      <xdr:rowOff>163004</xdr:rowOff>
    </xdr:from>
    <xdr:to>
      <xdr:col>72</xdr:col>
      <xdr:colOff>38100</xdr:colOff>
      <xdr:row>37</xdr:row>
      <xdr:rowOff>93154</xdr:rowOff>
    </xdr:to>
    <xdr:sp macro="" textlink="">
      <xdr:nvSpPr>
        <xdr:cNvPr id="532" name="楕円 531">
          <a:extLst>
            <a:ext uri="{FF2B5EF4-FFF2-40B4-BE49-F238E27FC236}">
              <a16:creationId xmlns:a16="http://schemas.microsoft.com/office/drawing/2014/main" id="{00000000-0008-0000-0600-000014020000}"/>
            </a:ext>
          </a:extLst>
        </xdr:cNvPr>
        <xdr:cNvSpPr/>
      </xdr:nvSpPr>
      <xdr:spPr>
        <a:xfrm>
          <a:off x="13652500" y="63352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109681</xdr:rowOff>
    </xdr:from>
    <xdr:ext cx="534377" cy="259045"/>
    <xdr:sp macro="" textlink="">
      <xdr:nvSpPr>
        <xdr:cNvPr id="533" name="テキスト ボックス 532">
          <a:extLst>
            <a:ext uri="{FF2B5EF4-FFF2-40B4-BE49-F238E27FC236}">
              <a16:creationId xmlns:a16="http://schemas.microsoft.com/office/drawing/2014/main" id="{00000000-0008-0000-0600-000015020000}"/>
            </a:ext>
          </a:extLst>
        </xdr:cNvPr>
        <xdr:cNvSpPr txBox="1"/>
      </xdr:nvSpPr>
      <xdr:spPr>
        <a:xfrm>
          <a:off x="13436111" y="61104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129724</xdr:rowOff>
    </xdr:from>
    <xdr:to>
      <xdr:col>67</xdr:col>
      <xdr:colOff>101600</xdr:colOff>
      <xdr:row>38</xdr:row>
      <xdr:rowOff>59874</xdr:rowOff>
    </xdr:to>
    <xdr:sp macro="" textlink="">
      <xdr:nvSpPr>
        <xdr:cNvPr id="534" name="楕円 533">
          <a:extLst>
            <a:ext uri="{FF2B5EF4-FFF2-40B4-BE49-F238E27FC236}">
              <a16:creationId xmlns:a16="http://schemas.microsoft.com/office/drawing/2014/main" id="{00000000-0008-0000-0600-000016020000}"/>
            </a:ext>
          </a:extLst>
        </xdr:cNvPr>
        <xdr:cNvSpPr/>
      </xdr:nvSpPr>
      <xdr:spPr>
        <a:xfrm>
          <a:off x="12763500" y="64733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76401</xdr:rowOff>
    </xdr:from>
    <xdr:ext cx="534377" cy="259045"/>
    <xdr:sp macro="" textlink="">
      <xdr:nvSpPr>
        <xdr:cNvPr id="535" name="テキスト ボックス 534">
          <a:extLst>
            <a:ext uri="{FF2B5EF4-FFF2-40B4-BE49-F238E27FC236}">
              <a16:creationId xmlns:a16="http://schemas.microsoft.com/office/drawing/2014/main" id="{00000000-0008-0000-0600-000017020000}"/>
            </a:ext>
          </a:extLst>
        </xdr:cNvPr>
        <xdr:cNvSpPr txBox="1"/>
      </xdr:nvSpPr>
      <xdr:spPr>
        <a:xfrm>
          <a:off x="12547111" y="62486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36" name="正方形/長方形 535">
          <a:extLst>
            <a:ext uri="{FF2B5EF4-FFF2-40B4-BE49-F238E27FC236}">
              <a16:creationId xmlns:a16="http://schemas.microsoft.com/office/drawing/2014/main" id="{00000000-0008-0000-0600-000018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37" name="正方形/長方形 536">
          <a:extLst>
            <a:ext uri="{FF2B5EF4-FFF2-40B4-BE49-F238E27FC236}">
              <a16:creationId xmlns:a16="http://schemas.microsoft.com/office/drawing/2014/main" id="{00000000-0008-0000-0600-000019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38" name="正方形/長方形 537">
          <a:extLst>
            <a:ext uri="{FF2B5EF4-FFF2-40B4-BE49-F238E27FC236}">
              <a16:creationId xmlns:a16="http://schemas.microsoft.com/office/drawing/2014/main" id="{00000000-0008-0000-0600-00001A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39" name="正方形/長方形 538">
          <a:extLst>
            <a:ext uri="{FF2B5EF4-FFF2-40B4-BE49-F238E27FC236}">
              <a16:creationId xmlns:a16="http://schemas.microsoft.com/office/drawing/2014/main" id="{00000000-0008-0000-0600-00001B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0" name="正方形/長方形 539">
          <a:extLst>
            <a:ext uri="{FF2B5EF4-FFF2-40B4-BE49-F238E27FC236}">
              <a16:creationId xmlns:a16="http://schemas.microsoft.com/office/drawing/2014/main" id="{00000000-0008-0000-0600-00001C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1" name="正方形/長方形 540">
          <a:extLst>
            <a:ext uri="{FF2B5EF4-FFF2-40B4-BE49-F238E27FC236}">
              <a16:creationId xmlns:a16="http://schemas.microsoft.com/office/drawing/2014/main" id="{00000000-0008-0000-0600-00001D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2" name="正方形/長方形 541">
          <a:extLst>
            <a:ext uri="{FF2B5EF4-FFF2-40B4-BE49-F238E27FC236}">
              <a16:creationId xmlns:a16="http://schemas.microsoft.com/office/drawing/2014/main" id="{00000000-0008-0000-0600-00001E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3" name="正方形/長方形 542">
          <a:extLst>
            <a:ext uri="{FF2B5EF4-FFF2-40B4-BE49-F238E27FC236}">
              <a16:creationId xmlns:a16="http://schemas.microsoft.com/office/drawing/2014/main" id="{00000000-0008-0000-0600-00001F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4" name="テキスト ボックス 543">
          <a:extLst>
            <a:ext uri="{FF2B5EF4-FFF2-40B4-BE49-F238E27FC236}">
              <a16:creationId xmlns:a16="http://schemas.microsoft.com/office/drawing/2014/main" id="{00000000-0008-0000-0600-000020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45" name="直線コネクタ 544">
          <a:extLst>
            <a:ext uri="{FF2B5EF4-FFF2-40B4-BE49-F238E27FC236}">
              <a16:creationId xmlns:a16="http://schemas.microsoft.com/office/drawing/2014/main" id="{00000000-0008-0000-0600-000021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46" name="直線コネクタ 545">
          <a:extLst>
            <a:ext uri="{FF2B5EF4-FFF2-40B4-BE49-F238E27FC236}">
              <a16:creationId xmlns:a16="http://schemas.microsoft.com/office/drawing/2014/main" id="{00000000-0008-0000-0600-000022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47" name="テキスト ボックス 546">
          <a:extLst>
            <a:ext uri="{FF2B5EF4-FFF2-40B4-BE49-F238E27FC236}">
              <a16:creationId xmlns:a16="http://schemas.microsoft.com/office/drawing/2014/main" id="{00000000-0008-0000-0600-000023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48" name="直線コネクタ 547">
          <a:extLst>
            <a:ext uri="{FF2B5EF4-FFF2-40B4-BE49-F238E27FC236}">
              <a16:creationId xmlns:a16="http://schemas.microsoft.com/office/drawing/2014/main" id="{00000000-0008-0000-0600-000024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49" name="テキスト ボックス 548">
          <a:extLst>
            <a:ext uri="{FF2B5EF4-FFF2-40B4-BE49-F238E27FC236}">
              <a16:creationId xmlns:a16="http://schemas.microsoft.com/office/drawing/2014/main" id="{00000000-0008-0000-0600-000025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0" name="失業対策事業費グラフ枠">
          <a:extLst>
            <a:ext uri="{FF2B5EF4-FFF2-40B4-BE49-F238E27FC236}">
              <a16:creationId xmlns:a16="http://schemas.microsoft.com/office/drawing/2014/main" id="{00000000-0008-0000-0600-000026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51" name="直線コネクタ 550">
          <a:extLst>
            <a:ext uri="{FF2B5EF4-FFF2-40B4-BE49-F238E27FC236}">
              <a16:creationId xmlns:a16="http://schemas.microsoft.com/office/drawing/2014/main" id="{00000000-0008-0000-0600-000027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52" name="失業対策事業費最小値テキスト">
          <a:extLst>
            <a:ext uri="{FF2B5EF4-FFF2-40B4-BE49-F238E27FC236}">
              <a16:creationId xmlns:a16="http://schemas.microsoft.com/office/drawing/2014/main" id="{00000000-0008-0000-0600-000028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53" name="直線コネクタ 552">
          <a:extLst>
            <a:ext uri="{FF2B5EF4-FFF2-40B4-BE49-F238E27FC236}">
              <a16:creationId xmlns:a16="http://schemas.microsoft.com/office/drawing/2014/main" id="{00000000-0008-0000-0600-000029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54" name="失業対策事業費最大値テキスト">
          <a:extLst>
            <a:ext uri="{FF2B5EF4-FFF2-40B4-BE49-F238E27FC236}">
              <a16:creationId xmlns:a16="http://schemas.microsoft.com/office/drawing/2014/main" id="{00000000-0008-0000-0600-00002A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55" name="直線コネクタ 554">
          <a:extLst>
            <a:ext uri="{FF2B5EF4-FFF2-40B4-BE49-F238E27FC236}">
              <a16:creationId xmlns:a16="http://schemas.microsoft.com/office/drawing/2014/main" id="{00000000-0008-0000-0600-00002B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56" name="直線コネクタ 555">
          <a:extLst>
            <a:ext uri="{FF2B5EF4-FFF2-40B4-BE49-F238E27FC236}">
              <a16:creationId xmlns:a16="http://schemas.microsoft.com/office/drawing/2014/main" id="{00000000-0008-0000-0600-00002C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57" name="失業対策事業費平均値テキスト">
          <a:extLst>
            <a:ext uri="{FF2B5EF4-FFF2-40B4-BE49-F238E27FC236}">
              <a16:creationId xmlns:a16="http://schemas.microsoft.com/office/drawing/2014/main" id="{00000000-0008-0000-0600-00002D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58" name="フローチャート: 判断 557">
          <a:extLst>
            <a:ext uri="{FF2B5EF4-FFF2-40B4-BE49-F238E27FC236}">
              <a16:creationId xmlns:a16="http://schemas.microsoft.com/office/drawing/2014/main" id="{00000000-0008-0000-0600-00002E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59" name="直線コネクタ 558">
          <a:extLst>
            <a:ext uri="{FF2B5EF4-FFF2-40B4-BE49-F238E27FC236}">
              <a16:creationId xmlns:a16="http://schemas.microsoft.com/office/drawing/2014/main" id="{00000000-0008-0000-0600-00002F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60" name="フローチャート: 判断 559">
          <a:extLst>
            <a:ext uri="{FF2B5EF4-FFF2-40B4-BE49-F238E27FC236}">
              <a16:creationId xmlns:a16="http://schemas.microsoft.com/office/drawing/2014/main" id="{00000000-0008-0000-0600-000030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61" name="テキスト ボックス 560">
          <a:extLst>
            <a:ext uri="{FF2B5EF4-FFF2-40B4-BE49-F238E27FC236}">
              <a16:creationId xmlns:a16="http://schemas.microsoft.com/office/drawing/2014/main" id="{00000000-0008-0000-0600-000031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62" name="直線コネクタ 561">
          <a:extLst>
            <a:ext uri="{FF2B5EF4-FFF2-40B4-BE49-F238E27FC236}">
              <a16:creationId xmlns:a16="http://schemas.microsoft.com/office/drawing/2014/main" id="{00000000-0008-0000-0600-000032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63" name="フローチャート: 判断 562">
          <a:extLst>
            <a:ext uri="{FF2B5EF4-FFF2-40B4-BE49-F238E27FC236}">
              <a16:creationId xmlns:a16="http://schemas.microsoft.com/office/drawing/2014/main" id="{00000000-0008-0000-0600-000033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64" name="テキスト ボックス 563">
          <a:extLst>
            <a:ext uri="{FF2B5EF4-FFF2-40B4-BE49-F238E27FC236}">
              <a16:creationId xmlns:a16="http://schemas.microsoft.com/office/drawing/2014/main" id="{00000000-0008-0000-0600-000034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65" name="直線コネクタ 564">
          <a:extLst>
            <a:ext uri="{FF2B5EF4-FFF2-40B4-BE49-F238E27FC236}">
              <a16:creationId xmlns:a16="http://schemas.microsoft.com/office/drawing/2014/main" id="{00000000-0008-0000-0600-000035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66" name="フローチャート: 判断 565">
          <a:extLst>
            <a:ext uri="{FF2B5EF4-FFF2-40B4-BE49-F238E27FC236}">
              <a16:creationId xmlns:a16="http://schemas.microsoft.com/office/drawing/2014/main" id="{00000000-0008-0000-0600-000036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67" name="テキスト ボックス 566">
          <a:extLst>
            <a:ext uri="{FF2B5EF4-FFF2-40B4-BE49-F238E27FC236}">
              <a16:creationId xmlns:a16="http://schemas.microsoft.com/office/drawing/2014/main" id="{00000000-0008-0000-0600-000037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68" name="フローチャート: 判断 567">
          <a:extLst>
            <a:ext uri="{FF2B5EF4-FFF2-40B4-BE49-F238E27FC236}">
              <a16:creationId xmlns:a16="http://schemas.microsoft.com/office/drawing/2014/main" id="{00000000-0008-0000-0600-000038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69" name="テキスト ボックス 568">
          <a:extLst>
            <a:ext uri="{FF2B5EF4-FFF2-40B4-BE49-F238E27FC236}">
              <a16:creationId xmlns:a16="http://schemas.microsoft.com/office/drawing/2014/main" id="{00000000-0008-0000-0600-000039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0" name="テキスト ボックス 569">
          <a:extLst>
            <a:ext uri="{FF2B5EF4-FFF2-40B4-BE49-F238E27FC236}">
              <a16:creationId xmlns:a16="http://schemas.microsoft.com/office/drawing/2014/main" id="{00000000-0008-0000-0600-00003A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71" name="テキスト ボックス 570">
          <a:extLst>
            <a:ext uri="{FF2B5EF4-FFF2-40B4-BE49-F238E27FC236}">
              <a16:creationId xmlns:a16="http://schemas.microsoft.com/office/drawing/2014/main" id="{00000000-0008-0000-0600-00003B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72" name="テキスト ボックス 571">
          <a:extLst>
            <a:ext uri="{FF2B5EF4-FFF2-40B4-BE49-F238E27FC236}">
              <a16:creationId xmlns:a16="http://schemas.microsoft.com/office/drawing/2014/main" id="{00000000-0008-0000-0600-00003C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73" name="テキスト ボックス 572">
          <a:extLst>
            <a:ext uri="{FF2B5EF4-FFF2-40B4-BE49-F238E27FC236}">
              <a16:creationId xmlns:a16="http://schemas.microsoft.com/office/drawing/2014/main" id="{00000000-0008-0000-0600-00003D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74" name="テキスト ボックス 573">
          <a:extLst>
            <a:ext uri="{FF2B5EF4-FFF2-40B4-BE49-F238E27FC236}">
              <a16:creationId xmlns:a16="http://schemas.microsoft.com/office/drawing/2014/main" id="{00000000-0008-0000-0600-00003E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5" name="楕円 574">
          <a:extLst>
            <a:ext uri="{FF2B5EF4-FFF2-40B4-BE49-F238E27FC236}">
              <a16:creationId xmlns:a16="http://schemas.microsoft.com/office/drawing/2014/main" id="{00000000-0008-0000-0600-00003F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76" name="失業対策事業費該当値テキスト">
          <a:extLst>
            <a:ext uri="{FF2B5EF4-FFF2-40B4-BE49-F238E27FC236}">
              <a16:creationId xmlns:a16="http://schemas.microsoft.com/office/drawing/2014/main" id="{00000000-0008-0000-0600-000040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77" name="楕円 576">
          <a:extLst>
            <a:ext uri="{FF2B5EF4-FFF2-40B4-BE49-F238E27FC236}">
              <a16:creationId xmlns:a16="http://schemas.microsoft.com/office/drawing/2014/main" id="{00000000-0008-0000-0600-000041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78" name="テキスト ボックス 577">
          <a:extLst>
            <a:ext uri="{FF2B5EF4-FFF2-40B4-BE49-F238E27FC236}">
              <a16:creationId xmlns:a16="http://schemas.microsoft.com/office/drawing/2014/main" id="{00000000-0008-0000-0600-000042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79" name="楕円 578">
          <a:extLst>
            <a:ext uri="{FF2B5EF4-FFF2-40B4-BE49-F238E27FC236}">
              <a16:creationId xmlns:a16="http://schemas.microsoft.com/office/drawing/2014/main" id="{00000000-0008-0000-0600-000043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80" name="テキスト ボックス 579">
          <a:extLst>
            <a:ext uri="{FF2B5EF4-FFF2-40B4-BE49-F238E27FC236}">
              <a16:creationId xmlns:a16="http://schemas.microsoft.com/office/drawing/2014/main" id="{00000000-0008-0000-0600-000044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81" name="楕円 580">
          <a:extLst>
            <a:ext uri="{FF2B5EF4-FFF2-40B4-BE49-F238E27FC236}">
              <a16:creationId xmlns:a16="http://schemas.microsoft.com/office/drawing/2014/main" id="{00000000-0008-0000-0600-000045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82" name="テキスト ボックス 581">
          <a:extLst>
            <a:ext uri="{FF2B5EF4-FFF2-40B4-BE49-F238E27FC236}">
              <a16:creationId xmlns:a16="http://schemas.microsoft.com/office/drawing/2014/main" id="{00000000-0008-0000-0600-000046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3" name="楕円 582">
          <a:extLst>
            <a:ext uri="{FF2B5EF4-FFF2-40B4-BE49-F238E27FC236}">
              <a16:creationId xmlns:a16="http://schemas.microsoft.com/office/drawing/2014/main" id="{00000000-0008-0000-0600-000047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84" name="テキスト ボックス 583">
          <a:extLst>
            <a:ext uri="{FF2B5EF4-FFF2-40B4-BE49-F238E27FC236}">
              <a16:creationId xmlns:a16="http://schemas.microsoft.com/office/drawing/2014/main" id="{00000000-0008-0000-0600-000048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85" name="正方形/長方形 584">
          <a:extLst>
            <a:ext uri="{FF2B5EF4-FFF2-40B4-BE49-F238E27FC236}">
              <a16:creationId xmlns:a16="http://schemas.microsoft.com/office/drawing/2014/main" id="{00000000-0008-0000-0600-000049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86" name="正方形/長方形 585">
          <a:extLst>
            <a:ext uri="{FF2B5EF4-FFF2-40B4-BE49-F238E27FC236}">
              <a16:creationId xmlns:a16="http://schemas.microsoft.com/office/drawing/2014/main" id="{00000000-0008-0000-0600-00004A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87" name="正方形/長方形 586">
          <a:extLst>
            <a:ext uri="{FF2B5EF4-FFF2-40B4-BE49-F238E27FC236}">
              <a16:creationId xmlns:a16="http://schemas.microsoft.com/office/drawing/2014/main" id="{00000000-0008-0000-0600-00004B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88" name="正方形/長方形 587">
          <a:extLst>
            <a:ext uri="{FF2B5EF4-FFF2-40B4-BE49-F238E27FC236}">
              <a16:creationId xmlns:a16="http://schemas.microsoft.com/office/drawing/2014/main" id="{00000000-0008-0000-0600-00004C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89" name="正方形/長方形 588">
          <a:extLst>
            <a:ext uri="{FF2B5EF4-FFF2-40B4-BE49-F238E27FC236}">
              <a16:creationId xmlns:a16="http://schemas.microsoft.com/office/drawing/2014/main" id="{00000000-0008-0000-0600-00004D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0" name="正方形/長方形 589">
          <a:extLst>
            <a:ext uri="{FF2B5EF4-FFF2-40B4-BE49-F238E27FC236}">
              <a16:creationId xmlns:a16="http://schemas.microsoft.com/office/drawing/2014/main" id="{00000000-0008-0000-0600-00004E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591" name="正方形/長方形 590">
          <a:extLst>
            <a:ext uri="{FF2B5EF4-FFF2-40B4-BE49-F238E27FC236}">
              <a16:creationId xmlns:a16="http://schemas.microsoft.com/office/drawing/2014/main" id="{00000000-0008-0000-0600-00004F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592" name="正方形/長方形 591">
          <a:extLst>
            <a:ext uri="{FF2B5EF4-FFF2-40B4-BE49-F238E27FC236}">
              <a16:creationId xmlns:a16="http://schemas.microsoft.com/office/drawing/2014/main" id="{00000000-0008-0000-0600-000050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593" name="テキスト ボックス 592">
          <a:extLst>
            <a:ext uri="{FF2B5EF4-FFF2-40B4-BE49-F238E27FC236}">
              <a16:creationId xmlns:a16="http://schemas.microsoft.com/office/drawing/2014/main" id="{00000000-0008-0000-0600-000051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594" name="直線コネクタ 593">
          <a:extLst>
            <a:ext uri="{FF2B5EF4-FFF2-40B4-BE49-F238E27FC236}">
              <a16:creationId xmlns:a16="http://schemas.microsoft.com/office/drawing/2014/main" id="{00000000-0008-0000-0600-000052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80</xdr:row>
      <xdr:rowOff>111777</xdr:rowOff>
    </xdr:from>
    <xdr:ext cx="248786" cy="259045"/>
    <xdr:sp macro="" textlink="">
      <xdr:nvSpPr>
        <xdr:cNvPr id="595" name="テキスト ボックス 594">
          <a:extLst>
            <a:ext uri="{FF2B5EF4-FFF2-40B4-BE49-F238E27FC236}">
              <a16:creationId xmlns:a16="http://schemas.microsoft.com/office/drawing/2014/main" id="{00000000-0008-0000-0600-000053020000}"/>
            </a:ext>
          </a:extLst>
        </xdr:cNvPr>
        <xdr:cNvSpPr txBox="1"/>
      </xdr:nvSpPr>
      <xdr:spPr>
        <a:xfrm>
          <a:off x="12197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98879</xdr:rowOff>
    </xdr:from>
    <xdr:to>
      <xdr:col>89</xdr:col>
      <xdr:colOff>177800</xdr:colOff>
      <xdr:row>79</xdr:row>
      <xdr:rowOff>98879</xdr:rowOff>
    </xdr:to>
    <xdr:cxnSp macro="">
      <xdr:nvCxnSpPr>
        <xdr:cNvPr id="596" name="直線コネクタ 595">
          <a:extLst>
            <a:ext uri="{FF2B5EF4-FFF2-40B4-BE49-F238E27FC236}">
              <a16:creationId xmlns:a16="http://schemas.microsoft.com/office/drawing/2014/main" id="{00000000-0008-0000-0600-000054020000}"/>
            </a:ext>
          </a:extLst>
        </xdr:cNvPr>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78</xdr:row>
      <xdr:rowOff>128106</xdr:rowOff>
    </xdr:from>
    <xdr:ext cx="531299" cy="259045"/>
    <xdr:sp macro="" textlink="">
      <xdr:nvSpPr>
        <xdr:cNvPr id="597" name="テキスト ボックス 596">
          <a:extLst>
            <a:ext uri="{FF2B5EF4-FFF2-40B4-BE49-F238E27FC236}">
              <a16:creationId xmlns:a16="http://schemas.microsoft.com/office/drawing/2014/main" id="{00000000-0008-0000-0600-000055020000}"/>
            </a:ext>
          </a:extLst>
        </xdr:cNvPr>
        <xdr:cNvSpPr txBox="1"/>
      </xdr:nvSpPr>
      <xdr:spPr>
        <a:xfrm>
          <a:off x="11914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598" name="直線コネクタ 597">
          <a:extLst>
            <a:ext uri="{FF2B5EF4-FFF2-40B4-BE49-F238E27FC236}">
              <a16:creationId xmlns:a16="http://schemas.microsoft.com/office/drawing/2014/main" id="{00000000-0008-0000-0600-000056020000}"/>
            </a:ext>
          </a:extLst>
        </xdr:cNvPr>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144434</xdr:rowOff>
    </xdr:from>
    <xdr:ext cx="531299" cy="259045"/>
    <xdr:sp macro="" textlink="">
      <xdr:nvSpPr>
        <xdr:cNvPr id="599" name="テキスト ボックス 598">
          <a:extLst>
            <a:ext uri="{FF2B5EF4-FFF2-40B4-BE49-F238E27FC236}">
              <a16:creationId xmlns:a16="http://schemas.microsoft.com/office/drawing/2014/main" id="{00000000-0008-0000-0600-000057020000}"/>
            </a:ext>
          </a:extLst>
        </xdr:cNvPr>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00" name="直線コネクタ 599">
          <a:extLst>
            <a:ext uri="{FF2B5EF4-FFF2-40B4-BE49-F238E27FC236}">
              <a16:creationId xmlns:a16="http://schemas.microsoft.com/office/drawing/2014/main" id="{00000000-0008-0000-0600-000058020000}"/>
            </a:ext>
          </a:extLst>
        </xdr:cNvPr>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74</xdr:row>
      <xdr:rowOff>160762</xdr:rowOff>
    </xdr:from>
    <xdr:ext cx="531299" cy="259045"/>
    <xdr:sp macro="" textlink="">
      <xdr:nvSpPr>
        <xdr:cNvPr id="601" name="テキスト ボックス 600">
          <a:extLst>
            <a:ext uri="{FF2B5EF4-FFF2-40B4-BE49-F238E27FC236}">
              <a16:creationId xmlns:a16="http://schemas.microsoft.com/office/drawing/2014/main" id="{00000000-0008-0000-0600-000059020000}"/>
            </a:ext>
          </a:extLst>
        </xdr:cNvPr>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02" name="直線コネクタ 601">
          <a:extLst>
            <a:ext uri="{FF2B5EF4-FFF2-40B4-BE49-F238E27FC236}">
              <a16:creationId xmlns:a16="http://schemas.microsoft.com/office/drawing/2014/main" id="{00000000-0008-0000-0600-00005A020000}"/>
            </a:ext>
          </a:extLst>
        </xdr:cNvPr>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5642</xdr:rowOff>
    </xdr:from>
    <xdr:ext cx="595419" cy="259045"/>
    <xdr:sp macro="" textlink="">
      <xdr:nvSpPr>
        <xdr:cNvPr id="603" name="テキスト ボックス 602">
          <a:extLst>
            <a:ext uri="{FF2B5EF4-FFF2-40B4-BE49-F238E27FC236}">
              <a16:creationId xmlns:a16="http://schemas.microsoft.com/office/drawing/2014/main" id="{00000000-0008-0000-0600-00005B020000}"/>
            </a:ext>
          </a:extLst>
        </xdr:cNvPr>
        <xdr:cNvSpPr txBox="1"/>
      </xdr:nvSpPr>
      <xdr:spPr>
        <a:xfrm>
          <a:off x="11850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04" name="直線コネクタ 603">
          <a:extLst>
            <a:ext uri="{FF2B5EF4-FFF2-40B4-BE49-F238E27FC236}">
              <a16:creationId xmlns:a16="http://schemas.microsoft.com/office/drawing/2014/main" id="{00000000-0008-0000-0600-00005C020000}"/>
            </a:ext>
          </a:extLst>
        </xdr:cNvPr>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21970</xdr:rowOff>
    </xdr:from>
    <xdr:ext cx="595419" cy="259045"/>
    <xdr:sp macro="" textlink="">
      <xdr:nvSpPr>
        <xdr:cNvPr id="605" name="テキスト ボックス 604">
          <a:extLst>
            <a:ext uri="{FF2B5EF4-FFF2-40B4-BE49-F238E27FC236}">
              <a16:creationId xmlns:a16="http://schemas.microsoft.com/office/drawing/2014/main" id="{00000000-0008-0000-0600-00005D020000}"/>
            </a:ext>
          </a:extLst>
        </xdr:cNvPr>
        <xdr:cNvSpPr txBox="1"/>
      </xdr:nvSpPr>
      <xdr:spPr>
        <a:xfrm>
          <a:off x="11850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06" name="直線コネクタ 605">
          <a:extLst>
            <a:ext uri="{FF2B5EF4-FFF2-40B4-BE49-F238E27FC236}">
              <a16:creationId xmlns:a16="http://schemas.microsoft.com/office/drawing/2014/main" id="{00000000-0008-0000-0600-00005E020000}"/>
            </a:ext>
          </a:extLst>
        </xdr:cNvPr>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38299</xdr:rowOff>
    </xdr:from>
    <xdr:ext cx="595419" cy="259045"/>
    <xdr:sp macro="" textlink="">
      <xdr:nvSpPr>
        <xdr:cNvPr id="607" name="テキスト ボックス 606">
          <a:extLst>
            <a:ext uri="{FF2B5EF4-FFF2-40B4-BE49-F238E27FC236}">
              <a16:creationId xmlns:a16="http://schemas.microsoft.com/office/drawing/2014/main" id="{00000000-0008-0000-0600-00005F020000}"/>
            </a:ext>
          </a:extLst>
        </xdr:cNvPr>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08" name="直線コネクタ 607">
          <a:extLst>
            <a:ext uri="{FF2B5EF4-FFF2-40B4-BE49-F238E27FC236}">
              <a16:creationId xmlns:a16="http://schemas.microsoft.com/office/drawing/2014/main" id="{00000000-0008-0000-0600-000060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09" name="テキスト ボックス 608">
          <a:extLst>
            <a:ext uri="{FF2B5EF4-FFF2-40B4-BE49-F238E27FC236}">
              <a16:creationId xmlns:a16="http://schemas.microsoft.com/office/drawing/2014/main" id="{00000000-0008-0000-0600-000061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0" name="公債費グラフ枠">
          <a:extLst>
            <a:ext uri="{FF2B5EF4-FFF2-40B4-BE49-F238E27FC236}">
              <a16:creationId xmlns:a16="http://schemas.microsoft.com/office/drawing/2014/main" id="{00000000-0008-0000-0600-000062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25836</xdr:rowOff>
    </xdr:from>
    <xdr:to>
      <xdr:col>85</xdr:col>
      <xdr:colOff>126364</xdr:colOff>
      <xdr:row>79</xdr:row>
      <xdr:rowOff>158837</xdr:rowOff>
    </xdr:to>
    <xdr:cxnSp macro="">
      <xdr:nvCxnSpPr>
        <xdr:cNvPr id="611" name="直線コネクタ 610">
          <a:extLst>
            <a:ext uri="{FF2B5EF4-FFF2-40B4-BE49-F238E27FC236}">
              <a16:creationId xmlns:a16="http://schemas.microsoft.com/office/drawing/2014/main" id="{00000000-0008-0000-0600-000063020000}"/>
            </a:ext>
          </a:extLst>
        </xdr:cNvPr>
        <xdr:cNvCxnSpPr/>
      </xdr:nvCxnSpPr>
      <xdr:spPr>
        <a:xfrm flipV="1">
          <a:off x="16317595" y="12198786"/>
          <a:ext cx="1269" cy="15046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162664</xdr:rowOff>
    </xdr:from>
    <xdr:ext cx="534377" cy="259045"/>
    <xdr:sp macro="" textlink="">
      <xdr:nvSpPr>
        <xdr:cNvPr id="612" name="公債費最小値テキスト">
          <a:extLst>
            <a:ext uri="{FF2B5EF4-FFF2-40B4-BE49-F238E27FC236}">
              <a16:creationId xmlns:a16="http://schemas.microsoft.com/office/drawing/2014/main" id="{00000000-0008-0000-0600-000064020000}"/>
            </a:ext>
          </a:extLst>
        </xdr:cNvPr>
        <xdr:cNvSpPr txBox="1"/>
      </xdr:nvSpPr>
      <xdr:spPr>
        <a:xfrm>
          <a:off x="16370300" y="137072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24,492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158837</xdr:rowOff>
    </xdr:from>
    <xdr:to>
      <xdr:col>86</xdr:col>
      <xdr:colOff>25400</xdr:colOff>
      <xdr:row>79</xdr:row>
      <xdr:rowOff>158837</xdr:rowOff>
    </xdr:to>
    <xdr:cxnSp macro="">
      <xdr:nvCxnSpPr>
        <xdr:cNvPr id="613" name="直線コネクタ 612">
          <a:extLst>
            <a:ext uri="{FF2B5EF4-FFF2-40B4-BE49-F238E27FC236}">
              <a16:creationId xmlns:a16="http://schemas.microsoft.com/office/drawing/2014/main" id="{00000000-0008-0000-0600-000065020000}"/>
            </a:ext>
          </a:extLst>
        </xdr:cNvPr>
        <xdr:cNvCxnSpPr/>
      </xdr:nvCxnSpPr>
      <xdr:spPr>
        <a:xfrm>
          <a:off x="16230600" y="137033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143963</xdr:rowOff>
    </xdr:from>
    <xdr:ext cx="599010" cy="259045"/>
    <xdr:sp macro="" textlink="">
      <xdr:nvSpPr>
        <xdr:cNvPr id="614" name="公債費最大値テキスト">
          <a:extLst>
            <a:ext uri="{FF2B5EF4-FFF2-40B4-BE49-F238E27FC236}">
              <a16:creationId xmlns:a16="http://schemas.microsoft.com/office/drawing/2014/main" id="{00000000-0008-0000-0600-000066020000}"/>
            </a:ext>
          </a:extLst>
        </xdr:cNvPr>
        <xdr:cNvSpPr txBox="1"/>
      </xdr:nvSpPr>
      <xdr:spPr>
        <a:xfrm>
          <a:off x="16370300" y="119740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162,710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71</xdr:row>
      <xdr:rowOff>25836</xdr:rowOff>
    </xdr:from>
    <xdr:to>
      <xdr:col>86</xdr:col>
      <xdr:colOff>25400</xdr:colOff>
      <xdr:row>71</xdr:row>
      <xdr:rowOff>25836</xdr:rowOff>
    </xdr:to>
    <xdr:cxnSp macro="">
      <xdr:nvCxnSpPr>
        <xdr:cNvPr id="615" name="直線コネクタ 614">
          <a:extLst>
            <a:ext uri="{FF2B5EF4-FFF2-40B4-BE49-F238E27FC236}">
              <a16:creationId xmlns:a16="http://schemas.microsoft.com/office/drawing/2014/main" id="{00000000-0008-0000-0600-000067020000}"/>
            </a:ext>
          </a:extLst>
        </xdr:cNvPr>
        <xdr:cNvCxnSpPr/>
      </xdr:nvCxnSpPr>
      <xdr:spPr>
        <a:xfrm>
          <a:off x="16230600" y="121987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115022</xdr:rowOff>
    </xdr:from>
    <xdr:to>
      <xdr:col>85</xdr:col>
      <xdr:colOff>127000</xdr:colOff>
      <xdr:row>77</xdr:row>
      <xdr:rowOff>117570</xdr:rowOff>
    </xdr:to>
    <xdr:cxnSp macro="">
      <xdr:nvCxnSpPr>
        <xdr:cNvPr id="616" name="直線コネクタ 615">
          <a:extLst>
            <a:ext uri="{FF2B5EF4-FFF2-40B4-BE49-F238E27FC236}">
              <a16:creationId xmlns:a16="http://schemas.microsoft.com/office/drawing/2014/main" id="{00000000-0008-0000-0600-000068020000}"/>
            </a:ext>
          </a:extLst>
        </xdr:cNvPr>
        <xdr:cNvCxnSpPr/>
      </xdr:nvCxnSpPr>
      <xdr:spPr>
        <a:xfrm flipV="1">
          <a:off x="15481300" y="13316672"/>
          <a:ext cx="838200" cy="25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52272</xdr:rowOff>
    </xdr:from>
    <xdr:ext cx="534377" cy="259045"/>
    <xdr:sp macro="" textlink="">
      <xdr:nvSpPr>
        <xdr:cNvPr id="617" name="公債費平均値テキスト">
          <a:extLst>
            <a:ext uri="{FF2B5EF4-FFF2-40B4-BE49-F238E27FC236}">
              <a16:creationId xmlns:a16="http://schemas.microsoft.com/office/drawing/2014/main" id="{00000000-0008-0000-0600-000069020000}"/>
            </a:ext>
          </a:extLst>
        </xdr:cNvPr>
        <xdr:cNvSpPr txBox="1"/>
      </xdr:nvSpPr>
      <xdr:spPr>
        <a:xfrm>
          <a:off x="16370300" y="1325392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73845</xdr:rowOff>
    </xdr:from>
    <xdr:to>
      <xdr:col>85</xdr:col>
      <xdr:colOff>177800</xdr:colOff>
      <xdr:row>78</xdr:row>
      <xdr:rowOff>3995</xdr:rowOff>
    </xdr:to>
    <xdr:sp macro="" textlink="">
      <xdr:nvSpPr>
        <xdr:cNvPr id="618" name="フローチャート: 判断 617">
          <a:extLst>
            <a:ext uri="{FF2B5EF4-FFF2-40B4-BE49-F238E27FC236}">
              <a16:creationId xmlns:a16="http://schemas.microsoft.com/office/drawing/2014/main" id="{00000000-0008-0000-0600-00006A020000}"/>
            </a:ext>
          </a:extLst>
        </xdr:cNvPr>
        <xdr:cNvSpPr/>
      </xdr:nvSpPr>
      <xdr:spPr>
        <a:xfrm>
          <a:off x="16268700" y="13275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114565</xdr:rowOff>
    </xdr:from>
    <xdr:to>
      <xdr:col>81</xdr:col>
      <xdr:colOff>50800</xdr:colOff>
      <xdr:row>77</xdr:row>
      <xdr:rowOff>117570</xdr:rowOff>
    </xdr:to>
    <xdr:cxnSp macro="">
      <xdr:nvCxnSpPr>
        <xdr:cNvPr id="619" name="直線コネクタ 618">
          <a:extLst>
            <a:ext uri="{FF2B5EF4-FFF2-40B4-BE49-F238E27FC236}">
              <a16:creationId xmlns:a16="http://schemas.microsoft.com/office/drawing/2014/main" id="{00000000-0008-0000-0600-00006B020000}"/>
            </a:ext>
          </a:extLst>
        </xdr:cNvPr>
        <xdr:cNvCxnSpPr/>
      </xdr:nvCxnSpPr>
      <xdr:spPr>
        <a:xfrm>
          <a:off x="14592300" y="13316215"/>
          <a:ext cx="889000" cy="3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84077</xdr:rowOff>
    </xdr:from>
    <xdr:to>
      <xdr:col>81</xdr:col>
      <xdr:colOff>101600</xdr:colOff>
      <xdr:row>78</xdr:row>
      <xdr:rowOff>14227</xdr:rowOff>
    </xdr:to>
    <xdr:sp macro="" textlink="">
      <xdr:nvSpPr>
        <xdr:cNvPr id="620" name="フローチャート: 判断 619">
          <a:extLst>
            <a:ext uri="{FF2B5EF4-FFF2-40B4-BE49-F238E27FC236}">
              <a16:creationId xmlns:a16="http://schemas.microsoft.com/office/drawing/2014/main" id="{00000000-0008-0000-0600-00006C020000}"/>
            </a:ext>
          </a:extLst>
        </xdr:cNvPr>
        <xdr:cNvSpPr/>
      </xdr:nvSpPr>
      <xdr:spPr>
        <a:xfrm>
          <a:off x="15430500" y="132857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78</xdr:row>
      <xdr:rowOff>5354</xdr:rowOff>
    </xdr:from>
    <xdr:ext cx="534377" cy="259045"/>
    <xdr:sp macro="" textlink="">
      <xdr:nvSpPr>
        <xdr:cNvPr id="621" name="テキスト ボックス 620">
          <a:extLst>
            <a:ext uri="{FF2B5EF4-FFF2-40B4-BE49-F238E27FC236}">
              <a16:creationId xmlns:a16="http://schemas.microsoft.com/office/drawing/2014/main" id="{00000000-0008-0000-0600-00006D020000}"/>
            </a:ext>
          </a:extLst>
        </xdr:cNvPr>
        <xdr:cNvSpPr txBox="1"/>
      </xdr:nvSpPr>
      <xdr:spPr>
        <a:xfrm>
          <a:off x="15214111" y="133784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58,193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114565</xdr:rowOff>
    </xdr:from>
    <xdr:to>
      <xdr:col>76</xdr:col>
      <xdr:colOff>114300</xdr:colOff>
      <xdr:row>77</xdr:row>
      <xdr:rowOff>116774</xdr:rowOff>
    </xdr:to>
    <xdr:cxnSp macro="">
      <xdr:nvCxnSpPr>
        <xdr:cNvPr id="622" name="直線コネクタ 621">
          <a:extLst>
            <a:ext uri="{FF2B5EF4-FFF2-40B4-BE49-F238E27FC236}">
              <a16:creationId xmlns:a16="http://schemas.microsoft.com/office/drawing/2014/main" id="{00000000-0008-0000-0600-00006E020000}"/>
            </a:ext>
          </a:extLst>
        </xdr:cNvPr>
        <xdr:cNvCxnSpPr/>
      </xdr:nvCxnSpPr>
      <xdr:spPr>
        <a:xfrm flipV="1">
          <a:off x="13703300" y="13316215"/>
          <a:ext cx="889000" cy="22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60086</xdr:rowOff>
    </xdr:from>
    <xdr:to>
      <xdr:col>76</xdr:col>
      <xdr:colOff>165100</xdr:colOff>
      <xdr:row>77</xdr:row>
      <xdr:rowOff>161686</xdr:rowOff>
    </xdr:to>
    <xdr:sp macro="" textlink="">
      <xdr:nvSpPr>
        <xdr:cNvPr id="623" name="フローチャート: 判断 622">
          <a:extLst>
            <a:ext uri="{FF2B5EF4-FFF2-40B4-BE49-F238E27FC236}">
              <a16:creationId xmlns:a16="http://schemas.microsoft.com/office/drawing/2014/main" id="{00000000-0008-0000-0600-00006F020000}"/>
            </a:ext>
          </a:extLst>
        </xdr:cNvPr>
        <xdr:cNvSpPr/>
      </xdr:nvSpPr>
      <xdr:spPr>
        <a:xfrm>
          <a:off x="14541500" y="13261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6763</xdr:rowOff>
    </xdr:from>
    <xdr:ext cx="534377" cy="259045"/>
    <xdr:sp macro="" textlink="">
      <xdr:nvSpPr>
        <xdr:cNvPr id="624" name="テキスト ボックス 623">
          <a:extLst>
            <a:ext uri="{FF2B5EF4-FFF2-40B4-BE49-F238E27FC236}">
              <a16:creationId xmlns:a16="http://schemas.microsoft.com/office/drawing/2014/main" id="{00000000-0008-0000-0600-000070020000}"/>
            </a:ext>
          </a:extLst>
        </xdr:cNvPr>
        <xdr:cNvSpPr txBox="1"/>
      </xdr:nvSpPr>
      <xdr:spPr>
        <a:xfrm>
          <a:off x="14325111" y="130369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116774</xdr:rowOff>
    </xdr:from>
    <xdr:to>
      <xdr:col>71</xdr:col>
      <xdr:colOff>177800</xdr:colOff>
      <xdr:row>77</xdr:row>
      <xdr:rowOff>124123</xdr:rowOff>
    </xdr:to>
    <xdr:cxnSp macro="">
      <xdr:nvCxnSpPr>
        <xdr:cNvPr id="625" name="直線コネクタ 624">
          <a:extLst>
            <a:ext uri="{FF2B5EF4-FFF2-40B4-BE49-F238E27FC236}">
              <a16:creationId xmlns:a16="http://schemas.microsoft.com/office/drawing/2014/main" id="{00000000-0008-0000-0600-000071020000}"/>
            </a:ext>
          </a:extLst>
        </xdr:cNvPr>
        <xdr:cNvCxnSpPr/>
      </xdr:nvCxnSpPr>
      <xdr:spPr>
        <a:xfrm flipV="1">
          <a:off x="12814300" y="13318424"/>
          <a:ext cx="889000" cy="73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54142</xdr:rowOff>
    </xdr:from>
    <xdr:to>
      <xdr:col>72</xdr:col>
      <xdr:colOff>38100</xdr:colOff>
      <xdr:row>77</xdr:row>
      <xdr:rowOff>155742</xdr:rowOff>
    </xdr:to>
    <xdr:sp macro="" textlink="">
      <xdr:nvSpPr>
        <xdr:cNvPr id="626" name="フローチャート: 判断 625">
          <a:extLst>
            <a:ext uri="{FF2B5EF4-FFF2-40B4-BE49-F238E27FC236}">
              <a16:creationId xmlns:a16="http://schemas.microsoft.com/office/drawing/2014/main" id="{00000000-0008-0000-0600-000072020000}"/>
            </a:ext>
          </a:extLst>
        </xdr:cNvPr>
        <xdr:cNvSpPr/>
      </xdr:nvSpPr>
      <xdr:spPr>
        <a:xfrm>
          <a:off x="13652500" y="132557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819</xdr:rowOff>
    </xdr:from>
    <xdr:ext cx="534377" cy="259045"/>
    <xdr:sp macro="" textlink="">
      <xdr:nvSpPr>
        <xdr:cNvPr id="627" name="テキスト ボックス 626">
          <a:extLst>
            <a:ext uri="{FF2B5EF4-FFF2-40B4-BE49-F238E27FC236}">
              <a16:creationId xmlns:a16="http://schemas.microsoft.com/office/drawing/2014/main" id="{00000000-0008-0000-0600-000073020000}"/>
            </a:ext>
          </a:extLst>
        </xdr:cNvPr>
        <xdr:cNvSpPr txBox="1"/>
      </xdr:nvSpPr>
      <xdr:spPr>
        <a:xfrm>
          <a:off x="13436111" y="130310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60,943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50288</xdr:rowOff>
    </xdr:from>
    <xdr:to>
      <xdr:col>67</xdr:col>
      <xdr:colOff>101600</xdr:colOff>
      <xdr:row>77</xdr:row>
      <xdr:rowOff>151888</xdr:rowOff>
    </xdr:to>
    <xdr:sp macro="" textlink="">
      <xdr:nvSpPr>
        <xdr:cNvPr id="628" name="フローチャート: 判断 627">
          <a:extLst>
            <a:ext uri="{FF2B5EF4-FFF2-40B4-BE49-F238E27FC236}">
              <a16:creationId xmlns:a16="http://schemas.microsoft.com/office/drawing/2014/main" id="{00000000-0008-0000-0600-000074020000}"/>
            </a:ext>
          </a:extLst>
        </xdr:cNvPr>
        <xdr:cNvSpPr/>
      </xdr:nvSpPr>
      <xdr:spPr>
        <a:xfrm>
          <a:off x="12763500" y="132519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75</xdr:row>
      <xdr:rowOff>168415</xdr:rowOff>
    </xdr:from>
    <xdr:ext cx="534377" cy="259045"/>
    <xdr:sp macro="" textlink="">
      <xdr:nvSpPr>
        <xdr:cNvPr id="629" name="テキスト ボックス 628">
          <a:extLst>
            <a:ext uri="{FF2B5EF4-FFF2-40B4-BE49-F238E27FC236}">
              <a16:creationId xmlns:a16="http://schemas.microsoft.com/office/drawing/2014/main" id="{00000000-0008-0000-0600-000075020000}"/>
            </a:ext>
          </a:extLst>
        </xdr:cNvPr>
        <xdr:cNvSpPr txBox="1"/>
      </xdr:nvSpPr>
      <xdr:spPr>
        <a:xfrm>
          <a:off x="12547111" y="130271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61,297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0" name="テキスト ボックス 629">
          <a:extLst>
            <a:ext uri="{FF2B5EF4-FFF2-40B4-BE49-F238E27FC236}">
              <a16:creationId xmlns:a16="http://schemas.microsoft.com/office/drawing/2014/main" id="{00000000-0008-0000-0600-000076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1" name="テキスト ボックス 630">
          <a:extLst>
            <a:ext uri="{FF2B5EF4-FFF2-40B4-BE49-F238E27FC236}">
              <a16:creationId xmlns:a16="http://schemas.microsoft.com/office/drawing/2014/main" id="{00000000-0008-0000-0600-000077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2" name="テキスト ボックス 631">
          <a:extLst>
            <a:ext uri="{FF2B5EF4-FFF2-40B4-BE49-F238E27FC236}">
              <a16:creationId xmlns:a16="http://schemas.microsoft.com/office/drawing/2014/main" id="{00000000-0008-0000-0600-000078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3" name="テキスト ボックス 632">
          <a:extLst>
            <a:ext uri="{FF2B5EF4-FFF2-40B4-BE49-F238E27FC236}">
              <a16:creationId xmlns:a16="http://schemas.microsoft.com/office/drawing/2014/main" id="{00000000-0008-0000-0600-000079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34" name="テキスト ボックス 633">
          <a:extLst>
            <a:ext uri="{FF2B5EF4-FFF2-40B4-BE49-F238E27FC236}">
              <a16:creationId xmlns:a16="http://schemas.microsoft.com/office/drawing/2014/main" id="{00000000-0008-0000-0600-00007A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64222</xdr:rowOff>
    </xdr:from>
    <xdr:to>
      <xdr:col>85</xdr:col>
      <xdr:colOff>177800</xdr:colOff>
      <xdr:row>77</xdr:row>
      <xdr:rowOff>165822</xdr:rowOff>
    </xdr:to>
    <xdr:sp macro="" textlink="">
      <xdr:nvSpPr>
        <xdr:cNvPr id="635" name="楕円 634">
          <a:extLst>
            <a:ext uri="{FF2B5EF4-FFF2-40B4-BE49-F238E27FC236}">
              <a16:creationId xmlns:a16="http://schemas.microsoft.com/office/drawing/2014/main" id="{00000000-0008-0000-0600-00007B020000}"/>
            </a:ext>
          </a:extLst>
        </xdr:cNvPr>
        <xdr:cNvSpPr/>
      </xdr:nvSpPr>
      <xdr:spPr>
        <a:xfrm>
          <a:off x="16268700" y="13265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76</xdr:row>
      <xdr:rowOff>87099</xdr:rowOff>
    </xdr:from>
    <xdr:ext cx="534377" cy="259045"/>
    <xdr:sp macro="" textlink="">
      <xdr:nvSpPr>
        <xdr:cNvPr id="636" name="公債費該当値テキスト">
          <a:extLst>
            <a:ext uri="{FF2B5EF4-FFF2-40B4-BE49-F238E27FC236}">
              <a16:creationId xmlns:a16="http://schemas.microsoft.com/office/drawing/2014/main" id="{00000000-0008-0000-0600-00007C020000}"/>
            </a:ext>
          </a:extLst>
        </xdr:cNvPr>
        <xdr:cNvSpPr txBox="1"/>
      </xdr:nvSpPr>
      <xdr:spPr>
        <a:xfrm>
          <a:off x="16370300" y="131172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66770</xdr:rowOff>
    </xdr:from>
    <xdr:to>
      <xdr:col>81</xdr:col>
      <xdr:colOff>101600</xdr:colOff>
      <xdr:row>77</xdr:row>
      <xdr:rowOff>168370</xdr:rowOff>
    </xdr:to>
    <xdr:sp macro="" textlink="">
      <xdr:nvSpPr>
        <xdr:cNvPr id="637" name="楕円 636">
          <a:extLst>
            <a:ext uri="{FF2B5EF4-FFF2-40B4-BE49-F238E27FC236}">
              <a16:creationId xmlns:a16="http://schemas.microsoft.com/office/drawing/2014/main" id="{00000000-0008-0000-0600-00007D020000}"/>
            </a:ext>
          </a:extLst>
        </xdr:cNvPr>
        <xdr:cNvSpPr/>
      </xdr:nvSpPr>
      <xdr:spPr>
        <a:xfrm>
          <a:off x="15430500" y="13268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13447</xdr:rowOff>
    </xdr:from>
    <xdr:ext cx="534377" cy="259045"/>
    <xdr:sp macro="" textlink="">
      <xdr:nvSpPr>
        <xdr:cNvPr id="638" name="テキスト ボックス 637">
          <a:extLst>
            <a:ext uri="{FF2B5EF4-FFF2-40B4-BE49-F238E27FC236}">
              <a16:creationId xmlns:a16="http://schemas.microsoft.com/office/drawing/2014/main" id="{00000000-0008-0000-0600-00007E020000}"/>
            </a:ext>
          </a:extLst>
        </xdr:cNvPr>
        <xdr:cNvSpPr txBox="1"/>
      </xdr:nvSpPr>
      <xdr:spPr>
        <a:xfrm>
          <a:off x="15214111" y="130436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59,783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63765</xdr:rowOff>
    </xdr:from>
    <xdr:to>
      <xdr:col>76</xdr:col>
      <xdr:colOff>165100</xdr:colOff>
      <xdr:row>77</xdr:row>
      <xdr:rowOff>165365</xdr:rowOff>
    </xdr:to>
    <xdr:sp macro="" textlink="">
      <xdr:nvSpPr>
        <xdr:cNvPr id="639" name="楕円 638">
          <a:extLst>
            <a:ext uri="{FF2B5EF4-FFF2-40B4-BE49-F238E27FC236}">
              <a16:creationId xmlns:a16="http://schemas.microsoft.com/office/drawing/2014/main" id="{00000000-0008-0000-0600-00007F020000}"/>
            </a:ext>
          </a:extLst>
        </xdr:cNvPr>
        <xdr:cNvSpPr/>
      </xdr:nvSpPr>
      <xdr:spPr>
        <a:xfrm>
          <a:off x="14541500" y="13265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156492</xdr:rowOff>
    </xdr:from>
    <xdr:ext cx="534377" cy="259045"/>
    <xdr:sp macro="" textlink="">
      <xdr:nvSpPr>
        <xdr:cNvPr id="640" name="テキスト ボックス 639">
          <a:extLst>
            <a:ext uri="{FF2B5EF4-FFF2-40B4-BE49-F238E27FC236}">
              <a16:creationId xmlns:a16="http://schemas.microsoft.com/office/drawing/2014/main" id="{00000000-0008-0000-0600-000080020000}"/>
            </a:ext>
          </a:extLst>
        </xdr:cNvPr>
        <xdr:cNvSpPr txBox="1"/>
      </xdr:nvSpPr>
      <xdr:spPr>
        <a:xfrm>
          <a:off x="14325111" y="133581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60,059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65974</xdr:rowOff>
    </xdr:from>
    <xdr:to>
      <xdr:col>72</xdr:col>
      <xdr:colOff>38100</xdr:colOff>
      <xdr:row>77</xdr:row>
      <xdr:rowOff>167574</xdr:rowOff>
    </xdr:to>
    <xdr:sp macro="" textlink="">
      <xdr:nvSpPr>
        <xdr:cNvPr id="641" name="楕円 640">
          <a:extLst>
            <a:ext uri="{FF2B5EF4-FFF2-40B4-BE49-F238E27FC236}">
              <a16:creationId xmlns:a16="http://schemas.microsoft.com/office/drawing/2014/main" id="{00000000-0008-0000-0600-000081020000}"/>
            </a:ext>
          </a:extLst>
        </xdr:cNvPr>
        <xdr:cNvSpPr/>
      </xdr:nvSpPr>
      <xdr:spPr>
        <a:xfrm>
          <a:off x="13652500" y="132676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158701</xdr:rowOff>
    </xdr:from>
    <xdr:ext cx="534377" cy="259045"/>
    <xdr:sp macro="" textlink="">
      <xdr:nvSpPr>
        <xdr:cNvPr id="642" name="テキスト ボックス 641">
          <a:extLst>
            <a:ext uri="{FF2B5EF4-FFF2-40B4-BE49-F238E27FC236}">
              <a16:creationId xmlns:a16="http://schemas.microsoft.com/office/drawing/2014/main" id="{00000000-0008-0000-0600-000082020000}"/>
            </a:ext>
          </a:extLst>
        </xdr:cNvPr>
        <xdr:cNvSpPr txBox="1"/>
      </xdr:nvSpPr>
      <xdr:spPr>
        <a:xfrm>
          <a:off x="13436111" y="133603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59,856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73323</xdr:rowOff>
    </xdr:from>
    <xdr:to>
      <xdr:col>67</xdr:col>
      <xdr:colOff>101600</xdr:colOff>
      <xdr:row>78</xdr:row>
      <xdr:rowOff>3473</xdr:rowOff>
    </xdr:to>
    <xdr:sp macro="" textlink="">
      <xdr:nvSpPr>
        <xdr:cNvPr id="643" name="楕円 642">
          <a:extLst>
            <a:ext uri="{FF2B5EF4-FFF2-40B4-BE49-F238E27FC236}">
              <a16:creationId xmlns:a16="http://schemas.microsoft.com/office/drawing/2014/main" id="{00000000-0008-0000-0600-000083020000}"/>
            </a:ext>
          </a:extLst>
        </xdr:cNvPr>
        <xdr:cNvSpPr/>
      </xdr:nvSpPr>
      <xdr:spPr>
        <a:xfrm>
          <a:off x="12763500" y="132749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166050</xdr:rowOff>
    </xdr:from>
    <xdr:ext cx="534377" cy="259045"/>
    <xdr:sp macro="" textlink="">
      <xdr:nvSpPr>
        <xdr:cNvPr id="644" name="テキスト ボックス 643">
          <a:extLst>
            <a:ext uri="{FF2B5EF4-FFF2-40B4-BE49-F238E27FC236}">
              <a16:creationId xmlns:a16="http://schemas.microsoft.com/office/drawing/2014/main" id="{00000000-0008-0000-0600-000084020000}"/>
            </a:ext>
          </a:extLst>
        </xdr:cNvPr>
        <xdr:cNvSpPr txBox="1"/>
      </xdr:nvSpPr>
      <xdr:spPr>
        <a:xfrm>
          <a:off x="12547111" y="133677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59,181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45" name="正方形/長方形 644">
          <a:extLst>
            <a:ext uri="{FF2B5EF4-FFF2-40B4-BE49-F238E27FC236}">
              <a16:creationId xmlns:a16="http://schemas.microsoft.com/office/drawing/2014/main" id="{00000000-0008-0000-0600-000085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46" name="正方形/長方形 645">
          <a:extLst>
            <a:ext uri="{FF2B5EF4-FFF2-40B4-BE49-F238E27FC236}">
              <a16:creationId xmlns:a16="http://schemas.microsoft.com/office/drawing/2014/main" id="{00000000-0008-0000-0600-000086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47" name="正方形/長方形 646">
          <a:extLst>
            <a:ext uri="{FF2B5EF4-FFF2-40B4-BE49-F238E27FC236}">
              <a16:creationId xmlns:a16="http://schemas.microsoft.com/office/drawing/2014/main" id="{00000000-0008-0000-0600-000087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48" name="正方形/長方形 647">
          <a:extLst>
            <a:ext uri="{FF2B5EF4-FFF2-40B4-BE49-F238E27FC236}">
              <a16:creationId xmlns:a16="http://schemas.microsoft.com/office/drawing/2014/main" id="{00000000-0008-0000-0600-000088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49" name="正方形/長方形 648">
          <a:extLst>
            <a:ext uri="{FF2B5EF4-FFF2-40B4-BE49-F238E27FC236}">
              <a16:creationId xmlns:a16="http://schemas.microsoft.com/office/drawing/2014/main" id="{00000000-0008-0000-0600-000089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0" name="正方形/長方形 649">
          <a:extLst>
            <a:ext uri="{FF2B5EF4-FFF2-40B4-BE49-F238E27FC236}">
              <a16:creationId xmlns:a16="http://schemas.microsoft.com/office/drawing/2014/main" id="{00000000-0008-0000-0600-00008A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1" name="正方形/長方形 650">
          <a:extLst>
            <a:ext uri="{FF2B5EF4-FFF2-40B4-BE49-F238E27FC236}">
              <a16:creationId xmlns:a16="http://schemas.microsoft.com/office/drawing/2014/main" id="{00000000-0008-0000-0600-00008B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33,367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2" name="正方形/長方形 651">
          <a:extLst>
            <a:ext uri="{FF2B5EF4-FFF2-40B4-BE49-F238E27FC236}">
              <a16:creationId xmlns:a16="http://schemas.microsoft.com/office/drawing/2014/main" id="{00000000-0008-0000-0600-00008C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3" name="テキスト ボックス 652">
          <a:extLst>
            <a:ext uri="{FF2B5EF4-FFF2-40B4-BE49-F238E27FC236}">
              <a16:creationId xmlns:a16="http://schemas.microsoft.com/office/drawing/2014/main" id="{00000000-0008-0000-0600-00008D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54" name="直線コネクタ 653">
          <a:extLst>
            <a:ext uri="{FF2B5EF4-FFF2-40B4-BE49-F238E27FC236}">
              <a16:creationId xmlns:a16="http://schemas.microsoft.com/office/drawing/2014/main" id="{00000000-0008-0000-0600-00008E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55" name="直線コネクタ 654">
          <a:extLst>
            <a:ext uri="{FF2B5EF4-FFF2-40B4-BE49-F238E27FC236}">
              <a16:creationId xmlns:a16="http://schemas.microsoft.com/office/drawing/2014/main" id="{00000000-0008-0000-0600-00008F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56" name="テキスト ボックス 655">
          <a:extLst>
            <a:ext uri="{FF2B5EF4-FFF2-40B4-BE49-F238E27FC236}">
              <a16:creationId xmlns:a16="http://schemas.microsoft.com/office/drawing/2014/main" id="{00000000-0008-0000-0600-000090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57" name="直線コネクタ 656">
          <a:extLst>
            <a:ext uri="{FF2B5EF4-FFF2-40B4-BE49-F238E27FC236}">
              <a16:creationId xmlns:a16="http://schemas.microsoft.com/office/drawing/2014/main" id="{00000000-0008-0000-0600-000091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35577</xdr:rowOff>
    </xdr:from>
    <xdr:ext cx="595419" cy="259045"/>
    <xdr:sp macro="" textlink="">
      <xdr:nvSpPr>
        <xdr:cNvPr id="658" name="テキスト ボックス 657">
          <a:extLst>
            <a:ext uri="{FF2B5EF4-FFF2-40B4-BE49-F238E27FC236}">
              <a16:creationId xmlns:a16="http://schemas.microsoft.com/office/drawing/2014/main" id="{00000000-0008-0000-0600-000092020000}"/>
            </a:ext>
          </a:extLst>
        </xdr:cNvPr>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59" name="直線コネクタ 658">
          <a:extLst>
            <a:ext uri="{FF2B5EF4-FFF2-40B4-BE49-F238E27FC236}">
              <a16:creationId xmlns:a16="http://schemas.microsoft.com/office/drawing/2014/main" id="{00000000-0008-0000-0600-000093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60" name="テキスト ボックス 659">
          <a:extLst>
            <a:ext uri="{FF2B5EF4-FFF2-40B4-BE49-F238E27FC236}">
              <a16:creationId xmlns:a16="http://schemas.microsoft.com/office/drawing/2014/main" id="{00000000-0008-0000-0600-000094020000}"/>
            </a:ext>
          </a:extLst>
        </xdr:cNvPr>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61" name="直線コネクタ 660">
          <a:extLst>
            <a:ext uri="{FF2B5EF4-FFF2-40B4-BE49-F238E27FC236}">
              <a16:creationId xmlns:a16="http://schemas.microsoft.com/office/drawing/2014/main" id="{00000000-0008-0000-0600-000095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62" name="テキスト ボックス 661">
          <a:extLst>
            <a:ext uri="{FF2B5EF4-FFF2-40B4-BE49-F238E27FC236}">
              <a16:creationId xmlns:a16="http://schemas.microsoft.com/office/drawing/2014/main" id="{00000000-0008-0000-0600-000096020000}"/>
            </a:ext>
          </a:extLst>
        </xdr:cNvPr>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63" name="直線コネクタ 662">
          <a:extLst>
            <a:ext uri="{FF2B5EF4-FFF2-40B4-BE49-F238E27FC236}">
              <a16:creationId xmlns:a16="http://schemas.microsoft.com/office/drawing/2014/main" id="{00000000-0008-0000-0600-000097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64" name="テキスト ボックス 663">
          <a:extLst>
            <a:ext uri="{FF2B5EF4-FFF2-40B4-BE49-F238E27FC236}">
              <a16:creationId xmlns:a16="http://schemas.microsoft.com/office/drawing/2014/main" id="{00000000-0008-0000-0600-000098020000}"/>
            </a:ext>
          </a:extLst>
        </xdr:cNvPr>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65" name="直線コネクタ 664">
          <a:extLst>
            <a:ext uri="{FF2B5EF4-FFF2-40B4-BE49-F238E27FC236}">
              <a16:creationId xmlns:a16="http://schemas.microsoft.com/office/drawing/2014/main" id="{00000000-0008-0000-0600-000099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66" name="テキスト ボックス 665">
          <a:extLst>
            <a:ext uri="{FF2B5EF4-FFF2-40B4-BE49-F238E27FC236}">
              <a16:creationId xmlns:a16="http://schemas.microsoft.com/office/drawing/2014/main" id="{00000000-0008-0000-0600-00009A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67" name="積立金グラフ枠">
          <a:extLst>
            <a:ext uri="{FF2B5EF4-FFF2-40B4-BE49-F238E27FC236}">
              <a16:creationId xmlns:a16="http://schemas.microsoft.com/office/drawing/2014/main" id="{00000000-0008-0000-0600-00009B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160334</xdr:rowOff>
    </xdr:from>
    <xdr:to>
      <xdr:col>85</xdr:col>
      <xdr:colOff>126364</xdr:colOff>
      <xdr:row>99</xdr:row>
      <xdr:rowOff>39150</xdr:rowOff>
    </xdr:to>
    <xdr:cxnSp macro="">
      <xdr:nvCxnSpPr>
        <xdr:cNvPr id="668" name="直線コネクタ 667">
          <a:extLst>
            <a:ext uri="{FF2B5EF4-FFF2-40B4-BE49-F238E27FC236}">
              <a16:creationId xmlns:a16="http://schemas.microsoft.com/office/drawing/2014/main" id="{00000000-0008-0000-0600-00009C020000}"/>
            </a:ext>
          </a:extLst>
        </xdr:cNvPr>
        <xdr:cNvCxnSpPr/>
      </xdr:nvCxnSpPr>
      <xdr:spPr>
        <a:xfrm flipV="1">
          <a:off x="16317595" y="15590834"/>
          <a:ext cx="1269" cy="14218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42977</xdr:rowOff>
    </xdr:from>
    <xdr:ext cx="469744" cy="259045"/>
    <xdr:sp macro="" textlink="">
      <xdr:nvSpPr>
        <xdr:cNvPr id="669" name="積立金最小値テキスト">
          <a:extLst>
            <a:ext uri="{FF2B5EF4-FFF2-40B4-BE49-F238E27FC236}">
              <a16:creationId xmlns:a16="http://schemas.microsoft.com/office/drawing/2014/main" id="{00000000-0008-0000-0600-00009D020000}"/>
            </a:ext>
          </a:extLst>
        </xdr:cNvPr>
        <xdr:cNvSpPr txBox="1"/>
      </xdr:nvSpPr>
      <xdr:spPr>
        <a:xfrm>
          <a:off x="16370300" y="17016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39150</xdr:rowOff>
    </xdr:from>
    <xdr:to>
      <xdr:col>86</xdr:col>
      <xdr:colOff>25400</xdr:colOff>
      <xdr:row>99</xdr:row>
      <xdr:rowOff>39150</xdr:rowOff>
    </xdr:to>
    <xdr:cxnSp macro="">
      <xdr:nvCxnSpPr>
        <xdr:cNvPr id="670" name="直線コネクタ 669">
          <a:extLst>
            <a:ext uri="{FF2B5EF4-FFF2-40B4-BE49-F238E27FC236}">
              <a16:creationId xmlns:a16="http://schemas.microsoft.com/office/drawing/2014/main" id="{00000000-0008-0000-0600-00009E020000}"/>
            </a:ext>
          </a:extLst>
        </xdr:cNvPr>
        <xdr:cNvCxnSpPr/>
      </xdr:nvCxnSpPr>
      <xdr:spPr>
        <a:xfrm>
          <a:off x="16230600" y="17012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107011</xdr:rowOff>
    </xdr:from>
    <xdr:ext cx="599010" cy="259045"/>
    <xdr:sp macro="" textlink="">
      <xdr:nvSpPr>
        <xdr:cNvPr id="671" name="積立金最大値テキスト">
          <a:extLst>
            <a:ext uri="{FF2B5EF4-FFF2-40B4-BE49-F238E27FC236}">
              <a16:creationId xmlns:a16="http://schemas.microsoft.com/office/drawing/2014/main" id="{00000000-0008-0000-0600-00009F020000}"/>
            </a:ext>
          </a:extLst>
        </xdr:cNvPr>
        <xdr:cNvSpPr txBox="1"/>
      </xdr:nvSpPr>
      <xdr:spPr>
        <a:xfrm>
          <a:off x="16370300" y="153660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374,584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160334</xdr:rowOff>
    </xdr:from>
    <xdr:to>
      <xdr:col>86</xdr:col>
      <xdr:colOff>25400</xdr:colOff>
      <xdr:row>90</xdr:row>
      <xdr:rowOff>160334</xdr:rowOff>
    </xdr:to>
    <xdr:cxnSp macro="">
      <xdr:nvCxnSpPr>
        <xdr:cNvPr id="672" name="直線コネクタ 671">
          <a:extLst>
            <a:ext uri="{FF2B5EF4-FFF2-40B4-BE49-F238E27FC236}">
              <a16:creationId xmlns:a16="http://schemas.microsoft.com/office/drawing/2014/main" id="{00000000-0008-0000-0600-0000A0020000}"/>
            </a:ext>
          </a:extLst>
        </xdr:cNvPr>
        <xdr:cNvCxnSpPr/>
      </xdr:nvCxnSpPr>
      <xdr:spPr>
        <a:xfrm>
          <a:off x="16230600" y="155908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152101</xdr:rowOff>
    </xdr:from>
    <xdr:to>
      <xdr:col>85</xdr:col>
      <xdr:colOff>127000</xdr:colOff>
      <xdr:row>98</xdr:row>
      <xdr:rowOff>161542</xdr:rowOff>
    </xdr:to>
    <xdr:cxnSp macro="">
      <xdr:nvCxnSpPr>
        <xdr:cNvPr id="673" name="直線コネクタ 672">
          <a:extLst>
            <a:ext uri="{FF2B5EF4-FFF2-40B4-BE49-F238E27FC236}">
              <a16:creationId xmlns:a16="http://schemas.microsoft.com/office/drawing/2014/main" id="{00000000-0008-0000-0600-0000A1020000}"/>
            </a:ext>
          </a:extLst>
        </xdr:cNvPr>
        <xdr:cNvCxnSpPr/>
      </xdr:nvCxnSpPr>
      <xdr:spPr>
        <a:xfrm>
          <a:off x="15481300" y="16954201"/>
          <a:ext cx="838200" cy="94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63550</xdr:rowOff>
    </xdr:from>
    <xdr:ext cx="534377" cy="259045"/>
    <xdr:sp macro="" textlink="">
      <xdr:nvSpPr>
        <xdr:cNvPr id="674" name="積立金平均値テキスト">
          <a:extLst>
            <a:ext uri="{FF2B5EF4-FFF2-40B4-BE49-F238E27FC236}">
              <a16:creationId xmlns:a16="http://schemas.microsoft.com/office/drawing/2014/main" id="{00000000-0008-0000-0600-0000A2020000}"/>
            </a:ext>
          </a:extLst>
        </xdr:cNvPr>
        <xdr:cNvSpPr txBox="1"/>
      </xdr:nvSpPr>
      <xdr:spPr>
        <a:xfrm>
          <a:off x="16370300" y="1669420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40673</xdr:rowOff>
    </xdr:from>
    <xdr:to>
      <xdr:col>85</xdr:col>
      <xdr:colOff>177800</xdr:colOff>
      <xdr:row>98</xdr:row>
      <xdr:rowOff>142273</xdr:rowOff>
    </xdr:to>
    <xdr:sp macro="" textlink="">
      <xdr:nvSpPr>
        <xdr:cNvPr id="675" name="フローチャート: 判断 674">
          <a:extLst>
            <a:ext uri="{FF2B5EF4-FFF2-40B4-BE49-F238E27FC236}">
              <a16:creationId xmlns:a16="http://schemas.microsoft.com/office/drawing/2014/main" id="{00000000-0008-0000-0600-0000A3020000}"/>
            </a:ext>
          </a:extLst>
        </xdr:cNvPr>
        <xdr:cNvSpPr/>
      </xdr:nvSpPr>
      <xdr:spPr>
        <a:xfrm>
          <a:off x="16268700" y="168427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152101</xdr:rowOff>
    </xdr:from>
    <xdr:to>
      <xdr:col>81</xdr:col>
      <xdr:colOff>50800</xdr:colOff>
      <xdr:row>99</xdr:row>
      <xdr:rowOff>17901</xdr:rowOff>
    </xdr:to>
    <xdr:cxnSp macro="">
      <xdr:nvCxnSpPr>
        <xdr:cNvPr id="676" name="直線コネクタ 675">
          <a:extLst>
            <a:ext uri="{FF2B5EF4-FFF2-40B4-BE49-F238E27FC236}">
              <a16:creationId xmlns:a16="http://schemas.microsoft.com/office/drawing/2014/main" id="{00000000-0008-0000-0600-0000A4020000}"/>
            </a:ext>
          </a:extLst>
        </xdr:cNvPr>
        <xdr:cNvCxnSpPr/>
      </xdr:nvCxnSpPr>
      <xdr:spPr>
        <a:xfrm flipV="1">
          <a:off x="14592300" y="16954201"/>
          <a:ext cx="889000" cy="37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26366</xdr:rowOff>
    </xdr:from>
    <xdr:to>
      <xdr:col>81</xdr:col>
      <xdr:colOff>101600</xdr:colOff>
      <xdr:row>98</xdr:row>
      <xdr:rowOff>127966</xdr:rowOff>
    </xdr:to>
    <xdr:sp macro="" textlink="">
      <xdr:nvSpPr>
        <xdr:cNvPr id="677" name="フローチャート: 判断 676">
          <a:extLst>
            <a:ext uri="{FF2B5EF4-FFF2-40B4-BE49-F238E27FC236}">
              <a16:creationId xmlns:a16="http://schemas.microsoft.com/office/drawing/2014/main" id="{00000000-0008-0000-0600-0000A5020000}"/>
            </a:ext>
          </a:extLst>
        </xdr:cNvPr>
        <xdr:cNvSpPr/>
      </xdr:nvSpPr>
      <xdr:spPr>
        <a:xfrm>
          <a:off x="15430500" y="168284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144493</xdr:rowOff>
    </xdr:from>
    <xdr:ext cx="534377" cy="259045"/>
    <xdr:sp macro="" textlink="">
      <xdr:nvSpPr>
        <xdr:cNvPr id="678" name="テキスト ボックス 677">
          <a:extLst>
            <a:ext uri="{FF2B5EF4-FFF2-40B4-BE49-F238E27FC236}">
              <a16:creationId xmlns:a16="http://schemas.microsoft.com/office/drawing/2014/main" id="{00000000-0008-0000-0600-0000A6020000}"/>
            </a:ext>
          </a:extLst>
        </xdr:cNvPr>
        <xdr:cNvSpPr txBox="1"/>
      </xdr:nvSpPr>
      <xdr:spPr>
        <a:xfrm>
          <a:off x="15214111" y="166036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36,413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99</xdr:row>
      <xdr:rowOff>17901</xdr:rowOff>
    </xdr:from>
    <xdr:to>
      <xdr:col>76</xdr:col>
      <xdr:colOff>114300</xdr:colOff>
      <xdr:row>99</xdr:row>
      <xdr:rowOff>26406</xdr:rowOff>
    </xdr:to>
    <xdr:cxnSp macro="">
      <xdr:nvCxnSpPr>
        <xdr:cNvPr id="679" name="直線コネクタ 678">
          <a:extLst>
            <a:ext uri="{FF2B5EF4-FFF2-40B4-BE49-F238E27FC236}">
              <a16:creationId xmlns:a16="http://schemas.microsoft.com/office/drawing/2014/main" id="{00000000-0008-0000-0600-0000A7020000}"/>
            </a:ext>
          </a:extLst>
        </xdr:cNvPr>
        <xdr:cNvCxnSpPr/>
      </xdr:nvCxnSpPr>
      <xdr:spPr>
        <a:xfrm flipV="1">
          <a:off x="13703300" y="16991451"/>
          <a:ext cx="889000" cy="85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52980</xdr:rowOff>
    </xdr:from>
    <xdr:to>
      <xdr:col>76</xdr:col>
      <xdr:colOff>165100</xdr:colOff>
      <xdr:row>98</xdr:row>
      <xdr:rowOff>154580</xdr:rowOff>
    </xdr:to>
    <xdr:sp macro="" textlink="">
      <xdr:nvSpPr>
        <xdr:cNvPr id="680" name="フローチャート: 判断 679">
          <a:extLst>
            <a:ext uri="{FF2B5EF4-FFF2-40B4-BE49-F238E27FC236}">
              <a16:creationId xmlns:a16="http://schemas.microsoft.com/office/drawing/2014/main" id="{00000000-0008-0000-0600-0000A8020000}"/>
            </a:ext>
          </a:extLst>
        </xdr:cNvPr>
        <xdr:cNvSpPr/>
      </xdr:nvSpPr>
      <xdr:spPr>
        <a:xfrm>
          <a:off x="14541500" y="16855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171107</xdr:rowOff>
    </xdr:from>
    <xdr:ext cx="534377" cy="259045"/>
    <xdr:sp macro="" textlink="">
      <xdr:nvSpPr>
        <xdr:cNvPr id="681" name="テキスト ボックス 680">
          <a:extLst>
            <a:ext uri="{FF2B5EF4-FFF2-40B4-BE49-F238E27FC236}">
              <a16:creationId xmlns:a16="http://schemas.microsoft.com/office/drawing/2014/main" id="{00000000-0008-0000-0600-0000A9020000}"/>
            </a:ext>
          </a:extLst>
        </xdr:cNvPr>
        <xdr:cNvSpPr txBox="1"/>
      </xdr:nvSpPr>
      <xdr:spPr>
        <a:xfrm>
          <a:off x="14325111" y="166303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29,428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99</xdr:row>
      <xdr:rowOff>8911</xdr:rowOff>
    </xdr:from>
    <xdr:to>
      <xdr:col>71</xdr:col>
      <xdr:colOff>177800</xdr:colOff>
      <xdr:row>99</xdr:row>
      <xdr:rowOff>26406</xdr:rowOff>
    </xdr:to>
    <xdr:cxnSp macro="">
      <xdr:nvCxnSpPr>
        <xdr:cNvPr id="682" name="直線コネクタ 681">
          <a:extLst>
            <a:ext uri="{FF2B5EF4-FFF2-40B4-BE49-F238E27FC236}">
              <a16:creationId xmlns:a16="http://schemas.microsoft.com/office/drawing/2014/main" id="{00000000-0008-0000-0600-0000AA020000}"/>
            </a:ext>
          </a:extLst>
        </xdr:cNvPr>
        <xdr:cNvCxnSpPr/>
      </xdr:nvCxnSpPr>
      <xdr:spPr>
        <a:xfrm>
          <a:off x="12814300" y="16982461"/>
          <a:ext cx="889000" cy="174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83810</xdr:rowOff>
    </xdr:from>
    <xdr:to>
      <xdr:col>72</xdr:col>
      <xdr:colOff>38100</xdr:colOff>
      <xdr:row>99</xdr:row>
      <xdr:rowOff>13960</xdr:rowOff>
    </xdr:to>
    <xdr:sp macro="" textlink="">
      <xdr:nvSpPr>
        <xdr:cNvPr id="683" name="フローチャート: 判断 682">
          <a:extLst>
            <a:ext uri="{FF2B5EF4-FFF2-40B4-BE49-F238E27FC236}">
              <a16:creationId xmlns:a16="http://schemas.microsoft.com/office/drawing/2014/main" id="{00000000-0008-0000-0600-0000AB020000}"/>
            </a:ext>
          </a:extLst>
        </xdr:cNvPr>
        <xdr:cNvSpPr/>
      </xdr:nvSpPr>
      <xdr:spPr>
        <a:xfrm>
          <a:off x="13652500" y="16885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30487</xdr:rowOff>
    </xdr:from>
    <xdr:ext cx="534377" cy="259045"/>
    <xdr:sp macro="" textlink="">
      <xdr:nvSpPr>
        <xdr:cNvPr id="684" name="テキスト ボックス 683">
          <a:extLst>
            <a:ext uri="{FF2B5EF4-FFF2-40B4-BE49-F238E27FC236}">
              <a16:creationId xmlns:a16="http://schemas.microsoft.com/office/drawing/2014/main" id="{00000000-0008-0000-0600-0000AC020000}"/>
            </a:ext>
          </a:extLst>
        </xdr:cNvPr>
        <xdr:cNvSpPr txBox="1"/>
      </xdr:nvSpPr>
      <xdr:spPr>
        <a:xfrm>
          <a:off x="13436111" y="166611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21,336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94528</xdr:rowOff>
    </xdr:from>
    <xdr:to>
      <xdr:col>67</xdr:col>
      <xdr:colOff>101600</xdr:colOff>
      <xdr:row>99</xdr:row>
      <xdr:rowOff>24678</xdr:rowOff>
    </xdr:to>
    <xdr:sp macro="" textlink="">
      <xdr:nvSpPr>
        <xdr:cNvPr id="685" name="フローチャート: 判断 684">
          <a:extLst>
            <a:ext uri="{FF2B5EF4-FFF2-40B4-BE49-F238E27FC236}">
              <a16:creationId xmlns:a16="http://schemas.microsoft.com/office/drawing/2014/main" id="{00000000-0008-0000-0600-0000AD020000}"/>
            </a:ext>
          </a:extLst>
        </xdr:cNvPr>
        <xdr:cNvSpPr/>
      </xdr:nvSpPr>
      <xdr:spPr>
        <a:xfrm>
          <a:off x="12763500" y="16896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41205</xdr:rowOff>
    </xdr:from>
    <xdr:ext cx="534377" cy="259045"/>
    <xdr:sp macro="" textlink="">
      <xdr:nvSpPr>
        <xdr:cNvPr id="686" name="テキスト ボックス 685">
          <a:extLst>
            <a:ext uri="{FF2B5EF4-FFF2-40B4-BE49-F238E27FC236}">
              <a16:creationId xmlns:a16="http://schemas.microsoft.com/office/drawing/2014/main" id="{00000000-0008-0000-0600-0000AE020000}"/>
            </a:ext>
          </a:extLst>
        </xdr:cNvPr>
        <xdr:cNvSpPr txBox="1"/>
      </xdr:nvSpPr>
      <xdr:spPr>
        <a:xfrm>
          <a:off x="12547111" y="166718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87" name="テキスト ボックス 686">
          <a:extLst>
            <a:ext uri="{FF2B5EF4-FFF2-40B4-BE49-F238E27FC236}">
              <a16:creationId xmlns:a16="http://schemas.microsoft.com/office/drawing/2014/main" id="{00000000-0008-0000-0600-0000AF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88" name="テキスト ボックス 687">
          <a:extLst>
            <a:ext uri="{FF2B5EF4-FFF2-40B4-BE49-F238E27FC236}">
              <a16:creationId xmlns:a16="http://schemas.microsoft.com/office/drawing/2014/main" id="{00000000-0008-0000-0600-0000B0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89" name="テキスト ボックス 688">
          <a:extLst>
            <a:ext uri="{FF2B5EF4-FFF2-40B4-BE49-F238E27FC236}">
              <a16:creationId xmlns:a16="http://schemas.microsoft.com/office/drawing/2014/main" id="{00000000-0008-0000-0600-0000B1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0" name="テキスト ボックス 689">
          <a:extLst>
            <a:ext uri="{FF2B5EF4-FFF2-40B4-BE49-F238E27FC236}">
              <a16:creationId xmlns:a16="http://schemas.microsoft.com/office/drawing/2014/main" id="{00000000-0008-0000-0600-0000B2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1" name="テキスト ボックス 690">
          <a:extLst>
            <a:ext uri="{FF2B5EF4-FFF2-40B4-BE49-F238E27FC236}">
              <a16:creationId xmlns:a16="http://schemas.microsoft.com/office/drawing/2014/main" id="{00000000-0008-0000-0600-0000B3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110742</xdr:rowOff>
    </xdr:from>
    <xdr:to>
      <xdr:col>85</xdr:col>
      <xdr:colOff>177800</xdr:colOff>
      <xdr:row>99</xdr:row>
      <xdr:rowOff>40892</xdr:rowOff>
    </xdr:to>
    <xdr:sp macro="" textlink="">
      <xdr:nvSpPr>
        <xdr:cNvPr id="692" name="楕円 691">
          <a:extLst>
            <a:ext uri="{FF2B5EF4-FFF2-40B4-BE49-F238E27FC236}">
              <a16:creationId xmlns:a16="http://schemas.microsoft.com/office/drawing/2014/main" id="{00000000-0008-0000-0600-0000B4020000}"/>
            </a:ext>
          </a:extLst>
        </xdr:cNvPr>
        <xdr:cNvSpPr/>
      </xdr:nvSpPr>
      <xdr:spPr>
        <a:xfrm>
          <a:off x="16268700" y="169128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98</xdr:row>
      <xdr:rowOff>25669</xdr:rowOff>
    </xdr:from>
    <xdr:ext cx="534377" cy="259045"/>
    <xdr:sp macro="" textlink="">
      <xdr:nvSpPr>
        <xdr:cNvPr id="693" name="積立金該当値テキスト">
          <a:extLst>
            <a:ext uri="{FF2B5EF4-FFF2-40B4-BE49-F238E27FC236}">
              <a16:creationId xmlns:a16="http://schemas.microsoft.com/office/drawing/2014/main" id="{00000000-0008-0000-0600-0000B5020000}"/>
            </a:ext>
          </a:extLst>
        </xdr:cNvPr>
        <xdr:cNvSpPr txBox="1"/>
      </xdr:nvSpPr>
      <xdr:spPr>
        <a:xfrm>
          <a:off x="16370300" y="168277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14,267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101301</xdr:rowOff>
    </xdr:from>
    <xdr:to>
      <xdr:col>81</xdr:col>
      <xdr:colOff>101600</xdr:colOff>
      <xdr:row>99</xdr:row>
      <xdr:rowOff>31451</xdr:rowOff>
    </xdr:to>
    <xdr:sp macro="" textlink="">
      <xdr:nvSpPr>
        <xdr:cNvPr id="694" name="楕円 693">
          <a:extLst>
            <a:ext uri="{FF2B5EF4-FFF2-40B4-BE49-F238E27FC236}">
              <a16:creationId xmlns:a16="http://schemas.microsoft.com/office/drawing/2014/main" id="{00000000-0008-0000-0600-0000B6020000}"/>
            </a:ext>
          </a:extLst>
        </xdr:cNvPr>
        <xdr:cNvSpPr/>
      </xdr:nvSpPr>
      <xdr:spPr>
        <a:xfrm>
          <a:off x="15430500" y="169034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99</xdr:row>
      <xdr:rowOff>22578</xdr:rowOff>
    </xdr:from>
    <xdr:ext cx="534377" cy="259045"/>
    <xdr:sp macro="" textlink="">
      <xdr:nvSpPr>
        <xdr:cNvPr id="695" name="テキスト ボックス 694">
          <a:extLst>
            <a:ext uri="{FF2B5EF4-FFF2-40B4-BE49-F238E27FC236}">
              <a16:creationId xmlns:a16="http://schemas.microsoft.com/office/drawing/2014/main" id="{00000000-0008-0000-0600-0000B7020000}"/>
            </a:ext>
          </a:extLst>
        </xdr:cNvPr>
        <xdr:cNvSpPr txBox="1"/>
      </xdr:nvSpPr>
      <xdr:spPr>
        <a:xfrm>
          <a:off x="15214111" y="169961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138551</xdr:rowOff>
    </xdr:from>
    <xdr:to>
      <xdr:col>76</xdr:col>
      <xdr:colOff>165100</xdr:colOff>
      <xdr:row>99</xdr:row>
      <xdr:rowOff>68701</xdr:rowOff>
    </xdr:to>
    <xdr:sp macro="" textlink="">
      <xdr:nvSpPr>
        <xdr:cNvPr id="696" name="楕円 695">
          <a:extLst>
            <a:ext uri="{FF2B5EF4-FFF2-40B4-BE49-F238E27FC236}">
              <a16:creationId xmlns:a16="http://schemas.microsoft.com/office/drawing/2014/main" id="{00000000-0008-0000-0600-0000B8020000}"/>
            </a:ext>
          </a:extLst>
        </xdr:cNvPr>
        <xdr:cNvSpPr/>
      </xdr:nvSpPr>
      <xdr:spPr>
        <a:xfrm>
          <a:off x="14541500" y="169406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99</xdr:row>
      <xdr:rowOff>59828</xdr:rowOff>
    </xdr:from>
    <xdr:ext cx="469744" cy="259045"/>
    <xdr:sp macro="" textlink="">
      <xdr:nvSpPr>
        <xdr:cNvPr id="697" name="テキスト ボックス 696">
          <a:extLst>
            <a:ext uri="{FF2B5EF4-FFF2-40B4-BE49-F238E27FC236}">
              <a16:creationId xmlns:a16="http://schemas.microsoft.com/office/drawing/2014/main" id="{00000000-0008-0000-0600-0000B9020000}"/>
            </a:ext>
          </a:extLst>
        </xdr:cNvPr>
        <xdr:cNvSpPr txBox="1"/>
      </xdr:nvSpPr>
      <xdr:spPr>
        <a:xfrm>
          <a:off x="14357428" y="170333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147056</xdr:rowOff>
    </xdr:from>
    <xdr:to>
      <xdr:col>72</xdr:col>
      <xdr:colOff>38100</xdr:colOff>
      <xdr:row>99</xdr:row>
      <xdr:rowOff>77206</xdr:rowOff>
    </xdr:to>
    <xdr:sp macro="" textlink="">
      <xdr:nvSpPr>
        <xdr:cNvPr id="698" name="楕円 697">
          <a:extLst>
            <a:ext uri="{FF2B5EF4-FFF2-40B4-BE49-F238E27FC236}">
              <a16:creationId xmlns:a16="http://schemas.microsoft.com/office/drawing/2014/main" id="{00000000-0008-0000-0600-0000BA020000}"/>
            </a:ext>
          </a:extLst>
        </xdr:cNvPr>
        <xdr:cNvSpPr/>
      </xdr:nvSpPr>
      <xdr:spPr>
        <a:xfrm>
          <a:off x="13652500" y="16949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99</xdr:row>
      <xdr:rowOff>68333</xdr:rowOff>
    </xdr:from>
    <xdr:ext cx="469744" cy="259045"/>
    <xdr:sp macro="" textlink="">
      <xdr:nvSpPr>
        <xdr:cNvPr id="699" name="テキスト ボックス 698">
          <a:extLst>
            <a:ext uri="{FF2B5EF4-FFF2-40B4-BE49-F238E27FC236}">
              <a16:creationId xmlns:a16="http://schemas.microsoft.com/office/drawing/2014/main" id="{00000000-0008-0000-0600-0000BB020000}"/>
            </a:ext>
          </a:extLst>
        </xdr:cNvPr>
        <xdr:cNvSpPr txBox="1"/>
      </xdr:nvSpPr>
      <xdr:spPr>
        <a:xfrm>
          <a:off x="13468428" y="170418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129561</xdr:rowOff>
    </xdr:from>
    <xdr:to>
      <xdr:col>67</xdr:col>
      <xdr:colOff>101600</xdr:colOff>
      <xdr:row>99</xdr:row>
      <xdr:rowOff>59711</xdr:rowOff>
    </xdr:to>
    <xdr:sp macro="" textlink="">
      <xdr:nvSpPr>
        <xdr:cNvPr id="700" name="楕円 699">
          <a:extLst>
            <a:ext uri="{FF2B5EF4-FFF2-40B4-BE49-F238E27FC236}">
              <a16:creationId xmlns:a16="http://schemas.microsoft.com/office/drawing/2014/main" id="{00000000-0008-0000-0600-0000BC020000}"/>
            </a:ext>
          </a:extLst>
        </xdr:cNvPr>
        <xdr:cNvSpPr/>
      </xdr:nvSpPr>
      <xdr:spPr>
        <a:xfrm>
          <a:off x="12763500" y="16931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99</xdr:row>
      <xdr:rowOff>50838</xdr:rowOff>
    </xdr:from>
    <xdr:ext cx="469744" cy="259045"/>
    <xdr:sp macro="" textlink="">
      <xdr:nvSpPr>
        <xdr:cNvPr id="701" name="テキスト ボックス 700">
          <a:extLst>
            <a:ext uri="{FF2B5EF4-FFF2-40B4-BE49-F238E27FC236}">
              <a16:creationId xmlns:a16="http://schemas.microsoft.com/office/drawing/2014/main" id="{00000000-0008-0000-0600-0000BD020000}"/>
            </a:ext>
          </a:extLst>
        </xdr:cNvPr>
        <xdr:cNvSpPr txBox="1"/>
      </xdr:nvSpPr>
      <xdr:spPr>
        <a:xfrm>
          <a:off x="12579428" y="170243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2" name="正方形/長方形 701">
          <a:extLst>
            <a:ext uri="{FF2B5EF4-FFF2-40B4-BE49-F238E27FC236}">
              <a16:creationId xmlns:a16="http://schemas.microsoft.com/office/drawing/2014/main" id="{00000000-0008-0000-0600-0000BE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3" name="正方形/長方形 702">
          <a:extLst>
            <a:ext uri="{FF2B5EF4-FFF2-40B4-BE49-F238E27FC236}">
              <a16:creationId xmlns:a16="http://schemas.microsoft.com/office/drawing/2014/main" id="{00000000-0008-0000-0600-0000BF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04" name="正方形/長方形 703">
          <a:extLst>
            <a:ext uri="{FF2B5EF4-FFF2-40B4-BE49-F238E27FC236}">
              <a16:creationId xmlns:a16="http://schemas.microsoft.com/office/drawing/2014/main" id="{00000000-0008-0000-0600-0000C0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05" name="正方形/長方形 704">
          <a:extLst>
            <a:ext uri="{FF2B5EF4-FFF2-40B4-BE49-F238E27FC236}">
              <a16:creationId xmlns:a16="http://schemas.microsoft.com/office/drawing/2014/main" id="{00000000-0008-0000-0600-0000C1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06" name="正方形/長方形 705">
          <a:extLst>
            <a:ext uri="{FF2B5EF4-FFF2-40B4-BE49-F238E27FC236}">
              <a16:creationId xmlns:a16="http://schemas.microsoft.com/office/drawing/2014/main" id="{00000000-0008-0000-0600-0000C2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07" name="正方形/長方形 706">
          <a:extLst>
            <a:ext uri="{FF2B5EF4-FFF2-40B4-BE49-F238E27FC236}">
              <a16:creationId xmlns:a16="http://schemas.microsoft.com/office/drawing/2014/main" id="{00000000-0008-0000-0600-0000C3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08" name="正方形/長方形 707">
          <a:extLst>
            <a:ext uri="{FF2B5EF4-FFF2-40B4-BE49-F238E27FC236}">
              <a16:creationId xmlns:a16="http://schemas.microsoft.com/office/drawing/2014/main" id="{00000000-0008-0000-0600-0000C4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09" name="正方形/長方形 708">
          <a:extLst>
            <a:ext uri="{FF2B5EF4-FFF2-40B4-BE49-F238E27FC236}">
              <a16:creationId xmlns:a16="http://schemas.microsoft.com/office/drawing/2014/main" id="{00000000-0008-0000-0600-0000C5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0" name="テキスト ボックス 709">
          <a:extLst>
            <a:ext uri="{FF2B5EF4-FFF2-40B4-BE49-F238E27FC236}">
              <a16:creationId xmlns:a16="http://schemas.microsoft.com/office/drawing/2014/main" id="{00000000-0008-0000-0600-0000C6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1" name="直線コネクタ 710">
          <a:extLst>
            <a:ext uri="{FF2B5EF4-FFF2-40B4-BE49-F238E27FC236}">
              <a16:creationId xmlns:a16="http://schemas.microsoft.com/office/drawing/2014/main" id="{00000000-0008-0000-0600-0000C7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12" name="直線コネクタ 711">
          <a:extLst>
            <a:ext uri="{FF2B5EF4-FFF2-40B4-BE49-F238E27FC236}">
              <a16:creationId xmlns:a16="http://schemas.microsoft.com/office/drawing/2014/main" id="{00000000-0008-0000-0600-0000C8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13" name="テキスト ボックス 712">
          <a:extLst>
            <a:ext uri="{FF2B5EF4-FFF2-40B4-BE49-F238E27FC236}">
              <a16:creationId xmlns:a16="http://schemas.microsoft.com/office/drawing/2014/main" id="{00000000-0008-0000-0600-0000C9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14" name="直線コネクタ 713">
          <a:extLst>
            <a:ext uri="{FF2B5EF4-FFF2-40B4-BE49-F238E27FC236}">
              <a16:creationId xmlns:a16="http://schemas.microsoft.com/office/drawing/2014/main" id="{00000000-0008-0000-0600-0000CA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35577</xdr:rowOff>
    </xdr:from>
    <xdr:ext cx="531299" cy="259045"/>
    <xdr:sp macro="" textlink="">
      <xdr:nvSpPr>
        <xdr:cNvPr id="715" name="テキスト ボックス 714">
          <a:extLst>
            <a:ext uri="{FF2B5EF4-FFF2-40B4-BE49-F238E27FC236}">
              <a16:creationId xmlns:a16="http://schemas.microsoft.com/office/drawing/2014/main" id="{00000000-0008-0000-0600-0000CB020000}"/>
            </a:ext>
          </a:extLst>
        </xdr:cNvPr>
        <xdr:cNvSpPr txBox="1"/>
      </xdr:nvSpPr>
      <xdr:spPr>
        <a:xfrm>
          <a:off x="17756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16" name="直線コネクタ 715">
          <a:extLst>
            <a:ext uri="{FF2B5EF4-FFF2-40B4-BE49-F238E27FC236}">
              <a16:creationId xmlns:a16="http://schemas.microsoft.com/office/drawing/2014/main" id="{00000000-0008-0000-0600-0000CC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17" name="テキスト ボックス 716">
          <a:extLst>
            <a:ext uri="{FF2B5EF4-FFF2-40B4-BE49-F238E27FC236}">
              <a16:creationId xmlns:a16="http://schemas.microsoft.com/office/drawing/2014/main" id="{00000000-0008-0000-0600-0000CD020000}"/>
            </a:ext>
          </a:extLst>
        </xdr:cNvPr>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18" name="直線コネクタ 717">
          <a:extLst>
            <a:ext uri="{FF2B5EF4-FFF2-40B4-BE49-F238E27FC236}">
              <a16:creationId xmlns:a16="http://schemas.microsoft.com/office/drawing/2014/main" id="{00000000-0008-0000-0600-0000CE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130827</xdr:rowOff>
    </xdr:from>
    <xdr:ext cx="531299" cy="259045"/>
    <xdr:sp macro="" textlink="">
      <xdr:nvSpPr>
        <xdr:cNvPr id="719" name="テキスト ボックス 718">
          <a:extLst>
            <a:ext uri="{FF2B5EF4-FFF2-40B4-BE49-F238E27FC236}">
              <a16:creationId xmlns:a16="http://schemas.microsoft.com/office/drawing/2014/main" id="{00000000-0008-0000-0600-0000CF020000}"/>
            </a:ext>
          </a:extLst>
        </xdr:cNvPr>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20" name="直線コネクタ 719">
          <a:extLst>
            <a:ext uri="{FF2B5EF4-FFF2-40B4-BE49-F238E27FC236}">
              <a16:creationId xmlns:a16="http://schemas.microsoft.com/office/drawing/2014/main" id="{00000000-0008-0000-0600-0000D0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21" name="テキスト ボックス 720">
          <a:extLst>
            <a:ext uri="{FF2B5EF4-FFF2-40B4-BE49-F238E27FC236}">
              <a16:creationId xmlns:a16="http://schemas.microsoft.com/office/drawing/2014/main" id="{00000000-0008-0000-0600-0000D1020000}"/>
            </a:ext>
          </a:extLst>
        </xdr:cNvPr>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2" name="直線コネクタ 721">
          <a:extLst>
            <a:ext uri="{FF2B5EF4-FFF2-40B4-BE49-F238E27FC236}">
              <a16:creationId xmlns:a16="http://schemas.microsoft.com/office/drawing/2014/main" id="{00000000-0008-0000-0600-0000D2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23" name="テキスト ボックス 722">
          <a:extLst>
            <a:ext uri="{FF2B5EF4-FFF2-40B4-BE49-F238E27FC236}">
              <a16:creationId xmlns:a16="http://schemas.microsoft.com/office/drawing/2014/main" id="{00000000-0008-0000-0600-0000D3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4" name="投資及び出資金グラフ枠">
          <a:extLst>
            <a:ext uri="{FF2B5EF4-FFF2-40B4-BE49-F238E27FC236}">
              <a16:creationId xmlns:a16="http://schemas.microsoft.com/office/drawing/2014/main" id="{00000000-0008-0000-0600-0000D4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47231</xdr:rowOff>
    </xdr:from>
    <xdr:to>
      <xdr:col>116</xdr:col>
      <xdr:colOff>62864</xdr:colOff>
      <xdr:row>39</xdr:row>
      <xdr:rowOff>44450</xdr:rowOff>
    </xdr:to>
    <xdr:cxnSp macro="">
      <xdr:nvCxnSpPr>
        <xdr:cNvPr id="725" name="直線コネクタ 724">
          <a:extLst>
            <a:ext uri="{FF2B5EF4-FFF2-40B4-BE49-F238E27FC236}">
              <a16:creationId xmlns:a16="http://schemas.microsoft.com/office/drawing/2014/main" id="{00000000-0008-0000-0600-0000D5020000}"/>
            </a:ext>
          </a:extLst>
        </xdr:cNvPr>
        <xdr:cNvCxnSpPr/>
      </xdr:nvCxnSpPr>
      <xdr:spPr>
        <a:xfrm flipV="1">
          <a:off x="22159595" y="5190731"/>
          <a:ext cx="1269" cy="15402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26" name="投資及び出資金最小値テキスト">
          <a:extLst>
            <a:ext uri="{FF2B5EF4-FFF2-40B4-BE49-F238E27FC236}">
              <a16:creationId xmlns:a16="http://schemas.microsoft.com/office/drawing/2014/main" id="{00000000-0008-0000-0600-0000D6020000}"/>
            </a:ext>
          </a:extLst>
        </xdr:cNvPr>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27" name="直線コネクタ 726">
          <a:extLst>
            <a:ext uri="{FF2B5EF4-FFF2-40B4-BE49-F238E27FC236}">
              <a16:creationId xmlns:a16="http://schemas.microsoft.com/office/drawing/2014/main" id="{00000000-0008-0000-0600-0000D7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165358</xdr:rowOff>
    </xdr:from>
    <xdr:ext cx="534377" cy="259045"/>
    <xdr:sp macro="" textlink="">
      <xdr:nvSpPr>
        <xdr:cNvPr id="728" name="投資及び出資金最大値テキスト">
          <a:extLst>
            <a:ext uri="{FF2B5EF4-FFF2-40B4-BE49-F238E27FC236}">
              <a16:creationId xmlns:a16="http://schemas.microsoft.com/office/drawing/2014/main" id="{00000000-0008-0000-0600-0000D8020000}"/>
            </a:ext>
          </a:extLst>
        </xdr:cNvPr>
        <xdr:cNvSpPr txBox="1"/>
      </xdr:nvSpPr>
      <xdr:spPr>
        <a:xfrm>
          <a:off x="22212300" y="49659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40,427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47231</xdr:rowOff>
    </xdr:from>
    <xdr:to>
      <xdr:col>116</xdr:col>
      <xdr:colOff>152400</xdr:colOff>
      <xdr:row>30</xdr:row>
      <xdr:rowOff>47231</xdr:rowOff>
    </xdr:to>
    <xdr:cxnSp macro="">
      <xdr:nvCxnSpPr>
        <xdr:cNvPr id="729" name="直線コネクタ 728">
          <a:extLst>
            <a:ext uri="{FF2B5EF4-FFF2-40B4-BE49-F238E27FC236}">
              <a16:creationId xmlns:a16="http://schemas.microsoft.com/office/drawing/2014/main" id="{00000000-0008-0000-0600-0000D9020000}"/>
            </a:ext>
          </a:extLst>
        </xdr:cNvPr>
        <xdr:cNvCxnSpPr/>
      </xdr:nvCxnSpPr>
      <xdr:spPr>
        <a:xfrm>
          <a:off x="22072600" y="51907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37</xdr:row>
      <xdr:rowOff>93828</xdr:rowOff>
    </xdr:from>
    <xdr:to>
      <xdr:col>116</xdr:col>
      <xdr:colOff>63500</xdr:colOff>
      <xdr:row>37</xdr:row>
      <xdr:rowOff>133452</xdr:rowOff>
    </xdr:to>
    <xdr:cxnSp macro="">
      <xdr:nvCxnSpPr>
        <xdr:cNvPr id="730" name="直線コネクタ 729">
          <a:extLst>
            <a:ext uri="{FF2B5EF4-FFF2-40B4-BE49-F238E27FC236}">
              <a16:creationId xmlns:a16="http://schemas.microsoft.com/office/drawing/2014/main" id="{00000000-0008-0000-0600-0000DA020000}"/>
            </a:ext>
          </a:extLst>
        </xdr:cNvPr>
        <xdr:cNvCxnSpPr/>
      </xdr:nvCxnSpPr>
      <xdr:spPr>
        <a:xfrm flipV="1">
          <a:off x="21323300" y="6437478"/>
          <a:ext cx="838200" cy="396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152290</xdr:rowOff>
    </xdr:from>
    <xdr:ext cx="469744" cy="259045"/>
    <xdr:sp macro="" textlink="">
      <xdr:nvSpPr>
        <xdr:cNvPr id="731" name="投資及び出資金平均値テキスト">
          <a:extLst>
            <a:ext uri="{FF2B5EF4-FFF2-40B4-BE49-F238E27FC236}">
              <a16:creationId xmlns:a16="http://schemas.microsoft.com/office/drawing/2014/main" id="{00000000-0008-0000-0600-0000DB020000}"/>
            </a:ext>
          </a:extLst>
        </xdr:cNvPr>
        <xdr:cNvSpPr txBox="1"/>
      </xdr:nvSpPr>
      <xdr:spPr>
        <a:xfrm>
          <a:off x="22212300" y="649594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2413</xdr:rowOff>
    </xdr:from>
    <xdr:to>
      <xdr:col>116</xdr:col>
      <xdr:colOff>114300</xdr:colOff>
      <xdr:row>38</xdr:row>
      <xdr:rowOff>104013</xdr:rowOff>
    </xdr:to>
    <xdr:sp macro="" textlink="">
      <xdr:nvSpPr>
        <xdr:cNvPr id="732" name="フローチャート: 判断 731">
          <a:extLst>
            <a:ext uri="{FF2B5EF4-FFF2-40B4-BE49-F238E27FC236}">
              <a16:creationId xmlns:a16="http://schemas.microsoft.com/office/drawing/2014/main" id="{00000000-0008-0000-0600-0000DC020000}"/>
            </a:ext>
          </a:extLst>
        </xdr:cNvPr>
        <xdr:cNvSpPr/>
      </xdr:nvSpPr>
      <xdr:spPr>
        <a:xfrm>
          <a:off x="22110700" y="65175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37</xdr:row>
      <xdr:rowOff>79540</xdr:rowOff>
    </xdr:from>
    <xdr:to>
      <xdr:col>111</xdr:col>
      <xdr:colOff>177800</xdr:colOff>
      <xdr:row>37</xdr:row>
      <xdr:rowOff>133452</xdr:rowOff>
    </xdr:to>
    <xdr:cxnSp macro="">
      <xdr:nvCxnSpPr>
        <xdr:cNvPr id="733" name="直線コネクタ 732">
          <a:extLst>
            <a:ext uri="{FF2B5EF4-FFF2-40B4-BE49-F238E27FC236}">
              <a16:creationId xmlns:a16="http://schemas.microsoft.com/office/drawing/2014/main" id="{00000000-0008-0000-0600-0000DD020000}"/>
            </a:ext>
          </a:extLst>
        </xdr:cNvPr>
        <xdr:cNvCxnSpPr/>
      </xdr:nvCxnSpPr>
      <xdr:spPr>
        <a:xfrm>
          <a:off x="20434300" y="6423190"/>
          <a:ext cx="889000" cy="539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23635</xdr:rowOff>
    </xdr:from>
    <xdr:to>
      <xdr:col>112</xdr:col>
      <xdr:colOff>38100</xdr:colOff>
      <xdr:row>38</xdr:row>
      <xdr:rowOff>125235</xdr:rowOff>
    </xdr:to>
    <xdr:sp macro="" textlink="">
      <xdr:nvSpPr>
        <xdr:cNvPr id="734" name="フローチャート: 判断 733">
          <a:extLst>
            <a:ext uri="{FF2B5EF4-FFF2-40B4-BE49-F238E27FC236}">
              <a16:creationId xmlns:a16="http://schemas.microsoft.com/office/drawing/2014/main" id="{00000000-0008-0000-0600-0000DE020000}"/>
            </a:ext>
          </a:extLst>
        </xdr:cNvPr>
        <xdr:cNvSpPr/>
      </xdr:nvSpPr>
      <xdr:spPr>
        <a:xfrm>
          <a:off x="21272500" y="65387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38</xdr:row>
      <xdr:rowOff>116362</xdr:rowOff>
    </xdr:from>
    <xdr:ext cx="469744" cy="259045"/>
    <xdr:sp macro="" textlink="">
      <xdr:nvSpPr>
        <xdr:cNvPr id="735" name="テキスト ボックス 734">
          <a:extLst>
            <a:ext uri="{FF2B5EF4-FFF2-40B4-BE49-F238E27FC236}">
              <a16:creationId xmlns:a16="http://schemas.microsoft.com/office/drawing/2014/main" id="{00000000-0008-0000-0600-0000DF020000}"/>
            </a:ext>
          </a:extLst>
        </xdr:cNvPr>
        <xdr:cNvSpPr txBox="1"/>
      </xdr:nvSpPr>
      <xdr:spPr>
        <a:xfrm>
          <a:off x="21088428" y="66314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37</xdr:row>
      <xdr:rowOff>79540</xdr:rowOff>
    </xdr:from>
    <xdr:to>
      <xdr:col>107</xdr:col>
      <xdr:colOff>50800</xdr:colOff>
      <xdr:row>38</xdr:row>
      <xdr:rowOff>162789</xdr:rowOff>
    </xdr:to>
    <xdr:cxnSp macro="">
      <xdr:nvCxnSpPr>
        <xdr:cNvPr id="736" name="直線コネクタ 735">
          <a:extLst>
            <a:ext uri="{FF2B5EF4-FFF2-40B4-BE49-F238E27FC236}">
              <a16:creationId xmlns:a16="http://schemas.microsoft.com/office/drawing/2014/main" id="{00000000-0008-0000-0600-0000E0020000}"/>
            </a:ext>
          </a:extLst>
        </xdr:cNvPr>
        <xdr:cNvCxnSpPr/>
      </xdr:nvCxnSpPr>
      <xdr:spPr>
        <a:xfrm flipV="1">
          <a:off x="19545300" y="6423190"/>
          <a:ext cx="889000" cy="2546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3289</xdr:rowOff>
    </xdr:from>
    <xdr:to>
      <xdr:col>107</xdr:col>
      <xdr:colOff>101600</xdr:colOff>
      <xdr:row>38</xdr:row>
      <xdr:rowOff>104889</xdr:rowOff>
    </xdr:to>
    <xdr:sp macro="" textlink="">
      <xdr:nvSpPr>
        <xdr:cNvPr id="737" name="フローチャート: 判断 736">
          <a:extLst>
            <a:ext uri="{FF2B5EF4-FFF2-40B4-BE49-F238E27FC236}">
              <a16:creationId xmlns:a16="http://schemas.microsoft.com/office/drawing/2014/main" id="{00000000-0008-0000-0600-0000E1020000}"/>
            </a:ext>
          </a:extLst>
        </xdr:cNvPr>
        <xdr:cNvSpPr/>
      </xdr:nvSpPr>
      <xdr:spPr>
        <a:xfrm>
          <a:off x="20383500" y="65183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38</xdr:row>
      <xdr:rowOff>96016</xdr:rowOff>
    </xdr:from>
    <xdr:ext cx="469744" cy="259045"/>
    <xdr:sp macro="" textlink="">
      <xdr:nvSpPr>
        <xdr:cNvPr id="738" name="テキスト ボックス 737">
          <a:extLst>
            <a:ext uri="{FF2B5EF4-FFF2-40B4-BE49-F238E27FC236}">
              <a16:creationId xmlns:a16="http://schemas.microsoft.com/office/drawing/2014/main" id="{00000000-0008-0000-0600-0000E2020000}"/>
            </a:ext>
          </a:extLst>
        </xdr:cNvPr>
        <xdr:cNvSpPr txBox="1"/>
      </xdr:nvSpPr>
      <xdr:spPr>
        <a:xfrm>
          <a:off x="20199428" y="66111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158559</xdr:rowOff>
    </xdr:from>
    <xdr:to>
      <xdr:col>102</xdr:col>
      <xdr:colOff>114300</xdr:colOff>
      <xdr:row>38</xdr:row>
      <xdr:rowOff>162789</xdr:rowOff>
    </xdr:to>
    <xdr:cxnSp macro="">
      <xdr:nvCxnSpPr>
        <xdr:cNvPr id="739" name="直線コネクタ 738">
          <a:extLst>
            <a:ext uri="{FF2B5EF4-FFF2-40B4-BE49-F238E27FC236}">
              <a16:creationId xmlns:a16="http://schemas.microsoft.com/office/drawing/2014/main" id="{00000000-0008-0000-0600-0000E3020000}"/>
            </a:ext>
          </a:extLst>
        </xdr:cNvPr>
        <xdr:cNvCxnSpPr/>
      </xdr:nvCxnSpPr>
      <xdr:spPr>
        <a:xfrm>
          <a:off x="18656300" y="6673659"/>
          <a:ext cx="889000" cy="42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39560</xdr:rowOff>
    </xdr:from>
    <xdr:to>
      <xdr:col>102</xdr:col>
      <xdr:colOff>165100</xdr:colOff>
      <xdr:row>38</xdr:row>
      <xdr:rowOff>141160</xdr:rowOff>
    </xdr:to>
    <xdr:sp macro="" textlink="">
      <xdr:nvSpPr>
        <xdr:cNvPr id="740" name="フローチャート: 判断 739">
          <a:extLst>
            <a:ext uri="{FF2B5EF4-FFF2-40B4-BE49-F238E27FC236}">
              <a16:creationId xmlns:a16="http://schemas.microsoft.com/office/drawing/2014/main" id="{00000000-0008-0000-0600-0000E4020000}"/>
            </a:ext>
          </a:extLst>
        </xdr:cNvPr>
        <xdr:cNvSpPr/>
      </xdr:nvSpPr>
      <xdr:spPr>
        <a:xfrm>
          <a:off x="19494500" y="6554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157687</xdr:rowOff>
    </xdr:from>
    <xdr:ext cx="469744" cy="259045"/>
    <xdr:sp macro="" textlink="">
      <xdr:nvSpPr>
        <xdr:cNvPr id="741" name="テキスト ボックス 740">
          <a:extLst>
            <a:ext uri="{FF2B5EF4-FFF2-40B4-BE49-F238E27FC236}">
              <a16:creationId xmlns:a16="http://schemas.microsoft.com/office/drawing/2014/main" id="{00000000-0008-0000-0600-0000E5020000}"/>
            </a:ext>
          </a:extLst>
        </xdr:cNvPr>
        <xdr:cNvSpPr txBox="1"/>
      </xdr:nvSpPr>
      <xdr:spPr>
        <a:xfrm>
          <a:off x="19310428" y="63298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54039</xdr:rowOff>
    </xdr:from>
    <xdr:to>
      <xdr:col>98</xdr:col>
      <xdr:colOff>38100</xdr:colOff>
      <xdr:row>38</xdr:row>
      <xdr:rowOff>155639</xdr:rowOff>
    </xdr:to>
    <xdr:sp macro="" textlink="">
      <xdr:nvSpPr>
        <xdr:cNvPr id="742" name="フローチャート: 判断 741">
          <a:extLst>
            <a:ext uri="{FF2B5EF4-FFF2-40B4-BE49-F238E27FC236}">
              <a16:creationId xmlns:a16="http://schemas.microsoft.com/office/drawing/2014/main" id="{00000000-0008-0000-0600-0000E6020000}"/>
            </a:ext>
          </a:extLst>
        </xdr:cNvPr>
        <xdr:cNvSpPr/>
      </xdr:nvSpPr>
      <xdr:spPr>
        <a:xfrm>
          <a:off x="18605500" y="6569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37</xdr:row>
      <xdr:rowOff>716</xdr:rowOff>
    </xdr:from>
    <xdr:ext cx="469744" cy="259045"/>
    <xdr:sp macro="" textlink="">
      <xdr:nvSpPr>
        <xdr:cNvPr id="743" name="テキスト ボックス 742">
          <a:extLst>
            <a:ext uri="{FF2B5EF4-FFF2-40B4-BE49-F238E27FC236}">
              <a16:creationId xmlns:a16="http://schemas.microsoft.com/office/drawing/2014/main" id="{00000000-0008-0000-0600-0000E7020000}"/>
            </a:ext>
          </a:extLst>
        </xdr:cNvPr>
        <xdr:cNvSpPr txBox="1"/>
      </xdr:nvSpPr>
      <xdr:spPr>
        <a:xfrm>
          <a:off x="18421428" y="63443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4" name="テキスト ボックス 743">
          <a:extLst>
            <a:ext uri="{FF2B5EF4-FFF2-40B4-BE49-F238E27FC236}">
              <a16:creationId xmlns:a16="http://schemas.microsoft.com/office/drawing/2014/main" id="{00000000-0008-0000-0600-0000E8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45" name="テキスト ボックス 744">
          <a:extLst>
            <a:ext uri="{FF2B5EF4-FFF2-40B4-BE49-F238E27FC236}">
              <a16:creationId xmlns:a16="http://schemas.microsoft.com/office/drawing/2014/main" id="{00000000-0008-0000-0600-0000E9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46" name="テキスト ボックス 745">
          <a:extLst>
            <a:ext uri="{FF2B5EF4-FFF2-40B4-BE49-F238E27FC236}">
              <a16:creationId xmlns:a16="http://schemas.microsoft.com/office/drawing/2014/main" id="{00000000-0008-0000-0600-0000EA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47" name="テキスト ボックス 746">
          <a:extLst>
            <a:ext uri="{FF2B5EF4-FFF2-40B4-BE49-F238E27FC236}">
              <a16:creationId xmlns:a16="http://schemas.microsoft.com/office/drawing/2014/main" id="{00000000-0008-0000-0600-0000EB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48" name="テキスト ボックス 747">
          <a:extLst>
            <a:ext uri="{FF2B5EF4-FFF2-40B4-BE49-F238E27FC236}">
              <a16:creationId xmlns:a16="http://schemas.microsoft.com/office/drawing/2014/main" id="{00000000-0008-0000-0600-0000EC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43028</xdr:rowOff>
    </xdr:from>
    <xdr:to>
      <xdr:col>116</xdr:col>
      <xdr:colOff>114300</xdr:colOff>
      <xdr:row>37</xdr:row>
      <xdr:rowOff>144628</xdr:rowOff>
    </xdr:to>
    <xdr:sp macro="" textlink="">
      <xdr:nvSpPr>
        <xdr:cNvPr id="749" name="楕円 748">
          <a:extLst>
            <a:ext uri="{FF2B5EF4-FFF2-40B4-BE49-F238E27FC236}">
              <a16:creationId xmlns:a16="http://schemas.microsoft.com/office/drawing/2014/main" id="{00000000-0008-0000-0600-0000ED020000}"/>
            </a:ext>
          </a:extLst>
        </xdr:cNvPr>
        <xdr:cNvSpPr/>
      </xdr:nvSpPr>
      <xdr:spPr>
        <a:xfrm>
          <a:off x="22110700" y="63866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36</xdr:row>
      <xdr:rowOff>65905</xdr:rowOff>
    </xdr:from>
    <xdr:ext cx="469744" cy="259045"/>
    <xdr:sp macro="" textlink="">
      <xdr:nvSpPr>
        <xdr:cNvPr id="750" name="投資及び出資金該当値テキスト">
          <a:extLst>
            <a:ext uri="{FF2B5EF4-FFF2-40B4-BE49-F238E27FC236}">
              <a16:creationId xmlns:a16="http://schemas.microsoft.com/office/drawing/2014/main" id="{00000000-0008-0000-0600-0000EE020000}"/>
            </a:ext>
          </a:extLst>
        </xdr:cNvPr>
        <xdr:cNvSpPr txBox="1"/>
      </xdr:nvSpPr>
      <xdr:spPr>
        <a:xfrm>
          <a:off x="22212300" y="62381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37</xdr:row>
      <xdr:rowOff>82652</xdr:rowOff>
    </xdr:from>
    <xdr:to>
      <xdr:col>112</xdr:col>
      <xdr:colOff>38100</xdr:colOff>
      <xdr:row>38</xdr:row>
      <xdr:rowOff>12802</xdr:rowOff>
    </xdr:to>
    <xdr:sp macro="" textlink="">
      <xdr:nvSpPr>
        <xdr:cNvPr id="751" name="楕円 750">
          <a:extLst>
            <a:ext uri="{FF2B5EF4-FFF2-40B4-BE49-F238E27FC236}">
              <a16:creationId xmlns:a16="http://schemas.microsoft.com/office/drawing/2014/main" id="{00000000-0008-0000-0600-0000EF020000}"/>
            </a:ext>
          </a:extLst>
        </xdr:cNvPr>
        <xdr:cNvSpPr/>
      </xdr:nvSpPr>
      <xdr:spPr>
        <a:xfrm>
          <a:off x="21272500" y="64263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29329</xdr:rowOff>
    </xdr:from>
    <xdr:ext cx="469744" cy="259045"/>
    <xdr:sp macro="" textlink="">
      <xdr:nvSpPr>
        <xdr:cNvPr id="752" name="テキスト ボックス 751">
          <a:extLst>
            <a:ext uri="{FF2B5EF4-FFF2-40B4-BE49-F238E27FC236}">
              <a16:creationId xmlns:a16="http://schemas.microsoft.com/office/drawing/2014/main" id="{00000000-0008-0000-0600-0000F0020000}"/>
            </a:ext>
          </a:extLst>
        </xdr:cNvPr>
        <xdr:cNvSpPr txBox="1"/>
      </xdr:nvSpPr>
      <xdr:spPr>
        <a:xfrm>
          <a:off x="21088428" y="62015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37</xdr:row>
      <xdr:rowOff>28740</xdr:rowOff>
    </xdr:from>
    <xdr:to>
      <xdr:col>107</xdr:col>
      <xdr:colOff>101600</xdr:colOff>
      <xdr:row>37</xdr:row>
      <xdr:rowOff>130340</xdr:rowOff>
    </xdr:to>
    <xdr:sp macro="" textlink="">
      <xdr:nvSpPr>
        <xdr:cNvPr id="753" name="楕円 752">
          <a:extLst>
            <a:ext uri="{FF2B5EF4-FFF2-40B4-BE49-F238E27FC236}">
              <a16:creationId xmlns:a16="http://schemas.microsoft.com/office/drawing/2014/main" id="{00000000-0008-0000-0600-0000F1020000}"/>
            </a:ext>
          </a:extLst>
        </xdr:cNvPr>
        <xdr:cNvSpPr/>
      </xdr:nvSpPr>
      <xdr:spPr>
        <a:xfrm>
          <a:off x="20383500" y="6372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35</xdr:row>
      <xdr:rowOff>146867</xdr:rowOff>
    </xdr:from>
    <xdr:ext cx="469744" cy="259045"/>
    <xdr:sp macro="" textlink="">
      <xdr:nvSpPr>
        <xdr:cNvPr id="754" name="テキスト ボックス 753">
          <a:extLst>
            <a:ext uri="{FF2B5EF4-FFF2-40B4-BE49-F238E27FC236}">
              <a16:creationId xmlns:a16="http://schemas.microsoft.com/office/drawing/2014/main" id="{00000000-0008-0000-0600-0000F2020000}"/>
            </a:ext>
          </a:extLst>
        </xdr:cNvPr>
        <xdr:cNvSpPr txBox="1"/>
      </xdr:nvSpPr>
      <xdr:spPr>
        <a:xfrm>
          <a:off x="20199428" y="61476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111989</xdr:rowOff>
    </xdr:from>
    <xdr:to>
      <xdr:col>102</xdr:col>
      <xdr:colOff>165100</xdr:colOff>
      <xdr:row>39</xdr:row>
      <xdr:rowOff>42139</xdr:rowOff>
    </xdr:to>
    <xdr:sp macro="" textlink="">
      <xdr:nvSpPr>
        <xdr:cNvPr id="755" name="楕円 754">
          <a:extLst>
            <a:ext uri="{FF2B5EF4-FFF2-40B4-BE49-F238E27FC236}">
              <a16:creationId xmlns:a16="http://schemas.microsoft.com/office/drawing/2014/main" id="{00000000-0008-0000-0600-0000F3020000}"/>
            </a:ext>
          </a:extLst>
        </xdr:cNvPr>
        <xdr:cNvSpPr/>
      </xdr:nvSpPr>
      <xdr:spPr>
        <a:xfrm>
          <a:off x="19494500" y="66270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39</xdr:row>
      <xdr:rowOff>33266</xdr:rowOff>
    </xdr:from>
    <xdr:ext cx="469744" cy="259045"/>
    <xdr:sp macro="" textlink="">
      <xdr:nvSpPr>
        <xdr:cNvPr id="756" name="テキスト ボックス 755">
          <a:extLst>
            <a:ext uri="{FF2B5EF4-FFF2-40B4-BE49-F238E27FC236}">
              <a16:creationId xmlns:a16="http://schemas.microsoft.com/office/drawing/2014/main" id="{00000000-0008-0000-0600-0000F4020000}"/>
            </a:ext>
          </a:extLst>
        </xdr:cNvPr>
        <xdr:cNvSpPr txBox="1"/>
      </xdr:nvSpPr>
      <xdr:spPr>
        <a:xfrm>
          <a:off x="19310428" y="67198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107759</xdr:rowOff>
    </xdr:from>
    <xdr:to>
      <xdr:col>98</xdr:col>
      <xdr:colOff>38100</xdr:colOff>
      <xdr:row>39</xdr:row>
      <xdr:rowOff>37909</xdr:rowOff>
    </xdr:to>
    <xdr:sp macro="" textlink="">
      <xdr:nvSpPr>
        <xdr:cNvPr id="757" name="楕円 756">
          <a:extLst>
            <a:ext uri="{FF2B5EF4-FFF2-40B4-BE49-F238E27FC236}">
              <a16:creationId xmlns:a16="http://schemas.microsoft.com/office/drawing/2014/main" id="{00000000-0008-0000-0600-0000F5020000}"/>
            </a:ext>
          </a:extLst>
        </xdr:cNvPr>
        <xdr:cNvSpPr/>
      </xdr:nvSpPr>
      <xdr:spPr>
        <a:xfrm>
          <a:off x="18605500" y="66228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39</xdr:row>
      <xdr:rowOff>29036</xdr:rowOff>
    </xdr:from>
    <xdr:ext cx="469744" cy="259045"/>
    <xdr:sp macro="" textlink="">
      <xdr:nvSpPr>
        <xdr:cNvPr id="758" name="テキスト ボックス 757">
          <a:extLst>
            <a:ext uri="{FF2B5EF4-FFF2-40B4-BE49-F238E27FC236}">
              <a16:creationId xmlns:a16="http://schemas.microsoft.com/office/drawing/2014/main" id="{00000000-0008-0000-0600-0000F6020000}"/>
            </a:ext>
          </a:extLst>
        </xdr:cNvPr>
        <xdr:cNvSpPr txBox="1"/>
      </xdr:nvSpPr>
      <xdr:spPr>
        <a:xfrm>
          <a:off x="18421428" y="67155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59" name="正方形/長方形 758">
          <a:extLst>
            <a:ext uri="{FF2B5EF4-FFF2-40B4-BE49-F238E27FC236}">
              <a16:creationId xmlns:a16="http://schemas.microsoft.com/office/drawing/2014/main" id="{00000000-0008-0000-0600-0000F7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0" name="正方形/長方形 759">
          <a:extLst>
            <a:ext uri="{FF2B5EF4-FFF2-40B4-BE49-F238E27FC236}">
              <a16:creationId xmlns:a16="http://schemas.microsoft.com/office/drawing/2014/main" id="{00000000-0008-0000-0600-0000F802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1" name="正方形/長方形 760">
          <a:extLst>
            <a:ext uri="{FF2B5EF4-FFF2-40B4-BE49-F238E27FC236}">
              <a16:creationId xmlns:a16="http://schemas.microsoft.com/office/drawing/2014/main" id="{00000000-0008-0000-0600-0000F902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2" name="正方形/長方形 761">
          <a:extLst>
            <a:ext uri="{FF2B5EF4-FFF2-40B4-BE49-F238E27FC236}">
              <a16:creationId xmlns:a16="http://schemas.microsoft.com/office/drawing/2014/main" id="{00000000-0008-0000-0600-0000FA02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3" name="正方形/長方形 762">
          <a:extLst>
            <a:ext uri="{FF2B5EF4-FFF2-40B4-BE49-F238E27FC236}">
              <a16:creationId xmlns:a16="http://schemas.microsoft.com/office/drawing/2014/main" id="{00000000-0008-0000-0600-0000FB02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64" name="正方形/長方形 763">
          <a:extLst>
            <a:ext uri="{FF2B5EF4-FFF2-40B4-BE49-F238E27FC236}">
              <a16:creationId xmlns:a16="http://schemas.microsoft.com/office/drawing/2014/main" id="{00000000-0008-0000-0600-0000FC02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65" name="正方形/長方形 764">
          <a:extLst>
            <a:ext uri="{FF2B5EF4-FFF2-40B4-BE49-F238E27FC236}">
              <a16:creationId xmlns:a16="http://schemas.microsoft.com/office/drawing/2014/main" id="{00000000-0008-0000-0600-0000FD02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66" name="正方形/長方形 765">
          <a:extLst>
            <a:ext uri="{FF2B5EF4-FFF2-40B4-BE49-F238E27FC236}">
              <a16:creationId xmlns:a16="http://schemas.microsoft.com/office/drawing/2014/main" id="{00000000-0008-0000-0600-0000FE02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67" name="テキスト ボックス 766">
          <a:extLst>
            <a:ext uri="{FF2B5EF4-FFF2-40B4-BE49-F238E27FC236}">
              <a16:creationId xmlns:a16="http://schemas.microsoft.com/office/drawing/2014/main" id="{00000000-0008-0000-0600-0000FF02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68" name="直線コネクタ 767">
          <a:extLst>
            <a:ext uri="{FF2B5EF4-FFF2-40B4-BE49-F238E27FC236}">
              <a16:creationId xmlns:a16="http://schemas.microsoft.com/office/drawing/2014/main" id="{00000000-0008-0000-0600-000000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69" name="直線コネクタ 768">
          <a:extLst>
            <a:ext uri="{FF2B5EF4-FFF2-40B4-BE49-F238E27FC236}">
              <a16:creationId xmlns:a16="http://schemas.microsoft.com/office/drawing/2014/main" id="{00000000-0008-0000-0600-000001030000}"/>
            </a:ext>
          </a:extLst>
        </xdr:cNvPr>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70" name="テキスト ボックス 769">
          <a:extLst>
            <a:ext uri="{FF2B5EF4-FFF2-40B4-BE49-F238E27FC236}">
              <a16:creationId xmlns:a16="http://schemas.microsoft.com/office/drawing/2014/main" id="{00000000-0008-0000-0600-000002030000}"/>
            </a:ext>
          </a:extLst>
        </xdr:cNvPr>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71" name="直線コネクタ 770">
          <a:extLst>
            <a:ext uri="{FF2B5EF4-FFF2-40B4-BE49-F238E27FC236}">
              <a16:creationId xmlns:a16="http://schemas.microsoft.com/office/drawing/2014/main" id="{00000000-0008-0000-0600-000003030000}"/>
            </a:ext>
          </a:extLst>
        </xdr:cNvPr>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72" name="テキスト ボックス 771">
          <a:extLst>
            <a:ext uri="{FF2B5EF4-FFF2-40B4-BE49-F238E27FC236}">
              <a16:creationId xmlns:a16="http://schemas.microsoft.com/office/drawing/2014/main" id="{00000000-0008-0000-0600-000004030000}"/>
            </a:ext>
          </a:extLst>
        </xdr:cNvPr>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73" name="直線コネクタ 772">
          <a:extLst>
            <a:ext uri="{FF2B5EF4-FFF2-40B4-BE49-F238E27FC236}">
              <a16:creationId xmlns:a16="http://schemas.microsoft.com/office/drawing/2014/main" id="{00000000-0008-0000-0600-000005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74" name="テキスト ボックス 773">
          <a:extLst>
            <a:ext uri="{FF2B5EF4-FFF2-40B4-BE49-F238E27FC236}">
              <a16:creationId xmlns:a16="http://schemas.microsoft.com/office/drawing/2014/main" id="{00000000-0008-0000-0600-000006030000}"/>
            </a:ext>
          </a:extLst>
        </xdr:cNvPr>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75" name="直線コネクタ 774">
          <a:extLst>
            <a:ext uri="{FF2B5EF4-FFF2-40B4-BE49-F238E27FC236}">
              <a16:creationId xmlns:a16="http://schemas.microsoft.com/office/drawing/2014/main" id="{00000000-0008-0000-0600-000007030000}"/>
            </a:ext>
          </a:extLst>
        </xdr:cNvPr>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76" name="テキスト ボックス 775">
          <a:extLst>
            <a:ext uri="{FF2B5EF4-FFF2-40B4-BE49-F238E27FC236}">
              <a16:creationId xmlns:a16="http://schemas.microsoft.com/office/drawing/2014/main" id="{00000000-0008-0000-0600-000008030000}"/>
            </a:ext>
          </a:extLst>
        </xdr:cNvPr>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77" name="直線コネクタ 776">
          <a:extLst>
            <a:ext uri="{FF2B5EF4-FFF2-40B4-BE49-F238E27FC236}">
              <a16:creationId xmlns:a16="http://schemas.microsoft.com/office/drawing/2014/main" id="{00000000-0008-0000-0600-000009030000}"/>
            </a:ext>
          </a:extLst>
        </xdr:cNvPr>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78" name="テキスト ボックス 777">
          <a:extLst>
            <a:ext uri="{FF2B5EF4-FFF2-40B4-BE49-F238E27FC236}">
              <a16:creationId xmlns:a16="http://schemas.microsoft.com/office/drawing/2014/main" id="{00000000-0008-0000-0600-00000A030000}"/>
            </a:ext>
          </a:extLst>
        </xdr:cNvPr>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79" name="直線コネクタ 778">
          <a:extLst>
            <a:ext uri="{FF2B5EF4-FFF2-40B4-BE49-F238E27FC236}">
              <a16:creationId xmlns:a16="http://schemas.microsoft.com/office/drawing/2014/main" id="{00000000-0008-0000-0600-00000B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47</xdr:row>
      <xdr:rowOff>54627</xdr:rowOff>
    </xdr:from>
    <xdr:ext cx="595419" cy="259045"/>
    <xdr:sp macro="" textlink="">
      <xdr:nvSpPr>
        <xdr:cNvPr id="780" name="テキスト ボックス 779">
          <a:extLst>
            <a:ext uri="{FF2B5EF4-FFF2-40B4-BE49-F238E27FC236}">
              <a16:creationId xmlns:a16="http://schemas.microsoft.com/office/drawing/2014/main" id="{00000000-0008-0000-0600-00000C030000}"/>
            </a:ext>
          </a:extLst>
        </xdr:cNvPr>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1" name="貸付金グラフ枠">
          <a:extLst>
            <a:ext uri="{FF2B5EF4-FFF2-40B4-BE49-F238E27FC236}">
              <a16:creationId xmlns:a16="http://schemas.microsoft.com/office/drawing/2014/main" id="{00000000-0008-0000-0600-00000D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152826</xdr:rowOff>
    </xdr:from>
    <xdr:to>
      <xdr:col>116</xdr:col>
      <xdr:colOff>62864</xdr:colOff>
      <xdr:row>59</xdr:row>
      <xdr:rowOff>44450</xdr:rowOff>
    </xdr:to>
    <xdr:cxnSp macro="">
      <xdr:nvCxnSpPr>
        <xdr:cNvPr id="782" name="直線コネクタ 781">
          <a:extLst>
            <a:ext uri="{FF2B5EF4-FFF2-40B4-BE49-F238E27FC236}">
              <a16:creationId xmlns:a16="http://schemas.microsoft.com/office/drawing/2014/main" id="{00000000-0008-0000-0600-00000E030000}"/>
            </a:ext>
          </a:extLst>
        </xdr:cNvPr>
        <xdr:cNvCxnSpPr/>
      </xdr:nvCxnSpPr>
      <xdr:spPr>
        <a:xfrm flipV="1">
          <a:off x="22159595" y="8896776"/>
          <a:ext cx="1269" cy="12632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783" name="貸付金最小値テキスト">
          <a:extLst>
            <a:ext uri="{FF2B5EF4-FFF2-40B4-BE49-F238E27FC236}">
              <a16:creationId xmlns:a16="http://schemas.microsoft.com/office/drawing/2014/main" id="{00000000-0008-0000-0600-00000F030000}"/>
            </a:ext>
          </a:extLst>
        </xdr:cNvPr>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84" name="直線コネクタ 783">
          <a:extLst>
            <a:ext uri="{FF2B5EF4-FFF2-40B4-BE49-F238E27FC236}">
              <a16:creationId xmlns:a16="http://schemas.microsoft.com/office/drawing/2014/main" id="{00000000-0008-0000-0600-000010030000}"/>
            </a:ext>
          </a:extLst>
        </xdr:cNvPr>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50</xdr:row>
      <xdr:rowOff>99503</xdr:rowOff>
    </xdr:from>
    <xdr:ext cx="534377" cy="259045"/>
    <xdr:sp macro="" textlink="">
      <xdr:nvSpPr>
        <xdr:cNvPr id="785" name="貸付金最大値テキスト">
          <a:extLst>
            <a:ext uri="{FF2B5EF4-FFF2-40B4-BE49-F238E27FC236}">
              <a16:creationId xmlns:a16="http://schemas.microsoft.com/office/drawing/2014/main" id="{00000000-0008-0000-0600-000011030000}"/>
            </a:ext>
          </a:extLst>
        </xdr:cNvPr>
        <xdr:cNvSpPr txBox="1"/>
      </xdr:nvSpPr>
      <xdr:spPr>
        <a:xfrm>
          <a:off x="22212300" y="86720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66,311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51</xdr:row>
      <xdr:rowOff>152826</xdr:rowOff>
    </xdr:from>
    <xdr:to>
      <xdr:col>116</xdr:col>
      <xdr:colOff>152400</xdr:colOff>
      <xdr:row>51</xdr:row>
      <xdr:rowOff>152826</xdr:rowOff>
    </xdr:to>
    <xdr:cxnSp macro="">
      <xdr:nvCxnSpPr>
        <xdr:cNvPr id="786" name="直線コネクタ 785">
          <a:extLst>
            <a:ext uri="{FF2B5EF4-FFF2-40B4-BE49-F238E27FC236}">
              <a16:creationId xmlns:a16="http://schemas.microsoft.com/office/drawing/2014/main" id="{00000000-0008-0000-0600-000012030000}"/>
            </a:ext>
          </a:extLst>
        </xdr:cNvPr>
        <xdr:cNvCxnSpPr/>
      </xdr:nvCxnSpPr>
      <xdr:spPr>
        <a:xfrm>
          <a:off x="22072600" y="88967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57</xdr:row>
      <xdr:rowOff>137623</xdr:rowOff>
    </xdr:from>
    <xdr:to>
      <xdr:col>116</xdr:col>
      <xdr:colOff>63500</xdr:colOff>
      <xdr:row>57</xdr:row>
      <xdr:rowOff>140481</xdr:rowOff>
    </xdr:to>
    <xdr:cxnSp macro="">
      <xdr:nvCxnSpPr>
        <xdr:cNvPr id="787" name="直線コネクタ 786">
          <a:extLst>
            <a:ext uri="{FF2B5EF4-FFF2-40B4-BE49-F238E27FC236}">
              <a16:creationId xmlns:a16="http://schemas.microsoft.com/office/drawing/2014/main" id="{00000000-0008-0000-0600-000013030000}"/>
            </a:ext>
          </a:extLst>
        </xdr:cNvPr>
        <xdr:cNvCxnSpPr/>
      </xdr:nvCxnSpPr>
      <xdr:spPr>
        <a:xfrm flipV="1">
          <a:off x="21323300" y="9910273"/>
          <a:ext cx="838200" cy="2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46105</xdr:rowOff>
    </xdr:from>
    <xdr:ext cx="469744" cy="259045"/>
    <xdr:sp macro="" textlink="">
      <xdr:nvSpPr>
        <xdr:cNvPr id="788" name="貸付金平均値テキスト">
          <a:extLst>
            <a:ext uri="{FF2B5EF4-FFF2-40B4-BE49-F238E27FC236}">
              <a16:creationId xmlns:a16="http://schemas.microsoft.com/office/drawing/2014/main" id="{00000000-0008-0000-0600-000014030000}"/>
            </a:ext>
          </a:extLst>
        </xdr:cNvPr>
        <xdr:cNvSpPr txBox="1"/>
      </xdr:nvSpPr>
      <xdr:spPr>
        <a:xfrm>
          <a:off x="22212300" y="999020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67678</xdr:rowOff>
    </xdr:from>
    <xdr:to>
      <xdr:col>116</xdr:col>
      <xdr:colOff>114300</xdr:colOff>
      <xdr:row>58</xdr:row>
      <xdr:rowOff>169278</xdr:rowOff>
    </xdr:to>
    <xdr:sp macro="" textlink="">
      <xdr:nvSpPr>
        <xdr:cNvPr id="789" name="フローチャート: 判断 788">
          <a:extLst>
            <a:ext uri="{FF2B5EF4-FFF2-40B4-BE49-F238E27FC236}">
              <a16:creationId xmlns:a16="http://schemas.microsoft.com/office/drawing/2014/main" id="{00000000-0008-0000-0600-000015030000}"/>
            </a:ext>
          </a:extLst>
        </xdr:cNvPr>
        <xdr:cNvSpPr/>
      </xdr:nvSpPr>
      <xdr:spPr>
        <a:xfrm>
          <a:off x="22110700" y="100117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57</xdr:row>
      <xdr:rowOff>140481</xdr:rowOff>
    </xdr:from>
    <xdr:to>
      <xdr:col>111</xdr:col>
      <xdr:colOff>177800</xdr:colOff>
      <xdr:row>57</xdr:row>
      <xdr:rowOff>144443</xdr:rowOff>
    </xdr:to>
    <xdr:cxnSp macro="">
      <xdr:nvCxnSpPr>
        <xdr:cNvPr id="790" name="直線コネクタ 789">
          <a:extLst>
            <a:ext uri="{FF2B5EF4-FFF2-40B4-BE49-F238E27FC236}">
              <a16:creationId xmlns:a16="http://schemas.microsoft.com/office/drawing/2014/main" id="{00000000-0008-0000-0600-000016030000}"/>
            </a:ext>
          </a:extLst>
        </xdr:cNvPr>
        <xdr:cNvCxnSpPr/>
      </xdr:nvCxnSpPr>
      <xdr:spPr>
        <a:xfrm flipV="1">
          <a:off x="20434300" y="9913131"/>
          <a:ext cx="889000" cy="39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65525</xdr:rowOff>
    </xdr:from>
    <xdr:to>
      <xdr:col>112</xdr:col>
      <xdr:colOff>38100</xdr:colOff>
      <xdr:row>58</xdr:row>
      <xdr:rowOff>167125</xdr:rowOff>
    </xdr:to>
    <xdr:sp macro="" textlink="">
      <xdr:nvSpPr>
        <xdr:cNvPr id="791" name="フローチャート: 判断 790">
          <a:extLst>
            <a:ext uri="{FF2B5EF4-FFF2-40B4-BE49-F238E27FC236}">
              <a16:creationId xmlns:a16="http://schemas.microsoft.com/office/drawing/2014/main" id="{00000000-0008-0000-0600-000017030000}"/>
            </a:ext>
          </a:extLst>
        </xdr:cNvPr>
        <xdr:cNvSpPr/>
      </xdr:nvSpPr>
      <xdr:spPr>
        <a:xfrm>
          <a:off x="21272500" y="10009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58</xdr:row>
      <xdr:rowOff>158252</xdr:rowOff>
    </xdr:from>
    <xdr:ext cx="469744" cy="259045"/>
    <xdr:sp macro="" textlink="">
      <xdr:nvSpPr>
        <xdr:cNvPr id="792" name="テキスト ボックス 791">
          <a:extLst>
            <a:ext uri="{FF2B5EF4-FFF2-40B4-BE49-F238E27FC236}">
              <a16:creationId xmlns:a16="http://schemas.microsoft.com/office/drawing/2014/main" id="{00000000-0008-0000-0600-000018030000}"/>
            </a:ext>
          </a:extLst>
        </xdr:cNvPr>
        <xdr:cNvSpPr txBox="1"/>
      </xdr:nvSpPr>
      <xdr:spPr>
        <a:xfrm>
          <a:off x="21088428" y="101023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57</xdr:row>
      <xdr:rowOff>144443</xdr:rowOff>
    </xdr:from>
    <xdr:to>
      <xdr:col>107</xdr:col>
      <xdr:colOff>50800</xdr:colOff>
      <xdr:row>57</xdr:row>
      <xdr:rowOff>148939</xdr:rowOff>
    </xdr:to>
    <xdr:cxnSp macro="">
      <xdr:nvCxnSpPr>
        <xdr:cNvPr id="793" name="直線コネクタ 792">
          <a:extLst>
            <a:ext uri="{FF2B5EF4-FFF2-40B4-BE49-F238E27FC236}">
              <a16:creationId xmlns:a16="http://schemas.microsoft.com/office/drawing/2014/main" id="{00000000-0008-0000-0600-000019030000}"/>
            </a:ext>
          </a:extLst>
        </xdr:cNvPr>
        <xdr:cNvCxnSpPr/>
      </xdr:nvCxnSpPr>
      <xdr:spPr>
        <a:xfrm flipV="1">
          <a:off x="19545300" y="9917093"/>
          <a:ext cx="889000" cy="44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31541</xdr:rowOff>
    </xdr:from>
    <xdr:to>
      <xdr:col>107</xdr:col>
      <xdr:colOff>101600</xdr:colOff>
      <xdr:row>58</xdr:row>
      <xdr:rowOff>133141</xdr:rowOff>
    </xdr:to>
    <xdr:sp macro="" textlink="">
      <xdr:nvSpPr>
        <xdr:cNvPr id="794" name="フローチャート: 判断 793">
          <a:extLst>
            <a:ext uri="{FF2B5EF4-FFF2-40B4-BE49-F238E27FC236}">
              <a16:creationId xmlns:a16="http://schemas.microsoft.com/office/drawing/2014/main" id="{00000000-0008-0000-0600-00001A030000}"/>
            </a:ext>
          </a:extLst>
        </xdr:cNvPr>
        <xdr:cNvSpPr/>
      </xdr:nvSpPr>
      <xdr:spPr>
        <a:xfrm>
          <a:off x="20383500" y="99756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58</xdr:row>
      <xdr:rowOff>124268</xdr:rowOff>
    </xdr:from>
    <xdr:ext cx="469744" cy="259045"/>
    <xdr:sp macro="" textlink="">
      <xdr:nvSpPr>
        <xdr:cNvPr id="795" name="テキスト ボックス 794">
          <a:extLst>
            <a:ext uri="{FF2B5EF4-FFF2-40B4-BE49-F238E27FC236}">
              <a16:creationId xmlns:a16="http://schemas.microsoft.com/office/drawing/2014/main" id="{00000000-0008-0000-0600-00001B030000}"/>
            </a:ext>
          </a:extLst>
        </xdr:cNvPr>
        <xdr:cNvSpPr txBox="1"/>
      </xdr:nvSpPr>
      <xdr:spPr>
        <a:xfrm>
          <a:off x="20199428" y="100683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57</xdr:row>
      <xdr:rowOff>148939</xdr:rowOff>
    </xdr:from>
    <xdr:to>
      <xdr:col>102</xdr:col>
      <xdr:colOff>114300</xdr:colOff>
      <xdr:row>57</xdr:row>
      <xdr:rowOff>151892</xdr:rowOff>
    </xdr:to>
    <xdr:cxnSp macro="">
      <xdr:nvCxnSpPr>
        <xdr:cNvPr id="796" name="直線コネクタ 795">
          <a:extLst>
            <a:ext uri="{FF2B5EF4-FFF2-40B4-BE49-F238E27FC236}">
              <a16:creationId xmlns:a16="http://schemas.microsoft.com/office/drawing/2014/main" id="{00000000-0008-0000-0600-00001C030000}"/>
            </a:ext>
          </a:extLst>
        </xdr:cNvPr>
        <xdr:cNvCxnSpPr/>
      </xdr:nvCxnSpPr>
      <xdr:spPr>
        <a:xfrm flipV="1">
          <a:off x="18656300" y="9921589"/>
          <a:ext cx="889000" cy="29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72898</xdr:rowOff>
    </xdr:from>
    <xdr:to>
      <xdr:col>102</xdr:col>
      <xdr:colOff>165100</xdr:colOff>
      <xdr:row>59</xdr:row>
      <xdr:rowOff>3048</xdr:rowOff>
    </xdr:to>
    <xdr:sp macro="" textlink="">
      <xdr:nvSpPr>
        <xdr:cNvPr id="797" name="フローチャート: 判断 796">
          <a:extLst>
            <a:ext uri="{FF2B5EF4-FFF2-40B4-BE49-F238E27FC236}">
              <a16:creationId xmlns:a16="http://schemas.microsoft.com/office/drawing/2014/main" id="{00000000-0008-0000-0600-00001D030000}"/>
            </a:ext>
          </a:extLst>
        </xdr:cNvPr>
        <xdr:cNvSpPr/>
      </xdr:nvSpPr>
      <xdr:spPr>
        <a:xfrm>
          <a:off x="19494500" y="10016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58</xdr:row>
      <xdr:rowOff>165625</xdr:rowOff>
    </xdr:from>
    <xdr:ext cx="469744" cy="259045"/>
    <xdr:sp macro="" textlink="">
      <xdr:nvSpPr>
        <xdr:cNvPr id="798" name="テキスト ボックス 797">
          <a:extLst>
            <a:ext uri="{FF2B5EF4-FFF2-40B4-BE49-F238E27FC236}">
              <a16:creationId xmlns:a16="http://schemas.microsoft.com/office/drawing/2014/main" id="{00000000-0008-0000-0600-00001E030000}"/>
            </a:ext>
          </a:extLst>
        </xdr:cNvPr>
        <xdr:cNvSpPr txBox="1"/>
      </xdr:nvSpPr>
      <xdr:spPr>
        <a:xfrm>
          <a:off x="19310428" y="101097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72936</xdr:rowOff>
    </xdr:from>
    <xdr:to>
      <xdr:col>98</xdr:col>
      <xdr:colOff>38100</xdr:colOff>
      <xdr:row>59</xdr:row>
      <xdr:rowOff>3086</xdr:rowOff>
    </xdr:to>
    <xdr:sp macro="" textlink="">
      <xdr:nvSpPr>
        <xdr:cNvPr id="799" name="フローチャート: 判断 798">
          <a:extLst>
            <a:ext uri="{FF2B5EF4-FFF2-40B4-BE49-F238E27FC236}">
              <a16:creationId xmlns:a16="http://schemas.microsoft.com/office/drawing/2014/main" id="{00000000-0008-0000-0600-00001F030000}"/>
            </a:ext>
          </a:extLst>
        </xdr:cNvPr>
        <xdr:cNvSpPr/>
      </xdr:nvSpPr>
      <xdr:spPr>
        <a:xfrm>
          <a:off x="18605500" y="100170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58</xdr:row>
      <xdr:rowOff>165663</xdr:rowOff>
    </xdr:from>
    <xdr:ext cx="469744" cy="259045"/>
    <xdr:sp macro="" textlink="">
      <xdr:nvSpPr>
        <xdr:cNvPr id="800" name="テキスト ボックス 799">
          <a:extLst>
            <a:ext uri="{FF2B5EF4-FFF2-40B4-BE49-F238E27FC236}">
              <a16:creationId xmlns:a16="http://schemas.microsoft.com/office/drawing/2014/main" id="{00000000-0008-0000-0600-000020030000}"/>
            </a:ext>
          </a:extLst>
        </xdr:cNvPr>
        <xdr:cNvSpPr txBox="1"/>
      </xdr:nvSpPr>
      <xdr:spPr>
        <a:xfrm>
          <a:off x="18421428" y="101097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1" name="テキスト ボックス 800">
          <a:extLst>
            <a:ext uri="{FF2B5EF4-FFF2-40B4-BE49-F238E27FC236}">
              <a16:creationId xmlns:a16="http://schemas.microsoft.com/office/drawing/2014/main" id="{00000000-0008-0000-0600-000021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2" name="テキスト ボックス 801">
          <a:extLst>
            <a:ext uri="{FF2B5EF4-FFF2-40B4-BE49-F238E27FC236}">
              <a16:creationId xmlns:a16="http://schemas.microsoft.com/office/drawing/2014/main" id="{00000000-0008-0000-0600-000022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3" name="テキスト ボックス 802">
          <a:extLst>
            <a:ext uri="{FF2B5EF4-FFF2-40B4-BE49-F238E27FC236}">
              <a16:creationId xmlns:a16="http://schemas.microsoft.com/office/drawing/2014/main" id="{00000000-0008-0000-0600-000023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4" name="テキスト ボックス 803">
          <a:extLst>
            <a:ext uri="{FF2B5EF4-FFF2-40B4-BE49-F238E27FC236}">
              <a16:creationId xmlns:a16="http://schemas.microsoft.com/office/drawing/2014/main" id="{00000000-0008-0000-0600-000024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5" name="テキスト ボックス 804">
          <a:extLst>
            <a:ext uri="{FF2B5EF4-FFF2-40B4-BE49-F238E27FC236}">
              <a16:creationId xmlns:a16="http://schemas.microsoft.com/office/drawing/2014/main" id="{00000000-0008-0000-0600-000025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86823</xdr:rowOff>
    </xdr:from>
    <xdr:to>
      <xdr:col>116</xdr:col>
      <xdr:colOff>114300</xdr:colOff>
      <xdr:row>58</xdr:row>
      <xdr:rowOff>16973</xdr:rowOff>
    </xdr:to>
    <xdr:sp macro="" textlink="">
      <xdr:nvSpPr>
        <xdr:cNvPr id="806" name="楕円 805">
          <a:extLst>
            <a:ext uri="{FF2B5EF4-FFF2-40B4-BE49-F238E27FC236}">
              <a16:creationId xmlns:a16="http://schemas.microsoft.com/office/drawing/2014/main" id="{00000000-0008-0000-0600-000026030000}"/>
            </a:ext>
          </a:extLst>
        </xdr:cNvPr>
        <xdr:cNvSpPr/>
      </xdr:nvSpPr>
      <xdr:spPr>
        <a:xfrm>
          <a:off x="22110700" y="98594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56</xdr:row>
      <xdr:rowOff>109700</xdr:rowOff>
    </xdr:from>
    <xdr:ext cx="534377" cy="259045"/>
    <xdr:sp macro="" textlink="">
      <xdr:nvSpPr>
        <xdr:cNvPr id="807" name="貸付金該当値テキスト">
          <a:extLst>
            <a:ext uri="{FF2B5EF4-FFF2-40B4-BE49-F238E27FC236}">
              <a16:creationId xmlns:a16="http://schemas.microsoft.com/office/drawing/2014/main" id="{00000000-0008-0000-0600-000027030000}"/>
            </a:ext>
          </a:extLst>
        </xdr:cNvPr>
        <xdr:cNvSpPr txBox="1"/>
      </xdr:nvSpPr>
      <xdr:spPr>
        <a:xfrm>
          <a:off x="22212300" y="97109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57</xdr:row>
      <xdr:rowOff>89681</xdr:rowOff>
    </xdr:from>
    <xdr:to>
      <xdr:col>112</xdr:col>
      <xdr:colOff>38100</xdr:colOff>
      <xdr:row>58</xdr:row>
      <xdr:rowOff>19831</xdr:rowOff>
    </xdr:to>
    <xdr:sp macro="" textlink="">
      <xdr:nvSpPr>
        <xdr:cNvPr id="808" name="楕円 807">
          <a:extLst>
            <a:ext uri="{FF2B5EF4-FFF2-40B4-BE49-F238E27FC236}">
              <a16:creationId xmlns:a16="http://schemas.microsoft.com/office/drawing/2014/main" id="{00000000-0008-0000-0600-000028030000}"/>
            </a:ext>
          </a:extLst>
        </xdr:cNvPr>
        <xdr:cNvSpPr/>
      </xdr:nvSpPr>
      <xdr:spPr>
        <a:xfrm>
          <a:off x="21272500" y="98623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56</xdr:row>
      <xdr:rowOff>36358</xdr:rowOff>
    </xdr:from>
    <xdr:ext cx="534377" cy="259045"/>
    <xdr:sp macro="" textlink="">
      <xdr:nvSpPr>
        <xdr:cNvPr id="809" name="テキスト ボックス 808">
          <a:extLst>
            <a:ext uri="{FF2B5EF4-FFF2-40B4-BE49-F238E27FC236}">
              <a16:creationId xmlns:a16="http://schemas.microsoft.com/office/drawing/2014/main" id="{00000000-0008-0000-0600-000029030000}"/>
            </a:ext>
          </a:extLst>
        </xdr:cNvPr>
        <xdr:cNvSpPr txBox="1"/>
      </xdr:nvSpPr>
      <xdr:spPr>
        <a:xfrm>
          <a:off x="21056111" y="96375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57</xdr:row>
      <xdr:rowOff>93643</xdr:rowOff>
    </xdr:from>
    <xdr:to>
      <xdr:col>107</xdr:col>
      <xdr:colOff>101600</xdr:colOff>
      <xdr:row>58</xdr:row>
      <xdr:rowOff>23793</xdr:rowOff>
    </xdr:to>
    <xdr:sp macro="" textlink="">
      <xdr:nvSpPr>
        <xdr:cNvPr id="810" name="楕円 809">
          <a:extLst>
            <a:ext uri="{FF2B5EF4-FFF2-40B4-BE49-F238E27FC236}">
              <a16:creationId xmlns:a16="http://schemas.microsoft.com/office/drawing/2014/main" id="{00000000-0008-0000-0600-00002A030000}"/>
            </a:ext>
          </a:extLst>
        </xdr:cNvPr>
        <xdr:cNvSpPr/>
      </xdr:nvSpPr>
      <xdr:spPr>
        <a:xfrm>
          <a:off x="20383500" y="98662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56</xdr:row>
      <xdr:rowOff>40320</xdr:rowOff>
    </xdr:from>
    <xdr:ext cx="534377" cy="259045"/>
    <xdr:sp macro="" textlink="">
      <xdr:nvSpPr>
        <xdr:cNvPr id="811" name="テキスト ボックス 810">
          <a:extLst>
            <a:ext uri="{FF2B5EF4-FFF2-40B4-BE49-F238E27FC236}">
              <a16:creationId xmlns:a16="http://schemas.microsoft.com/office/drawing/2014/main" id="{00000000-0008-0000-0600-00002B030000}"/>
            </a:ext>
          </a:extLst>
        </xdr:cNvPr>
        <xdr:cNvSpPr txBox="1"/>
      </xdr:nvSpPr>
      <xdr:spPr>
        <a:xfrm>
          <a:off x="20167111" y="96415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57</xdr:row>
      <xdr:rowOff>98139</xdr:rowOff>
    </xdr:from>
    <xdr:to>
      <xdr:col>102</xdr:col>
      <xdr:colOff>165100</xdr:colOff>
      <xdr:row>58</xdr:row>
      <xdr:rowOff>28289</xdr:rowOff>
    </xdr:to>
    <xdr:sp macro="" textlink="">
      <xdr:nvSpPr>
        <xdr:cNvPr id="812" name="楕円 811">
          <a:extLst>
            <a:ext uri="{FF2B5EF4-FFF2-40B4-BE49-F238E27FC236}">
              <a16:creationId xmlns:a16="http://schemas.microsoft.com/office/drawing/2014/main" id="{00000000-0008-0000-0600-00002C030000}"/>
            </a:ext>
          </a:extLst>
        </xdr:cNvPr>
        <xdr:cNvSpPr/>
      </xdr:nvSpPr>
      <xdr:spPr>
        <a:xfrm>
          <a:off x="19494500" y="98707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56</xdr:row>
      <xdr:rowOff>44816</xdr:rowOff>
    </xdr:from>
    <xdr:ext cx="534377" cy="259045"/>
    <xdr:sp macro="" textlink="">
      <xdr:nvSpPr>
        <xdr:cNvPr id="813" name="テキスト ボックス 812">
          <a:extLst>
            <a:ext uri="{FF2B5EF4-FFF2-40B4-BE49-F238E27FC236}">
              <a16:creationId xmlns:a16="http://schemas.microsoft.com/office/drawing/2014/main" id="{00000000-0008-0000-0600-00002D030000}"/>
            </a:ext>
          </a:extLst>
        </xdr:cNvPr>
        <xdr:cNvSpPr txBox="1"/>
      </xdr:nvSpPr>
      <xdr:spPr>
        <a:xfrm>
          <a:off x="19278111" y="96460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101092</xdr:rowOff>
    </xdr:from>
    <xdr:to>
      <xdr:col>98</xdr:col>
      <xdr:colOff>38100</xdr:colOff>
      <xdr:row>58</xdr:row>
      <xdr:rowOff>31242</xdr:rowOff>
    </xdr:to>
    <xdr:sp macro="" textlink="">
      <xdr:nvSpPr>
        <xdr:cNvPr id="814" name="楕円 813">
          <a:extLst>
            <a:ext uri="{FF2B5EF4-FFF2-40B4-BE49-F238E27FC236}">
              <a16:creationId xmlns:a16="http://schemas.microsoft.com/office/drawing/2014/main" id="{00000000-0008-0000-0600-00002E030000}"/>
            </a:ext>
          </a:extLst>
        </xdr:cNvPr>
        <xdr:cNvSpPr/>
      </xdr:nvSpPr>
      <xdr:spPr>
        <a:xfrm>
          <a:off x="18605500" y="98737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56</xdr:row>
      <xdr:rowOff>47769</xdr:rowOff>
    </xdr:from>
    <xdr:ext cx="534377" cy="259045"/>
    <xdr:sp macro="" textlink="">
      <xdr:nvSpPr>
        <xdr:cNvPr id="815" name="テキスト ボックス 814">
          <a:extLst>
            <a:ext uri="{FF2B5EF4-FFF2-40B4-BE49-F238E27FC236}">
              <a16:creationId xmlns:a16="http://schemas.microsoft.com/office/drawing/2014/main" id="{00000000-0008-0000-0600-00002F030000}"/>
            </a:ext>
          </a:extLst>
        </xdr:cNvPr>
        <xdr:cNvSpPr txBox="1"/>
      </xdr:nvSpPr>
      <xdr:spPr>
        <a:xfrm>
          <a:off x="18389111" y="96489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16" name="正方形/長方形 815">
          <a:extLst>
            <a:ext uri="{FF2B5EF4-FFF2-40B4-BE49-F238E27FC236}">
              <a16:creationId xmlns:a16="http://schemas.microsoft.com/office/drawing/2014/main" id="{00000000-0008-0000-0600-000030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17" name="正方形/長方形 816">
          <a:extLst>
            <a:ext uri="{FF2B5EF4-FFF2-40B4-BE49-F238E27FC236}">
              <a16:creationId xmlns:a16="http://schemas.microsoft.com/office/drawing/2014/main" id="{00000000-0008-0000-0600-000031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18" name="正方形/長方形 817">
          <a:extLst>
            <a:ext uri="{FF2B5EF4-FFF2-40B4-BE49-F238E27FC236}">
              <a16:creationId xmlns:a16="http://schemas.microsoft.com/office/drawing/2014/main" id="{00000000-0008-0000-0600-000032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19" name="正方形/長方形 818">
          <a:extLst>
            <a:ext uri="{FF2B5EF4-FFF2-40B4-BE49-F238E27FC236}">
              <a16:creationId xmlns:a16="http://schemas.microsoft.com/office/drawing/2014/main" id="{00000000-0008-0000-0600-000033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0" name="正方形/長方形 819">
          <a:extLst>
            <a:ext uri="{FF2B5EF4-FFF2-40B4-BE49-F238E27FC236}">
              <a16:creationId xmlns:a16="http://schemas.microsoft.com/office/drawing/2014/main" id="{00000000-0008-0000-0600-000034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1" name="正方形/長方形 820">
          <a:extLst>
            <a:ext uri="{FF2B5EF4-FFF2-40B4-BE49-F238E27FC236}">
              <a16:creationId xmlns:a16="http://schemas.microsoft.com/office/drawing/2014/main" id="{00000000-0008-0000-0600-000035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2" name="正方形/長方形 821">
          <a:extLst>
            <a:ext uri="{FF2B5EF4-FFF2-40B4-BE49-F238E27FC236}">
              <a16:creationId xmlns:a16="http://schemas.microsoft.com/office/drawing/2014/main" id="{00000000-0008-0000-0600-000036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48,336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3" name="正方形/長方形 822">
          <a:extLst>
            <a:ext uri="{FF2B5EF4-FFF2-40B4-BE49-F238E27FC236}">
              <a16:creationId xmlns:a16="http://schemas.microsoft.com/office/drawing/2014/main" id="{00000000-0008-0000-0600-000037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24" name="テキスト ボックス 823">
          <a:extLst>
            <a:ext uri="{FF2B5EF4-FFF2-40B4-BE49-F238E27FC236}">
              <a16:creationId xmlns:a16="http://schemas.microsoft.com/office/drawing/2014/main" id="{00000000-0008-0000-0600-000038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25" name="直線コネクタ 824">
          <a:extLst>
            <a:ext uri="{FF2B5EF4-FFF2-40B4-BE49-F238E27FC236}">
              <a16:creationId xmlns:a16="http://schemas.microsoft.com/office/drawing/2014/main" id="{00000000-0008-0000-0600-000039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26" name="テキスト ボックス 825">
          <a:extLst>
            <a:ext uri="{FF2B5EF4-FFF2-40B4-BE49-F238E27FC236}">
              <a16:creationId xmlns:a16="http://schemas.microsoft.com/office/drawing/2014/main" id="{00000000-0008-0000-0600-00003A030000}"/>
            </a:ext>
          </a:extLst>
        </xdr:cNvPr>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27" name="直線コネクタ 826">
          <a:extLst>
            <a:ext uri="{FF2B5EF4-FFF2-40B4-BE49-F238E27FC236}">
              <a16:creationId xmlns:a16="http://schemas.microsoft.com/office/drawing/2014/main" id="{00000000-0008-0000-0600-00003B030000}"/>
            </a:ext>
          </a:extLst>
        </xdr:cNvPr>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28" name="テキスト ボックス 827">
          <a:extLst>
            <a:ext uri="{FF2B5EF4-FFF2-40B4-BE49-F238E27FC236}">
              <a16:creationId xmlns:a16="http://schemas.microsoft.com/office/drawing/2014/main" id="{00000000-0008-0000-0600-00003C030000}"/>
            </a:ext>
          </a:extLst>
        </xdr:cNvPr>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29" name="直線コネクタ 828">
          <a:extLst>
            <a:ext uri="{FF2B5EF4-FFF2-40B4-BE49-F238E27FC236}">
              <a16:creationId xmlns:a16="http://schemas.microsoft.com/office/drawing/2014/main" id="{00000000-0008-0000-0600-00003D030000}"/>
            </a:ext>
          </a:extLst>
        </xdr:cNvPr>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30" name="テキスト ボックス 829">
          <a:extLst>
            <a:ext uri="{FF2B5EF4-FFF2-40B4-BE49-F238E27FC236}">
              <a16:creationId xmlns:a16="http://schemas.microsoft.com/office/drawing/2014/main" id="{00000000-0008-0000-0600-00003E030000}"/>
            </a:ext>
          </a:extLst>
        </xdr:cNvPr>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31" name="直線コネクタ 830">
          <a:extLst>
            <a:ext uri="{FF2B5EF4-FFF2-40B4-BE49-F238E27FC236}">
              <a16:creationId xmlns:a16="http://schemas.microsoft.com/office/drawing/2014/main" id="{00000000-0008-0000-0600-00003F030000}"/>
            </a:ext>
          </a:extLst>
        </xdr:cNvPr>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32" name="テキスト ボックス 831">
          <a:extLst>
            <a:ext uri="{FF2B5EF4-FFF2-40B4-BE49-F238E27FC236}">
              <a16:creationId xmlns:a16="http://schemas.microsoft.com/office/drawing/2014/main" id="{00000000-0008-0000-0600-000040030000}"/>
            </a:ext>
          </a:extLst>
        </xdr:cNvPr>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33" name="直線コネクタ 832">
          <a:extLst>
            <a:ext uri="{FF2B5EF4-FFF2-40B4-BE49-F238E27FC236}">
              <a16:creationId xmlns:a16="http://schemas.microsoft.com/office/drawing/2014/main" id="{00000000-0008-0000-0600-000041030000}"/>
            </a:ext>
          </a:extLst>
        </xdr:cNvPr>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130827</xdr:rowOff>
    </xdr:from>
    <xdr:ext cx="595419" cy="259045"/>
    <xdr:sp macro="" textlink="">
      <xdr:nvSpPr>
        <xdr:cNvPr id="834" name="テキスト ボックス 833">
          <a:extLst>
            <a:ext uri="{FF2B5EF4-FFF2-40B4-BE49-F238E27FC236}">
              <a16:creationId xmlns:a16="http://schemas.microsoft.com/office/drawing/2014/main" id="{00000000-0008-0000-0600-000042030000}"/>
            </a:ext>
          </a:extLst>
        </xdr:cNvPr>
        <xdr:cNvSpPr txBox="1"/>
      </xdr:nvSpPr>
      <xdr:spPr>
        <a:xfrm>
          <a:off x="17692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35" name="直線コネクタ 834">
          <a:extLst>
            <a:ext uri="{FF2B5EF4-FFF2-40B4-BE49-F238E27FC236}">
              <a16:creationId xmlns:a16="http://schemas.microsoft.com/office/drawing/2014/main" id="{00000000-0008-0000-0600-000043030000}"/>
            </a:ext>
          </a:extLst>
        </xdr:cNvPr>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92727</xdr:rowOff>
    </xdr:from>
    <xdr:ext cx="595419" cy="259045"/>
    <xdr:sp macro="" textlink="">
      <xdr:nvSpPr>
        <xdr:cNvPr id="836" name="テキスト ボックス 835">
          <a:extLst>
            <a:ext uri="{FF2B5EF4-FFF2-40B4-BE49-F238E27FC236}">
              <a16:creationId xmlns:a16="http://schemas.microsoft.com/office/drawing/2014/main" id="{00000000-0008-0000-0600-000044030000}"/>
            </a:ext>
          </a:extLst>
        </xdr:cNvPr>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37" name="直線コネクタ 836">
          <a:extLst>
            <a:ext uri="{FF2B5EF4-FFF2-40B4-BE49-F238E27FC236}">
              <a16:creationId xmlns:a16="http://schemas.microsoft.com/office/drawing/2014/main" id="{00000000-0008-0000-0600-000045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38" name="テキスト ボックス 837">
          <a:extLst>
            <a:ext uri="{FF2B5EF4-FFF2-40B4-BE49-F238E27FC236}">
              <a16:creationId xmlns:a16="http://schemas.microsoft.com/office/drawing/2014/main" id="{00000000-0008-0000-0600-000046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39" name="繰出金グラフ枠">
          <a:extLst>
            <a:ext uri="{FF2B5EF4-FFF2-40B4-BE49-F238E27FC236}">
              <a16:creationId xmlns:a16="http://schemas.microsoft.com/office/drawing/2014/main" id="{00000000-0008-0000-0600-000047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16218</xdr:rowOff>
    </xdr:from>
    <xdr:to>
      <xdr:col>116</xdr:col>
      <xdr:colOff>62864</xdr:colOff>
      <xdr:row>79</xdr:row>
      <xdr:rowOff>65393</xdr:rowOff>
    </xdr:to>
    <xdr:cxnSp macro="">
      <xdr:nvCxnSpPr>
        <xdr:cNvPr id="840" name="直線コネクタ 839">
          <a:extLst>
            <a:ext uri="{FF2B5EF4-FFF2-40B4-BE49-F238E27FC236}">
              <a16:creationId xmlns:a16="http://schemas.microsoft.com/office/drawing/2014/main" id="{00000000-0008-0000-0600-000048030000}"/>
            </a:ext>
          </a:extLst>
        </xdr:cNvPr>
        <xdr:cNvCxnSpPr/>
      </xdr:nvCxnSpPr>
      <xdr:spPr>
        <a:xfrm flipV="1">
          <a:off x="22159595" y="12189168"/>
          <a:ext cx="1269" cy="14207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69220</xdr:rowOff>
    </xdr:from>
    <xdr:ext cx="534377" cy="259045"/>
    <xdr:sp macro="" textlink="">
      <xdr:nvSpPr>
        <xdr:cNvPr id="841" name="繰出金最小値テキスト">
          <a:extLst>
            <a:ext uri="{FF2B5EF4-FFF2-40B4-BE49-F238E27FC236}">
              <a16:creationId xmlns:a16="http://schemas.microsoft.com/office/drawing/2014/main" id="{00000000-0008-0000-0600-000049030000}"/>
            </a:ext>
          </a:extLst>
        </xdr:cNvPr>
        <xdr:cNvSpPr txBox="1"/>
      </xdr:nvSpPr>
      <xdr:spPr>
        <a:xfrm>
          <a:off x="22212300" y="136137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28,351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65393</xdr:rowOff>
    </xdr:from>
    <xdr:to>
      <xdr:col>116</xdr:col>
      <xdr:colOff>152400</xdr:colOff>
      <xdr:row>79</xdr:row>
      <xdr:rowOff>65393</xdr:rowOff>
    </xdr:to>
    <xdr:cxnSp macro="">
      <xdr:nvCxnSpPr>
        <xdr:cNvPr id="842" name="直線コネクタ 841">
          <a:extLst>
            <a:ext uri="{FF2B5EF4-FFF2-40B4-BE49-F238E27FC236}">
              <a16:creationId xmlns:a16="http://schemas.microsoft.com/office/drawing/2014/main" id="{00000000-0008-0000-0600-00004A030000}"/>
            </a:ext>
          </a:extLst>
        </xdr:cNvPr>
        <xdr:cNvCxnSpPr/>
      </xdr:nvCxnSpPr>
      <xdr:spPr>
        <a:xfrm>
          <a:off x="22072600" y="136099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134345</xdr:rowOff>
    </xdr:from>
    <xdr:ext cx="599010" cy="259045"/>
    <xdr:sp macro="" textlink="">
      <xdr:nvSpPr>
        <xdr:cNvPr id="843" name="繰出金最大値テキスト">
          <a:extLst>
            <a:ext uri="{FF2B5EF4-FFF2-40B4-BE49-F238E27FC236}">
              <a16:creationId xmlns:a16="http://schemas.microsoft.com/office/drawing/2014/main" id="{00000000-0008-0000-0600-00004B030000}"/>
            </a:ext>
          </a:extLst>
        </xdr:cNvPr>
        <xdr:cNvSpPr txBox="1"/>
      </xdr:nvSpPr>
      <xdr:spPr>
        <a:xfrm>
          <a:off x="22212300" y="119643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140,223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16218</xdr:rowOff>
    </xdr:from>
    <xdr:to>
      <xdr:col>116</xdr:col>
      <xdr:colOff>152400</xdr:colOff>
      <xdr:row>71</xdr:row>
      <xdr:rowOff>16218</xdr:rowOff>
    </xdr:to>
    <xdr:cxnSp macro="">
      <xdr:nvCxnSpPr>
        <xdr:cNvPr id="844" name="直線コネクタ 843">
          <a:extLst>
            <a:ext uri="{FF2B5EF4-FFF2-40B4-BE49-F238E27FC236}">
              <a16:creationId xmlns:a16="http://schemas.microsoft.com/office/drawing/2014/main" id="{00000000-0008-0000-0600-00004C030000}"/>
            </a:ext>
          </a:extLst>
        </xdr:cNvPr>
        <xdr:cNvCxnSpPr/>
      </xdr:nvCxnSpPr>
      <xdr:spPr>
        <a:xfrm>
          <a:off x="22072600" y="121891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77</xdr:row>
      <xdr:rowOff>121907</xdr:rowOff>
    </xdr:from>
    <xdr:to>
      <xdr:col>116</xdr:col>
      <xdr:colOff>63500</xdr:colOff>
      <xdr:row>77</xdr:row>
      <xdr:rowOff>123013</xdr:rowOff>
    </xdr:to>
    <xdr:cxnSp macro="">
      <xdr:nvCxnSpPr>
        <xdr:cNvPr id="845" name="直線コネクタ 844">
          <a:extLst>
            <a:ext uri="{FF2B5EF4-FFF2-40B4-BE49-F238E27FC236}">
              <a16:creationId xmlns:a16="http://schemas.microsoft.com/office/drawing/2014/main" id="{00000000-0008-0000-0600-00004D030000}"/>
            </a:ext>
          </a:extLst>
        </xdr:cNvPr>
        <xdr:cNvCxnSpPr/>
      </xdr:nvCxnSpPr>
      <xdr:spPr>
        <a:xfrm flipV="1">
          <a:off x="21323300" y="13323557"/>
          <a:ext cx="838200" cy="11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77</xdr:row>
      <xdr:rowOff>69435</xdr:rowOff>
    </xdr:from>
    <xdr:ext cx="534377" cy="259045"/>
    <xdr:sp macro="" textlink="">
      <xdr:nvSpPr>
        <xdr:cNvPr id="846" name="繰出金平均値テキスト">
          <a:extLst>
            <a:ext uri="{FF2B5EF4-FFF2-40B4-BE49-F238E27FC236}">
              <a16:creationId xmlns:a16="http://schemas.microsoft.com/office/drawing/2014/main" id="{00000000-0008-0000-0600-00004E030000}"/>
            </a:ext>
          </a:extLst>
        </xdr:cNvPr>
        <xdr:cNvSpPr txBox="1"/>
      </xdr:nvSpPr>
      <xdr:spPr>
        <a:xfrm>
          <a:off x="22212300" y="1327108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49,334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77</xdr:row>
      <xdr:rowOff>91008</xdr:rowOff>
    </xdr:from>
    <xdr:to>
      <xdr:col>116</xdr:col>
      <xdr:colOff>114300</xdr:colOff>
      <xdr:row>78</xdr:row>
      <xdr:rowOff>21158</xdr:rowOff>
    </xdr:to>
    <xdr:sp macro="" textlink="">
      <xdr:nvSpPr>
        <xdr:cNvPr id="847" name="フローチャート: 判断 846">
          <a:extLst>
            <a:ext uri="{FF2B5EF4-FFF2-40B4-BE49-F238E27FC236}">
              <a16:creationId xmlns:a16="http://schemas.microsoft.com/office/drawing/2014/main" id="{00000000-0008-0000-0600-00004F030000}"/>
            </a:ext>
          </a:extLst>
        </xdr:cNvPr>
        <xdr:cNvSpPr/>
      </xdr:nvSpPr>
      <xdr:spPr>
        <a:xfrm>
          <a:off x="22110700" y="13292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77</xdr:row>
      <xdr:rowOff>123013</xdr:rowOff>
    </xdr:from>
    <xdr:to>
      <xdr:col>111</xdr:col>
      <xdr:colOff>177800</xdr:colOff>
      <xdr:row>77</xdr:row>
      <xdr:rowOff>129870</xdr:rowOff>
    </xdr:to>
    <xdr:cxnSp macro="">
      <xdr:nvCxnSpPr>
        <xdr:cNvPr id="848" name="直線コネクタ 847">
          <a:extLst>
            <a:ext uri="{FF2B5EF4-FFF2-40B4-BE49-F238E27FC236}">
              <a16:creationId xmlns:a16="http://schemas.microsoft.com/office/drawing/2014/main" id="{00000000-0008-0000-0600-000050030000}"/>
            </a:ext>
          </a:extLst>
        </xdr:cNvPr>
        <xdr:cNvCxnSpPr/>
      </xdr:nvCxnSpPr>
      <xdr:spPr>
        <a:xfrm flipV="1">
          <a:off x="20434300" y="13324663"/>
          <a:ext cx="889000" cy="68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77</xdr:row>
      <xdr:rowOff>93218</xdr:rowOff>
    </xdr:from>
    <xdr:to>
      <xdr:col>112</xdr:col>
      <xdr:colOff>38100</xdr:colOff>
      <xdr:row>78</xdr:row>
      <xdr:rowOff>23368</xdr:rowOff>
    </xdr:to>
    <xdr:sp macro="" textlink="">
      <xdr:nvSpPr>
        <xdr:cNvPr id="849" name="フローチャート: 判断 848">
          <a:extLst>
            <a:ext uri="{FF2B5EF4-FFF2-40B4-BE49-F238E27FC236}">
              <a16:creationId xmlns:a16="http://schemas.microsoft.com/office/drawing/2014/main" id="{00000000-0008-0000-0600-000051030000}"/>
            </a:ext>
          </a:extLst>
        </xdr:cNvPr>
        <xdr:cNvSpPr/>
      </xdr:nvSpPr>
      <xdr:spPr>
        <a:xfrm>
          <a:off x="21272500" y="132948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78</xdr:row>
      <xdr:rowOff>14495</xdr:rowOff>
    </xdr:from>
    <xdr:ext cx="534377" cy="259045"/>
    <xdr:sp macro="" textlink="">
      <xdr:nvSpPr>
        <xdr:cNvPr id="850" name="テキスト ボックス 849">
          <a:extLst>
            <a:ext uri="{FF2B5EF4-FFF2-40B4-BE49-F238E27FC236}">
              <a16:creationId xmlns:a16="http://schemas.microsoft.com/office/drawing/2014/main" id="{00000000-0008-0000-0600-000052030000}"/>
            </a:ext>
          </a:extLst>
        </xdr:cNvPr>
        <xdr:cNvSpPr txBox="1"/>
      </xdr:nvSpPr>
      <xdr:spPr>
        <a:xfrm>
          <a:off x="21056111" y="133875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75</xdr:row>
      <xdr:rowOff>116802</xdr:rowOff>
    </xdr:from>
    <xdr:to>
      <xdr:col>107</xdr:col>
      <xdr:colOff>50800</xdr:colOff>
      <xdr:row>77</xdr:row>
      <xdr:rowOff>129870</xdr:rowOff>
    </xdr:to>
    <xdr:cxnSp macro="">
      <xdr:nvCxnSpPr>
        <xdr:cNvPr id="851" name="直線コネクタ 850">
          <a:extLst>
            <a:ext uri="{FF2B5EF4-FFF2-40B4-BE49-F238E27FC236}">
              <a16:creationId xmlns:a16="http://schemas.microsoft.com/office/drawing/2014/main" id="{00000000-0008-0000-0600-000053030000}"/>
            </a:ext>
          </a:extLst>
        </xdr:cNvPr>
        <xdr:cNvCxnSpPr/>
      </xdr:nvCxnSpPr>
      <xdr:spPr>
        <a:xfrm>
          <a:off x="19545300" y="12975552"/>
          <a:ext cx="889000" cy="3559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77</xdr:row>
      <xdr:rowOff>52133</xdr:rowOff>
    </xdr:from>
    <xdr:to>
      <xdr:col>107</xdr:col>
      <xdr:colOff>101600</xdr:colOff>
      <xdr:row>77</xdr:row>
      <xdr:rowOff>153733</xdr:rowOff>
    </xdr:to>
    <xdr:sp macro="" textlink="">
      <xdr:nvSpPr>
        <xdr:cNvPr id="852" name="フローチャート: 判断 851">
          <a:extLst>
            <a:ext uri="{FF2B5EF4-FFF2-40B4-BE49-F238E27FC236}">
              <a16:creationId xmlns:a16="http://schemas.microsoft.com/office/drawing/2014/main" id="{00000000-0008-0000-0600-000054030000}"/>
            </a:ext>
          </a:extLst>
        </xdr:cNvPr>
        <xdr:cNvSpPr/>
      </xdr:nvSpPr>
      <xdr:spPr>
        <a:xfrm>
          <a:off x="20383500" y="132537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75</xdr:row>
      <xdr:rowOff>170260</xdr:rowOff>
    </xdr:from>
    <xdr:ext cx="534377" cy="259045"/>
    <xdr:sp macro="" textlink="">
      <xdr:nvSpPr>
        <xdr:cNvPr id="853" name="テキスト ボックス 852">
          <a:extLst>
            <a:ext uri="{FF2B5EF4-FFF2-40B4-BE49-F238E27FC236}">
              <a16:creationId xmlns:a16="http://schemas.microsoft.com/office/drawing/2014/main" id="{00000000-0008-0000-0600-000055030000}"/>
            </a:ext>
          </a:extLst>
        </xdr:cNvPr>
        <xdr:cNvSpPr txBox="1"/>
      </xdr:nvSpPr>
      <xdr:spPr>
        <a:xfrm>
          <a:off x="20167111" y="130290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52,395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75</xdr:row>
      <xdr:rowOff>116802</xdr:rowOff>
    </xdr:from>
    <xdr:to>
      <xdr:col>102</xdr:col>
      <xdr:colOff>114300</xdr:colOff>
      <xdr:row>75</xdr:row>
      <xdr:rowOff>130454</xdr:rowOff>
    </xdr:to>
    <xdr:cxnSp macro="">
      <xdr:nvCxnSpPr>
        <xdr:cNvPr id="854" name="直線コネクタ 853">
          <a:extLst>
            <a:ext uri="{FF2B5EF4-FFF2-40B4-BE49-F238E27FC236}">
              <a16:creationId xmlns:a16="http://schemas.microsoft.com/office/drawing/2014/main" id="{00000000-0008-0000-0600-000056030000}"/>
            </a:ext>
          </a:extLst>
        </xdr:cNvPr>
        <xdr:cNvCxnSpPr/>
      </xdr:nvCxnSpPr>
      <xdr:spPr>
        <a:xfrm flipV="1">
          <a:off x="18656300" y="12975552"/>
          <a:ext cx="889000" cy="13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76</xdr:row>
      <xdr:rowOff>148044</xdr:rowOff>
    </xdr:from>
    <xdr:to>
      <xdr:col>102</xdr:col>
      <xdr:colOff>165100</xdr:colOff>
      <xdr:row>77</xdr:row>
      <xdr:rowOff>78194</xdr:rowOff>
    </xdr:to>
    <xdr:sp macro="" textlink="">
      <xdr:nvSpPr>
        <xdr:cNvPr id="855" name="フローチャート: 判断 854">
          <a:extLst>
            <a:ext uri="{FF2B5EF4-FFF2-40B4-BE49-F238E27FC236}">
              <a16:creationId xmlns:a16="http://schemas.microsoft.com/office/drawing/2014/main" id="{00000000-0008-0000-0600-000057030000}"/>
            </a:ext>
          </a:extLst>
        </xdr:cNvPr>
        <xdr:cNvSpPr/>
      </xdr:nvSpPr>
      <xdr:spPr>
        <a:xfrm>
          <a:off x="19494500" y="13178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77</xdr:row>
      <xdr:rowOff>69321</xdr:rowOff>
    </xdr:from>
    <xdr:ext cx="534377" cy="259045"/>
    <xdr:sp macro="" textlink="">
      <xdr:nvSpPr>
        <xdr:cNvPr id="856" name="テキスト ボックス 855">
          <a:extLst>
            <a:ext uri="{FF2B5EF4-FFF2-40B4-BE49-F238E27FC236}">
              <a16:creationId xmlns:a16="http://schemas.microsoft.com/office/drawing/2014/main" id="{00000000-0008-0000-0600-000058030000}"/>
            </a:ext>
          </a:extLst>
        </xdr:cNvPr>
        <xdr:cNvSpPr txBox="1"/>
      </xdr:nvSpPr>
      <xdr:spPr>
        <a:xfrm>
          <a:off x="19278111" y="132709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137998</xdr:rowOff>
    </xdr:from>
    <xdr:to>
      <xdr:col>98</xdr:col>
      <xdr:colOff>38100</xdr:colOff>
      <xdr:row>77</xdr:row>
      <xdr:rowOff>68148</xdr:rowOff>
    </xdr:to>
    <xdr:sp macro="" textlink="">
      <xdr:nvSpPr>
        <xdr:cNvPr id="857" name="フローチャート: 判断 856">
          <a:extLst>
            <a:ext uri="{FF2B5EF4-FFF2-40B4-BE49-F238E27FC236}">
              <a16:creationId xmlns:a16="http://schemas.microsoft.com/office/drawing/2014/main" id="{00000000-0008-0000-0600-000059030000}"/>
            </a:ext>
          </a:extLst>
        </xdr:cNvPr>
        <xdr:cNvSpPr/>
      </xdr:nvSpPr>
      <xdr:spPr>
        <a:xfrm>
          <a:off x="18605500" y="131681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77</xdr:row>
      <xdr:rowOff>59275</xdr:rowOff>
    </xdr:from>
    <xdr:ext cx="534377" cy="259045"/>
    <xdr:sp macro="" textlink="">
      <xdr:nvSpPr>
        <xdr:cNvPr id="858" name="テキスト ボックス 857">
          <a:extLst>
            <a:ext uri="{FF2B5EF4-FFF2-40B4-BE49-F238E27FC236}">
              <a16:creationId xmlns:a16="http://schemas.microsoft.com/office/drawing/2014/main" id="{00000000-0008-0000-0600-00005A030000}"/>
            </a:ext>
          </a:extLst>
        </xdr:cNvPr>
        <xdr:cNvSpPr txBox="1"/>
      </xdr:nvSpPr>
      <xdr:spPr>
        <a:xfrm>
          <a:off x="18389111" y="132609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59" name="テキスト ボックス 858">
          <a:extLst>
            <a:ext uri="{FF2B5EF4-FFF2-40B4-BE49-F238E27FC236}">
              <a16:creationId xmlns:a16="http://schemas.microsoft.com/office/drawing/2014/main" id="{00000000-0008-0000-0600-00005B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0" name="テキスト ボックス 859">
          <a:extLst>
            <a:ext uri="{FF2B5EF4-FFF2-40B4-BE49-F238E27FC236}">
              <a16:creationId xmlns:a16="http://schemas.microsoft.com/office/drawing/2014/main" id="{00000000-0008-0000-0600-00005C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1" name="テキスト ボックス 860">
          <a:extLst>
            <a:ext uri="{FF2B5EF4-FFF2-40B4-BE49-F238E27FC236}">
              <a16:creationId xmlns:a16="http://schemas.microsoft.com/office/drawing/2014/main" id="{00000000-0008-0000-0600-00005D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2" name="テキスト ボックス 861">
          <a:extLst>
            <a:ext uri="{FF2B5EF4-FFF2-40B4-BE49-F238E27FC236}">
              <a16:creationId xmlns:a16="http://schemas.microsoft.com/office/drawing/2014/main" id="{00000000-0008-0000-0600-00005E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63" name="テキスト ボックス 862">
          <a:extLst>
            <a:ext uri="{FF2B5EF4-FFF2-40B4-BE49-F238E27FC236}">
              <a16:creationId xmlns:a16="http://schemas.microsoft.com/office/drawing/2014/main" id="{00000000-0008-0000-0600-00005F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77</xdr:row>
      <xdr:rowOff>71107</xdr:rowOff>
    </xdr:from>
    <xdr:to>
      <xdr:col>116</xdr:col>
      <xdr:colOff>114300</xdr:colOff>
      <xdr:row>78</xdr:row>
      <xdr:rowOff>1257</xdr:rowOff>
    </xdr:to>
    <xdr:sp macro="" textlink="">
      <xdr:nvSpPr>
        <xdr:cNvPr id="864" name="楕円 863">
          <a:extLst>
            <a:ext uri="{FF2B5EF4-FFF2-40B4-BE49-F238E27FC236}">
              <a16:creationId xmlns:a16="http://schemas.microsoft.com/office/drawing/2014/main" id="{00000000-0008-0000-0600-000060030000}"/>
            </a:ext>
          </a:extLst>
        </xdr:cNvPr>
        <xdr:cNvSpPr/>
      </xdr:nvSpPr>
      <xdr:spPr>
        <a:xfrm>
          <a:off x="22110700" y="13272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76</xdr:row>
      <xdr:rowOff>93984</xdr:rowOff>
    </xdr:from>
    <xdr:ext cx="534377" cy="259045"/>
    <xdr:sp macro="" textlink="">
      <xdr:nvSpPr>
        <xdr:cNvPr id="865" name="繰出金該当値テキスト">
          <a:extLst>
            <a:ext uri="{FF2B5EF4-FFF2-40B4-BE49-F238E27FC236}">
              <a16:creationId xmlns:a16="http://schemas.microsoft.com/office/drawing/2014/main" id="{00000000-0008-0000-0600-000061030000}"/>
            </a:ext>
          </a:extLst>
        </xdr:cNvPr>
        <xdr:cNvSpPr txBox="1"/>
      </xdr:nvSpPr>
      <xdr:spPr>
        <a:xfrm>
          <a:off x="22212300" y="131241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50,901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77</xdr:row>
      <xdr:rowOff>72213</xdr:rowOff>
    </xdr:from>
    <xdr:to>
      <xdr:col>112</xdr:col>
      <xdr:colOff>38100</xdr:colOff>
      <xdr:row>78</xdr:row>
      <xdr:rowOff>2363</xdr:rowOff>
    </xdr:to>
    <xdr:sp macro="" textlink="">
      <xdr:nvSpPr>
        <xdr:cNvPr id="866" name="楕円 865">
          <a:extLst>
            <a:ext uri="{FF2B5EF4-FFF2-40B4-BE49-F238E27FC236}">
              <a16:creationId xmlns:a16="http://schemas.microsoft.com/office/drawing/2014/main" id="{00000000-0008-0000-0600-000062030000}"/>
            </a:ext>
          </a:extLst>
        </xdr:cNvPr>
        <xdr:cNvSpPr/>
      </xdr:nvSpPr>
      <xdr:spPr>
        <a:xfrm>
          <a:off x="21272500" y="132738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76</xdr:row>
      <xdr:rowOff>18890</xdr:rowOff>
    </xdr:from>
    <xdr:ext cx="534377" cy="259045"/>
    <xdr:sp macro="" textlink="">
      <xdr:nvSpPr>
        <xdr:cNvPr id="867" name="テキスト ボックス 866">
          <a:extLst>
            <a:ext uri="{FF2B5EF4-FFF2-40B4-BE49-F238E27FC236}">
              <a16:creationId xmlns:a16="http://schemas.microsoft.com/office/drawing/2014/main" id="{00000000-0008-0000-0600-000063030000}"/>
            </a:ext>
          </a:extLst>
        </xdr:cNvPr>
        <xdr:cNvSpPr txBox="1"/>
      </xdr:nvSpPr>
      <xdr:spPr>
        <a:xfrm>
          <a:off x="21056111" y="130490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50,814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77</xdr:row>
      <xdr:rowOff>79070</xdr:rowOff>
    </xdr:from>
    <xdr:to>
      <xdr:col>107</xdr:col>
      <xdr:colOff>101600</xdr:colOff>
      <xdr:row>78</xdr:row>
      <xdr:rowOff>9220</xdr:rowOff>
    </xdr:to>
    <xdr:sp macro="" textlink="">
      <xdr:nvSpPr>
        <xdr:cNvPr id="868" name="楕円 867">
          <a:extLst>
            <a:ext uri="{FF2B5EF4-FFF2-40B4-BE49-F238E27FC236}">
              <a16:creationId xmlns:a16="http://schemas.microsoft.com/office/drawing/2014/main" id="{00000000-0008-0000-0600-000064030000}"/>
            </a:ext>
          </a:extLst>
        </xdr:cNvPr>
        <xdr:cNvSpPr/>
      </xdr:nvSpPr>
      <xdr:spPr>
        <a:xfrm>
          <a:off x="20383500" y="13280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78</xdr:row>
      <xdr:rowOff>347</xdr:rowOff>
    </xdr:from>
    <xdr:ext cx="534377" cy="259045"/>
    <xdr:sp macro="" textlink="">
      <xdr:nvSpPr>
        <xdr:cNvPr id="869" name="テキスト ボックス 868">
          <a:extLst>
            <a:ext uri="{FF2B5EF4-FFF2-40B4-BE49-F238E27FC236}">
              <a16:creationId xmlns:a16="http://schemas.microsoft.com/office/drawing/2014/main" id="{00000000-0008-0000-0600-000065030000}"/>
            </a:ext>
          </a:extLst>
        </xdr:cNvPr>
        <xdr:cNvSpPr txBox="1"/>
      </xdr:nvSpPr>
      <xdr:spPr>
        <a:xfrm>
          <a:off x="20167111" y="133734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50,274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75</xdr:row>
      <xdr:rowOff>66002</xdr:rowOff>
    </xdr:from>
    <xdr:to>
      <xdr:col>102</xdr:col>
      <xdr:colOff>165100</xdr:colOff>
      <xdr:row>75</xdr:row>
      <xdr:rowOff>167602</xdr:rowOff>
    </xdr:to>
    <xdr:sp macro="" textlink="">
      <xdr:nvSpPr>
        <xdr:cNvPr id="870" name="楕円 869">
          <a:extLst>
            <a:ext uri="{FF2B5EF4-FFF2-40B4-BE49-F238E27FC236}">
              <a16:creationId xmlns:a16="http://schemas.microsoft.com/office/drawing/2014/main" id="{00000000-0008-0000-0600-000066030000}"/>
            </a:ext>
          </a:extLst>
        </xdr:cNvPr>
        <xdr:cNvSpPr/>
      </xdr:nvSpPr>
      <xdr:spPr>
        <a:xfrm>
          <a:off x="19494500" y="129247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74</xdr:row>
      <xdr:rowOff>12679</xdr:rowOff>
    </xdr:from>
    <xdr:ext cx="534377" cy="259045"/>
    <xdr:sp macro="" textlink="">
      <xdr:nvSpPr>
        <xdr:cNvPr id="871" name="テキスト ボックス 870">
          <a:extLst>
            <a:ext uri="{FF2B5EF4-FFF2-40B4-BE49-F238E27FC236}">
              <a16:creationId xmlns:a16="http://schemas.microsoft.com/office/drawing/2014/main" id="{00000000-0008-0000-0600-000067030000}"/>
            </a:ext>
          </a:extLst>
        </xdr:cNvPr>
        <xdr:cNvSpPr txBox="1"/>
      </xdr:nvSpPr>
      <xdr:spPr>
        <a:xfrm>
          <a:off x="19278111" y="126999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78,303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79654</xdr:rowOff>
    </xdr:from>
    <xdr:to>
      <xdr:col>98</xdr:col>
      <xdr:colOff>38100</xdr:colOff>
      <xdr:row>76</xdr:row>
      <xdr:rowOff>9804</xdr:rowOff>
    </xdr:to>
    <xdr:sp macro="" textlink="">
      <xdr:nvSpPr>
        <xdr:cNvPr id="872" name="楕円 871">
          <a:extLst>
            <a:ext uri="{FF2B5EF4-FFF2-40B4-BE49-F238E27FC236}">
              <a16:creationId xmlns:a16="http://schemas.microsoft.com/office/drawing/2014/main" id="{00000000-0008-0000-0600-000068030000}"/>
            </a:ext>
          </a:extLst>
        </xdr:cNvPr>
        <xdr:cNvSpPr/>
      </xdr:nvSpPr>
      <xdr:spPr>
        <a:xfrm>
          <a:off x="18605500" y="12938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74</xdr:row>
      <xdr:rowOff>26331</xdr:rowOff>
    </xdr:from>
    <xdr:ext cx="534377" cy="259045"/>
    <xdr:sp macro="" textlink="">
      <xdr:nvSpPr>
        <xdr:cNvPr id="873" name="テキスト ボックス 872">
          <a:extLst>
            <a:ext uri="{FF2B5EF4-FFF2-40B4-BE49-F238E27FC236}">
              <a16:creationId xmlns:a16="http://schemas.microsoft.com/office/drawing/2014/main" id="{00000000-0008-0000-0600-000069030000}"/>
            </a:ext>
          </a:extLst>
        </xdr:cNvPr>
        <xdr:cNvSpPr txBox="1"/>
      </xdr:nvSpPr>
      <xdr:spPr>
        <a:xfrm>
          <a:off x="18389111" y="127136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77,228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74" name="正方形/長方形 873">
          <a:extLst>
            <a:ext uri="{FF2B5EF4-FFF2-40B4-BE49-F238E27FC236}">
              <a16:creationId xmlns:a16="http://schemas.microsoft.com/office/drawing/2014/main" id="{00000000-0008-0000-0600-00006A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75" name="正方形/長方形 874">
          <a:extLst>
            <a:ext uri="{FF2B5EF4-FFF2-40B4-BE49-F238E27FC236}">
              <a16:creationId xmlns:a16="http://schemas.microsoft.com/office/drawing/2014/main" id="{00000000-0008-0000-0600-00006B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76" name="正方形/長方形 875">
          <a:extLst>
            <a:ext uri="{FF2B5EF4-FFF2-40B4-BE49-F238E27FC236}">
              <a16:creationId xmlns:a16="http://schemas.microsoft.com/office/drawing/2014/main" id="{00000000-0008-0000-0600-00006C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77" name="正方形/長方形 876">
          <a:extLst>
            <a:ext uri="{FF2B5EF4-FFF2-40B4-BE49-F238E27FC236}">
              <a16:creationId xmlns:a16="http://schemas.microsoft.com/office/drawing/2014/main" id="{00000000-0008-0000-0600-00006D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78" name="正方形/長方形 877">
          <a:extLst>
            <a:ext uri="{FF2B5EF4-FFF2-40B4-BE49-F238E27FC236}">
              <a16:creationId xmlns:a16="http://schemas.microsoft.com/office/drawing/2014/main" id="{00000000-0008-0000-0600-00006E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79" name="正方形/長方形 878">
          <a:extLst>
            <a:ext uri="{FF2B5EF4-FFF2-40B4-BE49-F238E27FC236}">
              <a16:creationId xmlns:a16="http://schemas.microsoft.com/office/drawing/2014/main" id="{00000000-0008-0000-0600-00006F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0" name="正方形/長方形 879">
          <a:extLst>
            <a:ext uri="{FF2B5EF4-FFF2-40B4-BE49-F238E27FC236}">
              <a16:creationId xmlns:a16="http://schemas.microsoft.com/office/drawing/2014/main" id="{00000000-0008-0000-0600-000070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1" name="正方形/長方形 880">
          <a:extLst>
            <a:ext uri="{FF2B5EF4-FFF2-40B4-BE49-F238E27FC236}">
              <a16:creationId xmlns:a16="http://schemas.microsoft.com/office/drawing/2014/main" id="{00000000-0008-0000-0600-000071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2" name="テキスト ボックス 881">
          <a:extLst>
            <a:ext uri="{FF2B5EF4-FFF2-40B4-BE49-F238E27FC236}">
              <a16:creationId xmlns:a16="http://schemas.microsoft.com/office/drawing/2014/main" id="{00000000-0008-0000-0600-000072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83" name="直線コネクタ 882">
          <a:extLst>
            <a:ext uri="{FF2B5EF4-FFF2-40B4-BE49-F238E27FC236}">
              <a16:creationId xmlns:a16="http://schemas.microsoft.com/office/drawing/2014/main" id="{00000000-0008-0000-0600-000073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84" name="直線コネクタ 883">
          <a:extLst>
            <a:ext uri="{FF2B5EF4-FFF2-40B4-BE49-F238E27FC236}">
              <a16:creationId xmlns:a16="http://schemas.microsoft.com/office/drawing/2014/main" id="{00000000-0008-0000-0600-000074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85" name="テキスト ボックス 884">
          <a:extLst>
            <a:ext uri="{FF2B5EF4-FFF2-40B4-BE49-F238E27FC236}">
              <a16:creationId xmlns:a16="http://schemas.microsoft.com/office/drawing/2014/main" id="{00000000-0008-0000-0600-000075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86" name="直線コネクタ 885">
          <a:extLst>
            <a:ext uri="{FF2B5EF4-FFF2-40B4-BE49-F238E27FC236}">
              <a16:creationId xmlns:a16="http://schemas.microsoft.com/office/drawing/2014/main" id="{00000000-0008-0000-0600-000076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87" name="テキスト ボックス 886">
          <a:extLst>
            <a:ext uri="{FF2B5EF4-FFF2-40B4-BE49-F238E27FC236}">
              <a16:creationId xmlns:a16="http://schemas.microsoft.com/office/drawing/2014/main" id="{00000000-0008-0000-0600-000077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88" name="前年度繰上充用金グラフ枠">
          <a:extLst>
            <a:ext uri="{FF2B5EF4-FFF2-40B4-BE49-F238E27FC236}">
              <a16:creationId xmlns:a16="http://schemas.microsoft.com/office/drawing/2014/main" id="{00000000-0008-0000-0600-000078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89" name="直線コネクタ 888">
          <a:extLst>
            <a:ext uri="{FF2B5EF4-FFF2-40B4-BE49-F238E27FC236}">
              <a16:creationId xmlns:a16="http://schemas.microsoft.com/office/drawing/2014/main" id="{00000000-0008-0000-0600-000079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90" name="前年度繰上充用金最小値テキスト">
          <a:extLst>
            <a:ext uri="{FF2B5EF4-FFF2-40B4-BE49-F238E27FC236}">
              <a16:creationId xmlns:a16="http://schemas.microsoft.com/office/drawing/2014/main" id="{00000000-0008-0000-0600-00007A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1" name="直線コネクタ 890">
          <a:extLst>
            <a:ext uri="{FF2B5EF4-FFF2-40B4-BE49-F238E27FC236}">
              <a16:creationId xmlns:a16="http://schemas.microsoft.com/office/drawing/2014/main" id="{00000000-0008-0000-0600-00007B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92" name="前年度繰上充用金最大値テキスト">
          <a:extLst>
            <a:ext uri="{FF2B5EF4-FFF2-40B4-BE49-F238E27FC236}">
              <a16:creationId xmlns:a16="http://schemas.microsoft.com/office/drawing/2014/main" id="{00000000-0008-0000-0600-00007C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3" name="直線コネクタ 892">
          <a:extLst>
            <a:ext uri="{FF2B5EF4-FFF2-40B4-BE49-F238E27FC236}">
              <a16:creationId xmlns:a16="http://schemas.microsoft.com/office/drawing/2014/main" id="{00000000-0008-0000-0600-00007D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894" name="直線コネクタ 893">
          <a:extLst>
            <a:ext uri="{FF2B5EF4-FFF2-40B4-BE49-F238E27FC236}">
              <a16:creationId xmlns:a16="http://schemas.microsoft.com/office/drawing/2014/main" id="{00000000-0008-0000-0600-00007E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895" name="前年度繰上充用金平均値テキスト">
          <a:extLst>
            <a:ext uri="{FF2B5EF4-FFF2-40B4-BE49-F238E27FC236}">
              <a16:creationId xmlns:a16="http://schemas.microsoft.com/office/drawing/2014/main" id="{00000000-0008-0000-0600-00007F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896" name="フローチャート: 判断 895">
          <a:extLst>
            <a:ext uri="{FF2B5EF4-FFF2-40B4-BE49-F238E27FC236}">
              <a16:creationId xmlns:a16="http://schemas.microsoft.com/office/drawing/2014/main" id="{00000000-0008-0000-0600-000080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897" name="直線コネクタ 896">
          <a:extLst>
            <a:ext uri="{FF2B5EF4-FFF2-40B4-BE49-F238E27FC236}">
              <a16:creationId xmlns:a16="http://schemas.microsoft.com/office/drawing/2014/main" id="{00000000-0008-0000-0600-000081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898" name="フローチャート: 判断 897">
          <a:extLst>
            <a:ext uri="{FF2B5EF4-FFF2-40B4-BE49-F238E27FC236}">
              <a16:creationId xmlns:a16="http://schemas.microsoft.com/office/drawing/2014/main" id="{00000000-0008-0000-0600-000082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899" name="テキスト ボックス 898">
          <a:extLst>
            <a:ext uri="{FF2B5EF4-FFF2-40B4-BE49-F238E27FC236}">
              <a16:creationId xmlns:a16="http://schemas.microsoft.com/office/drawing/2014/main" id="{00000000-0008-0000-0600-000083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0" name="直線コネクタ 899">
          <a:extLst>
            <a:ext uri="{FF2B5EF4-FFF2-40B4-BE49-F238E27FC236}">
              <a16:creationId xmlns:a16="http://schemas.microsoft.com/office/drawing/2014/main" id="{00000000-0008-0000-0600-000084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01" name="フローチャート: 判断 900">
          <a:extLst>
            <a:ext uri="{FF2B5EF4-FFF2-40B4-BE49-F238E27FC236}">
              <a16:creationId xmlns:a16="http://schemas.microsoft.com/office/drawing/2014/main" id="{00000000-0008-0000-0600-000085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02" name="テキスト ボックス 901">
          <a:extLst>
            <a:ext uri="{FF2B5EF4-FFF2-40B4-BE49-F238E27FC236}">
              <a16:creationId xmlns:a16="http://schemas.microsoft.com/office/drawing/2014/main" id="{00000000-0008-0000-0600-000086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03" name="直線コネクタ 902">
          <a:extLst>
            <a:ext uri="{FF2B5EF4-FFF2-40B4-BE49-F238E27FC236}">
              <a16:creationId xmlns:a16="http://schemas.microsoft.com/office/drawing/2014/main" id="{00000000-0008-0000-0600-000087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04" name="フローチャート: 判断 903">
          <a:extLst>
            <a:ext uri="{FF2B5EF4-FFF2-40B4-BE49-F238E27FC236}">
              <a16:creationId xmlns:a16="http://schemas.microsoft.com/office/drawing/2014/main" id="{00000000-0008-0000-0600-000088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05" name="テキスト ボックス 904">
          <a:extLst>
            <a:ext uri="{FF2B5EF4-FFF2-40B4-BE49-F238E27FC236}">
              <a16:creationId xmlns:a16="http://schemas.microsoft.com/office/drawing/2014/main" id="{00000000-0008-0000-0600-000089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06" name="フローチャート: 判断 905">
          <a:extLst>
            <a:ext uri="{FF2B5EF4-FFF2-40B4-BE49-F238E27FC236}">
              <a16:creationId xmlns:a16="http://schemas.microsoft.com/office/drawing/2014/main" id="{00000000-0008-0000-0600-00008A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07" name="テキスト ボックス 906">
          <a:extLst>
            <a:ext uri="{FF2B5EF4-FFF2-40B4-BE49-F238E27FC236}">
              <a16:creationId xmlns:a16="http://schemas.microsoft.com/office/drawing/2014/main" id="{00000000-0008-0000-0600-00008B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08" name="テキスト ボックス 907">
          <a:extLst>
            <a:ext uri="{FF2B5EF4-FFF2-40B4-BE49-F238E27FC236}">
              <a16:creationId xmlns:a16="http://schemas.microsoft.com/office/drawing/2014/main" id="{00000000-0008-0000-0600-00008C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09" name="テキスト ボックス 908">
          <a:extLst>
            <a:ext uri="{FF2B5EF4-FFF2-40B4-BE49-F238E27FC236}">
              <a16:creationId xmlns:a16="http://schemas.microsoft.com/office/drawing/2014/main" id="{00000000-0008-0000-0600-00008D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0" name="テキスト ボックス 909">
          <a:extLst>
            <a:ext uri="{FF2B5EF4-FFF2-40B4-BE49-F238E27FC236}">
              <a16:creationId xmlns:a16="http://schemas.microsoft.com/office/drawing/2014/main" id="{00000000-0008-0000-0600-00008E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1" name="テキスト ボックス 910">
          <a:extLst>
            <a:ext uri="{FF2B5EF4-FFF2-40B4-BE49-F238E27FC236}">
              <a16:creationId xmlns:a16="http://schemas.microsoft.com/office/drawing/2014/main" id="{00000000-0008-0000-0600-00008F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12" name="テキスト ボックス 911">
          <a:extLst>
            <a:ext uri="{FF2B5EF4-FFF2-40B4-BE49-F238E27FC236}">
              <a16:creationId xmlns:a16="http://schemas.microsoft.com/office/drawing/2014/main" id="{00000000-0008-0000-0600-000090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3" name="楕円 912">
          <a:extLst>
            <a:ext uri="{FF2B5EF4-FFF2-40B4-BE49-F238E27FC236}">
              <a16:creationId xmlns:a16="http://schemas.microsoft.com/office/drawing/2014/main" id="{00000000-0008-0000-0600-000091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14" name="前年度繰上充用金該当値テキスト">
          <a:extLst>
            <a:ext uri="{FF2B5EF4-FFF2-40B4-BE49-F238E27FC236}">
              <a16:creationId xmlns:a16="http://schemas.microsoft.com/office/drawing/2014/main" id="{00000000-0008-0000-0600-000092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15" name="楕円 914">
          <a:extLst>
            <a:ext uri="{FF2B5EF4-FFF2-40B4-BE49-F238E27FC236}">
              <a16:creationId xmlns:a16="http://schemas.microsoft.com/office/drawing/2014/main" id="{00000000-0008-0000-0600-000093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16" name="テキスト ボックス 915">
          <a:extLst>
            <a:ext uri="{FF2B5EF4-FFF2-40B4-BE49-F238E27FC236}">
              <a16:creationId xmlns:a16="http://schemas.microsoft.com/office/drawing/2014/main" id="{00000000-0008-0000-0600-000094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17" name="楕円 916">
          <a:extLst>
            <a:ext uri="{FF2B5EF4-FFF2-40B4-BE49-F238E27FC236}">
              <a16:creationId xmlns:a16="http://schemas.microsoft.com/office/drawing/2014/main" id="{00000000-0008-0000-0600-000095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18" name="テキスト ボックス 917">
          <a:extLst>
            <a:ext uri="{FF2B5EF4-FFF2-40B4-BE49-F238E27FC236}">
              <a16:creationId xmlns:a16="http://schemas.microsoft.com/office/drawing/2014/main" id="{00000000-0008-0000-0600-000096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19" name="楕円 918">
          <a:extLst>
            <a:ext uri="{FF2B5EF4-FFF2-40B4-BE49-F238E27FC236}">
              <a16:creationId xmlns:a16="http://schemas.microsoft.com/office/drawing/2014/main" id="{00000000-0008-0000-0600-000097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20" name="テキスト ボックス 919">
          <a:extLst>
            <a:ext uri="{FF2B5EF4-FFF2-40B4-BE49-F238E27FC236}">
              <a16:creationId xmlns:a16="http://schemas.microsoft.com/office/drawing/2014/main" id="{00000000-0008-0000-0600-000098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1" name="楕円 920">
          <a:extLst>
            <a:ext uri="{FF2B5EF4-FFF2-40B4-BE49-F238E27FC236}">
              <a16:creationId xmlns:a16="http://schemas.microsoft.com/office/drawing/2014/main" id="{00000000-0008-0000-0600-000099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22" name="テキスト ボックス 921">
          <a:extLst>
            <a:ext uri="{FF2B5EF4-FFF2-40B4-BE49-F238E27FC236}">
              <a16:creationId xmlns:a16="http://schemas.microsoft.com/office/drawing/2014/main" id="{00000000-0008-0000-0600-00009A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23" name="正方形/長方形 922">
          <a:extLst>
            <a:ext uri="{FF2B5EF4-FFF2-40B4-BE49-F238E27FC236}">
              <a16:creationId xmlns:a16="http://schemas.microsoft.com/office/drawing/2014/main" id="{00000000-0008-0000-0600-00009B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24" name="正方形/長方形 923">
          <a:extLst>
            <a:ext uri="{FF2B5EF4-FFF2-40B4-BE49-F238E27FC236}">
              <a16:creationId xmlns:a16="http://schemas.microsoft.com/office/drawing/2014/main" id="{00000000-0008-0000-0600-00009C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25" name="テキスト ボックス 924">
          <a:extLst>
            <a:ext uri="{FF2B5EF4-FFF2-40B4-BE49-F238E27FC236}">
              <a16:creationId xmlns:a16="http://schemas.microsoft.com/office/drawing/2014/main" id="{00000000-0008-0000-0600-00009D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歳出決算総額は、普通建設事業費や補助費等の増加により、住民一人当たり</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632,848</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円となっている。</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人件費は、住民一人当たり</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88,645</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円で、退職手当の減少により、前年度と比較して</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1,560</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円減少している。</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物件費は、住民一人当たり</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66,212</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円で、電算システム改修費の増加などにより、前年度と比較して</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9,018</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円増加している。</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扶助費は、住民一人当たり</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121,612</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円で、子育て世帯や住民税非課税世帯への臨時特別給付金事業費の減少により、前年度と比較して</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9,697</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円減少している。</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補助費等は、住民一人当たり</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124,012</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円で、マイナンバーカード普及促進事業などの実施などにより、前年度と比較して</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19,198</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円増加している。</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普通建設事業費は、住民一人当たり</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73,068</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円で、柳井商業高等学校跡地整備事業（新規整備）の進捗などにより前年度と比較して、</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27,089</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円増加している。</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山口県柳井市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30,201
29,982
140.05
19,515,991
19,112,661
372,328
10,011,698
15,672,329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8.7
44.4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39</xdr:row>
      <xdr:rowOff>44450</xdr:rowOff>
    </xdr:from>
    <xdr:to>
      <xdr:col>28</xdr:col>
      <xdr:colOff>114300</xdr:colOff>
      <xdr:row>39</xdr:row>
      <xdr:rowOff>44450</xdr:rowOff>
    </xdr:to>
    <xdr:cxnSp macro="">
      <xdr:nvCxnSpPr>
        <xdr:cNvPr id="42" name="直線コネクタ 41">
          <a:extLst>
            <a:ext uri="{FF2B5EF4-FFF2-40B4-BE49-F238E27FC236}">
              <a16:creationId xmlns:a16="http://schemas.microsoft.com/office/drawing/2014/main" id="{00000000-0008-0000-0700-00002A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38</xdr:row>
      <xdr:rowOff>73677</xdr:rowOff>
    </xdr:from>
    <xdr:ext cx="248786" cy="259045"/>
    <xdr:sp macro="" textlink="">
      <xdr:nvSpPr>
        <xdr:cNvPr id="43" name="テキスト ボックス 42">
          <a:extLst>
            <a:ext uri="{FF2B5EF4-FFF2-40B4-BE49-F238E27FC236}">
              <a16:creationId xmlns:a16="http://schemas.microsoft.com/office/drawing/2014/main" id="{00000000-0008-0000-0700-00002B000000}"/>
            </a:ext>
          </a:extLst>
        </xdr:cNvPr>
        <xdr:cNvSpPr txBox="1"/>
      </xdr:nvSpPr>
      <xdr:spPr>
        <a:xfrm>
          <a:off x="513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4" name="直線コネクタ 43">
          <a:extLst>
            <a:ext uri="{FF2B5EF4-FFF2-40B4-BE49-F238E27FC236}">
              <a16:creationId xmlns:a16="http://schemas.microsoft.com/office/drawing/2014/main" id="{00000000-0008-0000-0700-00002C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5" name="テキスト ボックス 44">
          <a:extLst>
            <a:ext uri="{FF2B5EF4-FFF2-40B4-BE49-F238E27FC236}">
              <a16:creationId xmlns:a16="http://schemas.microsoft.com/office/drawing/2014/main" id="{00000000-0008-0000-0700-00002D000000}"/>
            </a:ext>
          </a:extLst>
        </xdr:cNvPr>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6" name="直線コネクタ 45">
          <a:extLst>
            <a:ext uri="{FF2B5EF4-FFF2-40B4-BE49-F238E27FC236}">
              <a16:creationId xmlns:a16="http://schemas.microsoft.com/office/drawing/2014/main" id="{00000000-0008-0000-0700-00002E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7" name="テキスト ボックス 46">
          <a:extLst>
            <a:ext uri="{FF2B5EF4-FFF2-40B4-BE49-F238E27FC236}">
              <a16:creationId xmlns:a16="http://schemas.microsoft.com/office/drawing/2014/main" id="{00000000-0008-0000-0700-00002F000000}"/>
            </a:ext>
          </a:extLst>
        </xdr:cNvPr>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8" name="直線コネクタ 47">
          <a:extLst>
            <a:ext uri="{FF2B5EF4-FFF2-40B4-BE49-F238E27FC236}">
              <a16:creationId xmlns:a16="http://schemas.microsoft.com/office/drawing/2014/main" id="{00000000-0008-0000-0700-000030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130827</xdr:rowOff>
    </xdr:from>
    <xdr:ext cx="531299" cy="259045"/>
    <xdr:sp macro="" textlink="">
      <xdr:nvSpPr>
        <xdr:cNvPr id="49" name="テキスト ボックス 48">
          <a:extLst>
            <a:ext uri="{FF2B5EF4-FFF2-40B4-BE49-F238E27FC236}">
              <a16:creationId xmlns:a16="http://schemas.microsoft.com/office/drawing/2014/main" id="{00000000-0008-0000-0700-000031000000}"/>
            </a:ext>
          </a:extLst>
        </xdr:cNvPr>
        <xdr:cNvSpPr txBox="1"/>
      </xdr:nvSpPr>
      <xdr:spPr>
        <a:xfrm>
          <a:off x="230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0" name="直線コネクタ 49">
          <a:extLst>
            <a:ext uri="{FF2B5EF4-FFF2-40B4-BE49-F238E27FC236}">
              <a16:creationId xmlns:a16="http://schemas.microsoft.com/office/drawing/2014/main" id="{00000000-0008-0000-0700-000032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92727</xdr:rowOff>
    </xdr:from>
    <xdr:ext cx="531299" cy="259045"/>
    <xdr:sp macro="" textlink="">
      <xdr:nvSpPr>
        <xdr:cNvPr id="51" name="テキスト ボックス 50">
          <a:extLst>
            <a:ext uri="{FF2B5EF4-FFF2-40B4-BE49-F238E27FC236}">
              <a16:creationId xmlns:a16="http://schemas.microsoft.com/office/drawing/2014/main" id="{00000000-0008-0000-0700-000033000000}"/>
            </a:ext>
          </a:extLst>
        </xdr:cNvPr>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2" name="直線コネクタ 51">
          <a:extLst>
            <a:ext uri="{FF2B5EF4-FFF2-40B4-BE49-F238E27FC236}">
              <a16:creationId xmlns:a16="http://schemas.microsoft.com/office/drawing/2014/main" id="{00000000-0008-0000-0700-000034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3" name="テキスト ボックス 52">
          <a:extLst>
            <a:ext uri="{FF2B5EF4-FFF2-40B4-BE49-F238E27FC236}">
              <a16:creationId xmlns:a16="http://schemas.microsoft.com/office/drawing/2014/main" id="{00000000-0008-0000-0700-000035000000}"/>
            </a:ext>
          </a:extLst>
        </xdr:cNvPr>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4" name="議会費グラフ枠">
          <a:extLst>
            <a:ext uri="{FF2B5EF4-FFF2-40B4-BE49-F238E27FC236}">
              <a16:creationId xmlns:a16="http://schemas.microsoft.com/office/drawing/2014/main" id="{00000000-0008-0000-0700-000036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21133</xdr:rowOff>
    </xdr:from>
    <xdr:to>
      <xdr:col>24</xdr:col>
      <xdr:colOff>62865</xdr:colOff>
      <xdr:row>37</xdr:row>
      <xdr:rowOff>147320</xdr:rowOff>
    </xdr:to>
    <xdr:cxnSp macro="">
      <xdr:nvCxnSpPr>
        <xdr:cNvPr id="55" name="直線コネクタ 54">
          <a:extLst>
            <a:ext uri="{FF2B5EF4-FFF2-40B4-BE49-F238E27FC236}">
              <a16:creationId xmlns:a16="http://schemas.microsoft.com/office/drawing/2014/main" id="{00000000-0008-0000-0700-000037000000}"/>
            </a:ext>
          </a:extLst>
        </xdr:cNvPr>
        <xdr:cNvCxnSpPr/>
      </xdr:nvCxnSpPr>
      <xdr:spPr>
        <a:xfrm flipV="1">
          <a:off x="4633595" y="5164633"/>
          <a:ext cx="1270" cy="13263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151147</xdr:rowOff>
    </xdr:from>
    <xdr:ext cx="469744" cy="259045"/>
    <xdr:sp macro="" textlink="">
      <xdr:nvSpPr>
        <xdr:cNvPr id="56" name="議会費最小値テキスト">
          <a:extLst>
            <a:ext uri="{FF2B5EF4-FFF2-40B4-BE49-F238E27FC236}">
              <a16:creationId xmlns:a16="http://schemas.microsoft.com/office/drawing/2014/main" id="{00000000-0008-0000-0700-000038000000}"/>
            </a:ext>
          </a:extLst>
        </xdr:cNvPr>
        <xdr:cNvSpPr txBox="1"/>
      </xdr:nvSpPr>
      <xdr:spPr>
        <a:xfrm>
          <a:off x="4686300" y="64947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37</xdr:row>
      <xdr:rowOff>147320</xdr:rowOff>
    </xdr:from>
    <xdr:to>
      <xdr:col>24</xdr:col>
      <xdr:colOff>152400</xdr:colOff>
      <xdr:row>37</xdr:row>
      <xdr:rowOff>147320</xdr:rowOff>
    </xdr:to>
    <xdr:cxnSp macro="">
      <xdr:nvCxnSpPr>
        <xdr:cNvPr id="57" name="直線コネクタ 56">
          <a:extLst>
            <a:ext uri="{FF2B5EF4-FFF2-40B4-BE49-F238E27FC236}">
              <a16:creationId xmlns:a16="http://schemas.microsoft.com/office/drawing/2014/main" id="{00000000-0008-0000-0700-000039000000}"/>
            </a:ext>
          </a:extLst>
        </xdr:cNvPr>
        <xdr:cNvCxnSpPr/>
      </xdr:nvCxnSpPr>
      <xdr:spPr>
        <a:xfrm>
          <a:off x="4546600" y="64909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139260</xdr:rowOff>
    </xdr:from>
    <xdr:ext cx="534377" cy="259045"/>
    <xdr:sp macro="" textlink="">
      <xdr:nvSpPr>
        <xdr:cNvPr id="58" name="議会費最大値テキスト">
          <a:extLst>
            <a:ext uri="{FF2B5EF4-FFF2-40B4-BE49-F238E27FC236}">
              <a16:creationId xmlns:a16="http://schemas.microsoft.com/office/drawing/2014/main" id="{00000000-0008-0000-0700-00003A000000}"/>
            </a:ext>
          </a:extLst>
        </xdr:cNvPr>
        <xdr:cNvSpPr txBox="1"/>
      </xdr:nvSpPr>
      <xdr:spPr>
        <a:xfrm>
          <a:off x="4686300" y="49398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20,556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21133</xdr:rowOff>
    </xdr:from>
    <xdr:to>
      <xdr:col>24</xdr:col>
      <xdr:colOff>152400</xdr:colOff>
      <xdr:row>30</xdr:row>
      <xdr:rowOff>21133</xdr:rowOff>
    </xdr:to>
    <xdr:cxnSp macro="">
      <xdr:nvCxnSpPr>
        <xdr:cNvPr id="59" name="直線コネクタ 58">
          <a:extLst>
            <a:ext uri="{FF2B5EF4-FFF2-40B4-BE49-F238E27FC236}">
              <a16:creationId xmlns:a16="http://schemas.microsoft.com/office/drawing/2014/main" id="{00000000-0008-0000-0700-00003B000000}"/>
            </a:ext>
          </a:extLst>
        </xdr:cNvPr>
        <xdr:cNvCxnSpPr/>
      </xdr:nvCxnSpPr>
      <xdr:spPr>
        <a:xfrm>
          <a:off x="4546600" y="51646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134594</xdr:rowOff>
    </xdr:from>
    <xdr:to>
      <xdr:col>24</xdr:col>
      <xdr:colOff>63500</xdr:colOff>
      <xdr:row>36</xdr:row>
      <xdr:rowOff>167284</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a:off x="3797300" y="6306794"/>
          <a:ext cx="838200" cy="326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117238</xdr:rowOff>
    </xdr:from>
    <xdr:ext cx="469744" cy="259045"/>
    <xdr:sp macro="" textlink="">
      <xdr:nvSpPr>
        <xdr:cNvPr id="61" name="議会費平均値テキスト">
          <a:extLst>
            <a:ext uri="{FF2B5EF4-FFF2-40B4-BE49-F238E27FC236}">
              <a16:creationId xmlns:a16="http://schemas.microsoft.com/office/drawing/2014/main" id="{00000000-0008-0000-0700-00003D000000}"/>
            </a:ext>
          </a:extLst>
        </xdr:cNvPr>
        <xdr:cNvSpPr txBox="1"/>
      </xdr:nvSpPr>
      <xdr:spPr>
        <a:xfrm>
          <a:off x="4686300" y="628943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138811</xdr:rowOff>
    </xdr:from>
    <xdr:to>
      <xdr:col>24</xdr:col>
      <xdr:colOff>114300</xdr:colOff>
      <xdr:row>37</xdr:row>
      <xdr:rowOff>68961</xdr:rowOff>
    </xdr:to>
    <xdr:sp macro="" textlink="">
      <xdr:nvSpPr>
        <xdr:cNvPr id="62" name="フローチャート: 判断 61">
          <a:extLst>
            <a:ext uri="{FF2B5EF4-FFF2-40B4-BE49-F238E27FC236}">
              <a16:creationId xmlns:a16="http://schemas.microsoft.com/office/drawing/2014/main" id="{00000000-0008-0000-0700-00003E000000}"/>
            </a:ext>
          </a:extLst>
        </xdr:cNvPr>
        <xdr:cNvSpPr/>
      </xdr:nvSpPr>
      <xdr:spPr>
        <a:xfrm>
          <a:off x="4584700" y="63110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134594</xdr:rowOff>
    </xdr:from>
    <xdr:to>
      <xdr:col>19</xdr:col>
      <xdr:colOff>177800</xdr:colOff>
      <xdr:row>36</xdr:row>
      <xdr:rowOff>148158</xdr:rowOff>
    </xdr:to>
    <xdr:cxnSp macro="">
      <xdr:nvCxnSpPr>
        <xdr:cNvPr id="63" name="直線コネクタ 62">
          <a:extLst>
            <a:ext uri="{FF2B5EF4-FFF2-40B4-BE49-F238E27FC236}">
              <a16:creationId xmlns:a16="http://schemas.microsoft.com/office/drawing/2014/main" id="{00000000-0008-0000-0700-00003F000000}"/>
            </a:ext>
          </a:extLst>
        </xdr:cNvPr>
        <xdr:cNvCxnSpPr/>
      </xdr:nvCxnSpPr>
      <xdr:spPr>
        <a:xfrm flipV="1">
          <a:off x="2908300" y="6306794"/>
          <a:ext cx="889000" cy="135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141554</xdr:rowOff>
    </xdr:from>
    <xdr:to>
      <xdr:col>20</xdr:col>
      <xdr:colOff>38100</xdr:colOff>
      <xdr:row>37</xdr:row>
      <xdr:rowOff>71704</xdr:rowOff>
    </xdr:to>
    <xdr:sp macro="" textlink="">
      <xdr:nvSpPr>
        <xdr:cNvPr id="64" name="フローチャート: 判断 63">
          <a:extLst>
            <a:ext uri="{FF2B5EF4-FFF2-40B4-BE49-F238E27FC236}">
              <a16:creationId xmlns:a16="http://schemas.microsoft.com/office/drawing/2014/main" id="{00000000-0008-0000-0700-000040000000}"/>
            </a:ext>
          </a:extLst>
        </xdr:cNvPr>
        <xdr:cNvSpPr/>
      </xdr:nvSpPr>
      <xdr:spPr>
        <a:xfrm>
          <a:off x="3746500" y="63137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37</xdr:row>
      <xdr:rowOff>62831</xdr:rowOff>
    </xdr:from>
    <xdr:ext cx="469744" cy="259045"/>
    <xdr:sp macro="" textlink="">
      <xdr:nvSpPr>
        <xdr:cNvPr id="65" name="テキスト ボックス 64">
          <a:extLst>
            <a:ext uri="{FF2B5EF4-FFF2-40B4-BE49-F238E27FC236}">
              <a16:creationId xmlns:a16="http://schemas.microsoft.com/office/drawing/2014/main" id="{00000000-0008-0000-0700-000041000000}"/>
            </a:ext>
          </a:extLst>
        </xdr:cNvPr>
        <xdr:cNvSpPr txBox="1"/>
      </xdr:nvSpPr>
      <xdr:spPr>
        <a:xfrm>
          <a:off x="3562428" y="64064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144272</xdr:rowOff>
    </xdr:from>
    <xdr:to>
      <xdr:col>15</xdr:col>
      <xdr:colOff>50800</xdr:colOff>
      <xdr:row>36</xdr:row>
      <xdr:rowOff>148158</xdr:rowOff>
    </xdr:to>
    <xdr:cxnSp macro="">
      <xdr:nvCxnSpPr>
        <xdr:cNvPr id="66" name="直線コネクタ 65">
          <a:extLst>
            <a:ext uri="{FF2B5EF4-FFF2-40B4-BE49-F238E27FC236}">
              <a16:creationId xmlns:a16="http://schemas.microsoft.com/office/drawing/2014/main" id="{00000000-0008-0000-0700-000042000000}"/>
            </a:ext>
          </a:extLst>
        </xdr:cNvPr>
        <xdr:cNvCxnSpPr/>
      </xdr:nvCxnSpPr>
      <xdr:spPr>
        <a:xfrm>
          <a:off x="2019300" y="6316472"/>
          <a:ext cx="889000" cy="3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125552</xdr:rowOff>
    </xdr:from>
    <xdr:to>
      <xdr:col>15</xdr:col>
      <xdr:colOff>101600</xdr:colOff>
      <xdr:row>37</xdr:row>
      <xdr:rowOff>55702</xdr:rowOff>
    </xdr:to>
    <xdr:sp macro="" textlink="">
      <xdr:nvSpPr>
        <xdr:cNvPr id="67" name="フローチャート: 判断 66">
          <a:extLst>
            <a:ext uri="{FF2B5EF4-FFF2-40B4-BE49-F238E27FC236}">
              <a16:creationId xmlns:a16="http://schemas.microsoft.com/office/drawing/2014/main" id="{00000000-0008-0000-0700-000043000000}"/>
            </a:ext>
          </a:extLst>
        </xdr:cNvPr>
        <xdr:cNvSpPr/>
      </xdr:nvSpPr>
      <xdr:spPr>
        <a:xfrm>
          <a:off x="2857500" y="62977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37</xdr:row>
      <xdr:rowOff>46829</xdr:rowOff>
    </xdr:from>
    <xdr:ext cx="469744" cy="259045"/>
    <xdr:sp macro="" textlink="">
      <xdr:nvSpPr>
        <xdr:cNvPr id="68" name="テキスト ボックス 67">
          <a:extLst>
            <a:ext uri="{FF2B5EF4-FFF2-40B4-BE49-F238E27FC236}">
              <a16:creationId xmlns:a16="http://schemas.microsoft.com/office/drawing/2014/main" id="{00000000-0008-0000-0700-000044000000}"/>
            </a:ext>
          </a:extLst>
        </xdr:cNvPr>
        <xdr:cNvSpPr txBox="1"/>
      </xdr:nvSpPr>
      <xdr:spPr>
        <a:xfrm>
          <a:off x="2673428" y="63904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136042</xdr:rowOff>
    </xdr:from>
    <xdr:to>
      <xdr:col>10</xdr:col>
      <xdr:colOff>114300</xdr:colOff>
      <xdr:row>36</xdr:row>
      <xdr:rowOff>144272</xdr:rowOff>
    </xdr:to>
    <xdr:cxnSp macro="">
      <xdr:nvCxnSpPr>
        <xdr:cNvPr id="69" name="直線コネクタ 68">
          <a:extLst>
            <a:ext uri="{FF2B5EF4-FFF2-40B4-BE49-F238E27FC236}">
              <a16:creationId xmlns:a16="http://schemas.microsoft.com/office/drawing/2014/main" id="{00000000-0008-0000-0700-000045000000}"/>
            </a:ext>
          </a:extLst>
        </xdr:cNvPr>
        <xdr:cNvCxnSpPr/>
      </xdr:nvCxnSpPr>
      <xdr:spPr>
        <a:xfrm>
          <a:off x="1130300" y="6308242"/>
          <a:ext cx="889000" cy="82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110312</xdr:rowOff>
    </xdr:from>
    <xdr:to>
      <xdr:col>10</xdr:col>
      <xdr:colOff>165100</xdr:colOff>
      <xdr:row>37</xdr:row>
      <xdr:rowOff>40462</xdr:rowOff>
    </xdr:to>
    <xdr:sp macro="" textlink="">
      <xdr:nvSpPr>
        <xdr:cNvPr id="70" name="フローチャート: 判断 69">
          <a:extLst>
            <a:ext uri="{FF2B5EF4-FFF2-40B4-BE49-F238E27FC236}">
              <a16:creationId xmlns:a16="http://schemas.microsoft.com/office/drawing/2014/main" id="{00000000-0008-0000-0700-000046000000}"/>
            </a:ext>
          </a:extLst>
        </xdr:cNvPr>
        <xdr:cNvSpPr/>
      </xdr:nvSpPr>
      <xdr:spPr>
        <a:xfrm>
          <a:off x="1968500" y="62825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37</xdr:row>
      <xdr:rowOff>31589</xdr:rowOff>
    </xdr:from>
    <xdr:ext cx="469744" cy="259045"/>
    <xdr:sp macro="" textlink="">
      <xdr:nvSpPr>
        <xdr:cNvPr id="71" name="テキスト ボックス 70">
          <a:extLst>
            <a:ext uri="{FF2B5EF4-FFF2-40B4-BE49-F238E27FC236}">
              <a16:creationId xmlns:a16="http://schemas.microsoft.com/office/drawing/2014/main" id="{00000000-0008-0000-0700-000047000000}"/>
            </a:ext>
          </a:extLst>
        </xdr:cNvPr>
        <xdr:cNvSpPr txBox="1"/>
      </xdr:nvSpPr>
      <xdr:spPr>
        <a:xfrm>
          <a:off x="1784428" y="63752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117932</xdr:rowOff>
    </xdr:from>
    <xdr:to>
      <xdr:col>6</xdr:col>
      <xdr:colOff>38100</xdr:colOff>
      <xdr:row>37</xdr:row>
      <xdr:rowOff>48082</xdr:rowOff>
    </xdr:to>
    <xdr:sp macro="" textlink="">
      <xdr:nvSpPr>
        <xdr:cNvPr id="72" name="フローチャート: 判断 71">
          <a:extLst>
            <a:ext uri="{FF2B5EF4-FFF2-40B4-BE49-F238E27FC236}">
              <a16:creationId xmlns:a16="http://schemas.microsoft.com/office/drawing/2014/main" id="{00000000-0008-0000-0700-000048000000}"/>
            </a:ext>
          </a:extLst>
        </xdr:cNvPr>
        <xdr:cNvSpPr/>
      </xdr:nvSpPr>
      <xdr:spPr>
        <a:xfrm>
          <a:off x="1079500" y="6290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37</xdr:row>
      <xdr:rowOff>39209</xdr:rowOff>
    </xdr:from>
    <xdr:ext cx="469744" cy="259045"/>
    <xdr:sp macro="" textlink="">
      <xdr:nvSpPr>
        <xdr:cNvPr id="73" name="テキスト ボックス 72">
          <a:extLst>
            <a:ext uri="{FF2B5EF4-FFF2-40B4-BE49-F238E27FC236}">
              <a16:creationId xmlns:a16="http://schemas.microsoft.com/office/drawing/2014/main" id="{00000000-0008-0000-0700-000049000000}"/>
            </a:ext>
          </a:extLst>
        </xdr:cNvPr>
        <xdr:cNvSpPr txBox="1"/>
      </xdr:nvSpPr>
      <xdr:spPr>
        <a:xfrm>
          <a:off x="895428" y="63828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116484</xdr:rowOff>
    </xdr:from>
    <xdr:to>
      <xdr:col>24</xdr:col>
      <xdr:colOff>114300</xdr:colOff>
      <xdr:row>37</xdr:row>
      <xdr:rowOff>46634</xdr:rowOff>
    </xdr:to>
    <xdr:sp macro="" textlink="">
      <xdr:nvSpPr>
        <xdr:cNvPr id="79" name="楕円 78">
          <a:extLst>
            <a:ext uri="{FF2B5EF4-FFF2-40B4-BE49-F238E27FC236}">
              <a16:creationId xmlns:a16="http://schemas.microsoft.com/office/drawing/2014/main" id="{00000000-0008-0000-0700-00004F000000}"/>
            </a:ext>
          </a:extLst>
        </xdr:cNvPr>
        <xdr:cNvSpPr/>
      </xdr:nvSpPr>
      <xdr:spPr>
        <a:xfrm>
          <a:off x="4584700" y="62886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139361</xdr:rowOff>
    </xdr:from>
    <xdr:ext cx="469744" cy="259045"/>
    <xdr:sp macro="" textlink="">
      <xdr:nvSpPr>
        <xdr:cNvPr id="80" name="議会費該当値テキスト">
          <a:extLst>
            <a:ext uri="{FF2B5EF4-FFF2-40B4-BE49-F238E27FC236}">
              <a16:creationId xmlns:a16="http://schemas.microsoft.com/office/drawing/2014/main" id="{00000000-0008-0000-0700-000050000000}"/>
            </a:ext>
          </a:extLst>
        </xdr:cNvPr>
        <xdr:cNvSpPr txBox="1"/>
      </xdr:nvSpPr>
      <xdr:spPr>
        <a:xfrm>
          <a:off x="4686300" y="61401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83794</xdr:rowOff>
    </xdr:from>
    <xdr:to>
      <xdr:col>20</xdr:col>
      <xdr:colOff>38100</xdr:colOff>
      <xdr:row>37</xdr:row>
      <xdr:rowOff>13944</xdr:rowOff>
    </xdr:to>
    <xdr:sp macro="" textlink="">
      <xdr:nvSpPr>
        <xdr:cNvPr id="81" name="楕円 80">
          <a:extLst>
            <a:ext uri="{FF2B5EF4-FFF2-40B4-BE49-F238E27FC236}">
              <a16:creationId xmlns:a16="http://schemas.microsoft.com/office/drawing/2014/main" id="{00000000-0008-0000-0700-000051000000}"/>
            </a:ext>
          </a:extLst>
        </xdr:cNvPr>
        <xdr:cNvSpPr/>
      </xdr:nvSpPr>
      <xdr:spPr>
        <a:xfrm>
          <a:off x="3746500" y="62559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35</xdr:row>
      <xdr:rowOff>30471</xdr:rowOff>
    </xdr:from>
    <xdr:ext cx="469744" cy="259045"/>
    <xdr:sp macro="" textlink="">
      <xdr:nvSpPr>
        <xdr:cNvPr id="82" name="テキスト ボックス 81">
          <a:extLst>
            <a:ext uri="{FF2B5EF4-FFF2-40B4-BE49-F238E27FC236}">
              <a16:creationId xmlns:a16="http://schemas.microsoft.com/office/drawing/2014/main" id="{00000000-0008-0000-0700-000052000000}"/>
            </a:ext>
          </a:extLst>
        </xdr:cNvPr>
        <xdr:cNvSpPr txBox="1"/>
      </xdr:nvSpPr>
      <xdr:spPr>
        <a:xfrm>
          <a:off x="3562428" y="60312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97358</xdr:rowOff>
    </xdr:from>
    <xdr:to>
      <xdr:col>15</xdr:col>
      <xdr:colOff>101600</xdr:colOff>
      <xdr:row>37</xdr:row>
      <xdr:rowOff>27508</xdr:rowOff>
    </xdr:to>
    <xdr:sp macro="" textlink="">
      <xdr:nvSpPr>
        <xdr:cNvPr id="83" name="楕円 82">
          <a:extLst>
            <a:ext uri="{FF2B5EF4-FFF2-40B4-BE49-F238E27FC236}">
              <a16:creationId xmlns:a16="http://schemas.microsoft.com/office/drawing/2014/main" id="{00000000-0008-0000-0700-000053000000}"/>
            </a:ext>
          </a:extLst>
        </xdr:cNvPr>
        <xdr:cNvSpPr/>
      </xdr:nvSpPr>
      <xdr:spPr>
        <a:xfrm>
          <a:off x="2857500" y="62695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35</xdr:row>
      <xdr:rowOff>44035</xdr:rowOff>
    </xdr:from>
    <xdr:ext cx="469744" cy="259045"/>
    <xdr:sp macro="" textlink="">
      <xdr:nvSpPr>
        <xdr:cNvPr id="84" name="テキスト ボックス 83">
          <a:extLst>
            <a:ext uri="{FF2B5EF4-FFF2-40B4-BE49-F238E27FC236}">
              <a16:creationId xmlns:a16="http://schemas.microsoft.com/office/drawing/2014/main" id="{00000000-0008-0000-0700-000054000000}"/>
            </a:ext>
          </a:extLst>
        </xdr:cNvPr>
        <xdr:cNvSpPr txBox="1"/>
      </xdr:nvSpPr>
      <xdr:spPr>
        <a:xfrm>
          <a:off x="2673428" y="60447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93472</xdr:rowOff>
    </xdr:from>
    <xdr:to>
      <xdr:col>10</xdr:col>
      <xdr:colOff>165100</xdr:colOff>
      <xdr:row>37</xdr:row>
      <xdr:rowOff>23622</xdr:rowOff>
    </xdr:to>
    <xdr:sp macro="" textlink="">
      <xdr:nvSpPr>
        <xdr:cNvPr id="85" name="楕円 84">
          <a:extLst>
            <a:ext uri="{FF2B5EF4-FFF2-40B4-BE49-F238E27FC236}">
              <a16:creationId xmlns:a16="http://schemas.microsoft.com/office/drawing/2014/main" id="{00000000-0008-0000-0700-000055000000}"/>
            </a:ext>
          </a:extLst>
        </xdr:cNvPr>
        <xdr:cNvSpPr/>
      </xdr:nvSpPr>
      <xdr:spPr>
        <a:xfrm>
          <a:off x="1968500" y="6265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35</xdr:row>
      <xdr:rowOff>40149</xdr:rowOff>
    </xdr:from>
    <xdr:ext cx="469744" cy="259045"/>
    <xdr:sp macro="" textlink="">
      <xdr:nvSpPr>
        <xdr:cNvPr id="86" name="テキスト ボックス 85">
          <a:extLst>
            <a:ext uri="{FF2B5EF4-FFF2-40B4-BE49-F238E27FC236}">
              <a16:creationId xmlns:a16="http://schemas.microsoft.com/office/drawing/2014/main" id="{00000000-0008-0000-0700-000056000000}"/>
            </a:ext>
          </a:extLst>
        </xdr:cNvPr>
        <xdr:cNvSpPr txBox="1"/>
      </xdr:nvSpPr>
      <xdr:spPr>
        <a:xfrm>
          <a:off x="1784428" y="60408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85242</xdr:rowOff>
    </xdr:from>
    <xdr:to>
      <xdr:col>6</xdr:col>
      <xdr:colOff>38100</xdr:colOff>
      <xdr:row>37</xdr:row>
      <xdr:rowOff>15392</xdr:rowOff>
    </xdr:to>
    <xdr:sp macro="" textlink="">
      <xdr:nvSpPr>
        <xdr:cNvPr id="87" name="楕円 86">
          <a:extLst>
            <a:ext uri="{FF2B5EF4-FFF2-40B4-BE49-F238E27FC236}">
              <a16:creationId xmlns:a16="http://schemas.microsoft.com/office/drawing/2014/main" id="{00000000-0008-0000-0700-000057000000}"/>
            </a:ext>
          </a:extLst>
        </xdr:cNvPr>
        <xdr:cNvSpPr/>
      </xdr:nvSpPr>
      <xdr:spPr>
        <a:xfrm>
          <a:off x="1079500" y="62574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35</xdr:row>
      <xdr:rowOff>31919</xdr:rowOff>
    </xdr:from>
    <xdr:ext cx="469744" cy="259045"/>
    <xdr:sp macro="" textlink="">
      <xdr:nvSpPr>
        <xdr:cNvPr id="88" name="テキスト ボックス 87">
          <a:extLst>
            <a:ext uri="{FF2B5EF4-FFF2-40B4-BE49-F238E27FC236}">
              <a16:creationId xmlns:a16="http://schemas.microsoft.com/office/drawing/2014/main" id="{00000000-0008-0000-0700-000058000000}"/>
            </a:ext>
          </a:extLst>
        </xdr:cNvPr>
        <xdr:cNvSpPr txBox="1"/>
      </xdr:nvSpPr>
      <xdr:spPr>
        <a:xfrm>
          <a:off x="895428" y="60326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9" name="正方形/長方形 88">
          <a:extLst>
            <a:ext uri="{FF2B5EF4-FFF2-40B4-BE49-F238E27FC236}">
              <a16:creationId xmlns:a16="http://schemas.microsoft.com/office/drawing/2014/main" id="{00000000-0008-0000-0700-000059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87,893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7" name="テキスト ボックス 96">
          <a:extLst>
            <a:ext uri="{FF2B5EF4-FFF2-40B4-BE49-F238E27FC236}">
              <a16:creationId xmlns:a16="http://schemas.microsoft.com/office/drawing/2014/main" id="{00000000-0008-0000-0700-000061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8" name="直線コネクタ 97">
          <a:extLst>
            <a:ext uri="{FF2B5EF4-FFF2-40B4-BE49-F238E27FC236}">
              <a16:creationId xmlns:a16="http://schemas.microsoft.com/office/drawing/2014/main" id="{00000000-0008-0000-0700-000062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99" name="直線コネクタ 98">
          <a:extLst>
            <a:ext uri="{FF2B5EF4-FFF2-40B4-BE49-F238E27FC236}">
              <a16:creationId xmlns:a16="http://schemas.microsoft.com/office/drawing/2014/main" id="{00000000-0008-0000-0700-000063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0" name="テキスト ボックス 99">
          <a:extLst>
            <a:ext uri="{FF2B5EF4-FFF2-40B4-BE49-F238E27FC236}">
              <a16:creationId xmlns:a16="http://schemas.microsoft.com/office/drawing/2014/main" id="{00000000-0008-0000-0700-000064000000}"/>
            </a:ext>
          </a:extLst>
        </xdr:cNvPr>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1" name="直線コネクタ 100">
          <a:extLst>
            <a:ext uri="{FF2B5EF4-FFF2-40B4-BE49-F238E27FC236}">
              <a16:creationId xmlns:a16="http://schemas.microsoft.com/office/drawing/2014/main" id="{00000000-0008-0000-0700-000065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2" name="テキスト ボックス 101">
          <a:extLst>
            <a:ext uri="{FF2B5EF4-FFF2-40B4-BE49-F238E27FC236}">
              <a16:creationId xmlns:a16="http://schemas.microsoft.com/office/drawing/2014/main" id="{00000000-0008-0000-0700-000066000000}"/>
            </a:ext>
          </a:extLst>
        </xdr:cNvPr>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3" name="直線コネクタ 102">
          <a:extLst>
            <a:ext uri="{FF2B5EF4-FFF2-40B4-BE49-F238E27FC236}">
              <a16:creationId xmlns:a16="http://schemas.microsoft.com/office/drawing/2014/main" id="{00000000-0008-0000-0700-000067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4" name="テキスト ボックス 103">
          <a:extLst>
            <a:ext uri="{FF2B5EF4-FFF2-40B4-BE49-F238E27FC236}">
              <a16:creationId xmlns:a16="http://schemas.microsoft.com/office/drawing/2014/main" id="{00000000-0008-0000-0700-000068000000}"/>
            </a:ext>
          </a:extLst>
        </xdr:cNvPr>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5" name="直線コネクタ 104">
          <a:extLst>
            <a:ext uri="{FF2B5EF4-FFF2-40B4-BE49-F238E27FC236}">
              <a16:creationId xmlns:a16="http://schemas.microsoft.com/office/drawing/2014/main" id="{00000000-0008-0000-0700-000069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6" name="テキスト ボックス 105">
          <a:extLst>
            <a:ext uri="{FF2B5EF4-FFF2-40B4-BE49-F238E27FC236}">
              <a16:creationId xmlns:a16="http://schemas.microsoft.com/office/drawing/2014/main" id="{00000000-0008-0000-0700-00006A000000}"/>
            </a:ext>
          </a:extLst>
        </xdr:cNvPr>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7" name="直線コネクタ 106">
          <a:extLst>
            <a:ext uri="{FF2B5EF4-FFF2-40B4-BE49-F238E27FC236}">
              <a16:creationId xmlns:a16="http://schemas.microsoft.com/office/drawing/2014/main" id="{00000000-0008-0000-0700-00006B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08" name="テキスト ボックス 107">
          <a:extLst>
            <a:ext uri="{FF2B5EF4-FFF2-40B4-BE49-F238E27FC236}">
              <a16:creationId xmlns:a16="http://schemas.microsoft.com/office/drawing/2014/main" id="{00000000-0008-0000-0700-00006C000000}"/>
            </a:ext>
          </a:extLst>
        </xdr:cNvPr>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9" name="直線コネクタ 108">
          <a:extLst>
            <a:ext uri="{FF2B5EF4-FFF2-40B4-BE49-F238E27FC236}">
              <a16:creationId xmlns:a16="http://schemas.microsoft.com/office/drawing/2014/main" id="{00000000-0008-0000-0700-00006D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0" name="テキスト ボックス 109">
          <a:extLst>
            <a:ext uri="{FF2B5EF4-FFF2-40B4-BE49-F238E27FC236}">
              <a16:creationId xmlns:a16="http://schemas.microsoft.com/office/drawing/2014/main" id="{00000000-0008-0000-0700-00006E000000}"/>
            </a:ext>
          </a:extLst>
        </xdr:cNvPr>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1" name="総務費グラフ枠">
          <a:extLst>
            <a:ext uri="{FF2B5EF4-FFF2-40B4-BE49-F238E27FC236}">
              <a16:creationId xmlns:a16="http://schemas.microsoft.com/office/drawing/2014/main" id="{00000000-0008-0000-0700-00006F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47546</xdr:rowOff>
    </xdr:from>
    <xdr:to>
      <xdr:col>24</xdr:col>
      <xdr:colOff>62865</xdr:colOff>
      <xdr:row>58</xdr:row>
      <xdr:rowOff>137420</xdr:rowOff>
    </xdr:to>
    <xdr:cxnSp macro="">
      <xdr:nvCxnSpPr>
        <xdr:cNvPr id="112" name="直線コネクタ 111">
          <a:extLst>
            <a:ext uri="{FF2B5EF4-FFF2-40B4-BE49-F238E27FC236}">
              <a16:creationId xmlns:a16="http://schemas.microsoft.com/office/drawing/2014/main" id="{00000000-0008-0000-0700-000070000000}"/>
            </a:ext>
          </a:extLst>
        </xdr:cNvPr>
        <xdr:cNvCxnSpPr/>
      </xdr:nvCxnSpPr>
      <xdr:spPr>
        <a:xfrm flipV="1">
          <a:off x="4633595" y="8791496"/>
          <a:ext cx="1270" cy="12900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141247</xdr:rowOff>
    </xdr:from>
    <xdr:ext cx="534377" cy="259045"/>
    <xdr:sp macro="" textlink="">
      <xdr:nvSpPr>
        <xdr:cNvPr id="113" name="総務費最小値テキスト">
          <a:extLst>
            <a:ext uri="{FF2B5EF4-FFF2-40B4-BE49-F238E27FC236}">
              <a16:creationId xmlns:a16="http://schemas.microsoft.com/office/drawing/2014/main" id="{00000000-0008-0000-0700-000071000000}"/>
            </a:ext>
          </a:extLst>
        </xdr:cNvPr>
        <xdr:cNvSpPr txBox="1"/>
      </xdr:nvSpPr>
      <xdr:spPr>
        <a:xfrm>
          <a:off x="4686300" y="100853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41,197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137420</xdr:rowOff>
    </xdr:from>
    <xdr:to>
      <xdr:col>24</xdr:col>
      <xdr:colOff>152400</xdr:colOff>
      <xdr:row>58</xdr:row>
      <xdr:rowOff>137420</xdr:rowOff>
    </xdr:to>
    <xdr:cxnSp macro="">
      <xdr:nvCxnSpPr>
        <xdr:cNvPr id="114" name="直線コネクタ 113">
          <a:extLst>
            <a:ext uri="{FF2B5EF4-FFF2-40B4-BE49-F238E27FC236}">
              <a16:creationId xmlns:a16="http://schemas.microsoft.com/office/drawing/2014/main" id="{00000000-0008-0000-0700-000072000000}"/>
            </a:ext>
          </a:extLst>
        </xdr:cNvPr>
        <xdr:cNvCxnSpPr/>
      </xdr:nvCxnSpPr>
      <xdr:spPr>
        <a:xfrm>
          <a:off x="4546600" y="10081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165673</xdr:rowOff>
    </xdr:from>
    <xdr:ext cx="599010" cy="259045"/>
    <xdr:sp macro="" textlink="">
      <xdr:nvSpPr>
        <xdr:cNvPr id="115" name="総務費最大値テキスト">
          <a:extLst>
            <a:ext uri="{FF2B5EF4-FFF2-40B4-BE49-F238E27FC236}">
              <a16:creationId xmlns:a16="http://schemas.microsoft.com/office/drawing/2014/main" id="{00000000-0008-0000-0700-000073000000}"/>
            </a:ext>
          </a:extLst>
        </xdr:cNvPr>
        <xdr:cNvSpPr txBox="1"/>
      </xdr:nvSpPr>
      <xdr:spPr>
        <a:xfrm>
          <a:off x="4686300" y="85667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718,375</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51</xdr:row>
      <xdr:rowOff>47546</xdr:rowOff>
    </xdr:from>
    <xdr:to>
      <xdr:col>24</xdr:col>
      <xdr:colOff>152400</xdr:colOff>
      <xdr:row>51</xdr:row>
      <xdr:rowOff>47546</xdr:rowOff>
    </xdr:to>
    <xdr:cxnSp macro="">
      <xdr:nvCxnSpPr>
        <xdr:cNvPr id="116" name="直線コネクタ 115">
          <a:extLst>
            <a:ext uri="{FF2B5EF4-FFF2-40B4-BE49-F238E27FC236}">
              <a16:creationId xmlns:a16="http://schemas.microsoft.com/office/drawing/2014/main" id="{00000000-0008-0000-0700-000074000000}"/>
            </a:ext>
          </a:extLst>
        </xdr:cNvPr>
        <xdr:cNvCxnSpPr/>
      </xdr:nvCxnSpPr>
      <xdr:spPr>
        <a:xfrm>
          <a:off x="4546600" y="87914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17111</xdr:rowOff>
    </xdr:from>
    <xdr:to>
      <xdr:col>24</xdr:col>
      <xdr:colOff>63500</xdr:colOff>
      <xdr:row>58</xdr:row>
      <xdr:rowOff>67302</xdr:rowOff>
    </xdr:to>
    <xdr:cxnSp macro="">
      <xdr:nvCxnSpPr>
        <xdr:cNvPr id="117" name="直線コネクタ 116">
          <a:extLst>
            <a:ext uri="{FF2B5EF4-FFF2-40B4-BE49-F238E27FC236}">
              <a16:creationId xmlns:a16="http://schemas.microsoft.com/office/drawing/2014/main" id="{00000000-0008-0000-0700-000075000000}"/>
            </a:ext>
          </a:extLst>
        </xdr:cNvPr>
        <xdr:cNvCxnSpPr/>
      </xdr:nvCxnSpPr>
      <xdr:spPr>
        <a:xfrm flipV="1">
          <a:off x="3797300" y="9961211"/>
          <a:ext cx="838200" cy="501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120777</xdr:rowOff>
    </xdr:from>
    <xdr:ext cx="599010" cy="259045"/>
    <xdr:sp macro="" textlink="">
      <xdr:nvSpPr>
        <xdr:cNvPr id="118" name="総務費平均値テキスト">
          <a:extLst>
            <a:ext uri="{FF2B5EF4-FFF2-40B4-BE49-F238E27FC236}">
              <a16:creationId xmlns:a16="http://schemas.microsoft.com/office/drawing/2014/main" id="{00000000-0008-0000-0700-000076000000}"/>
            </a:ext>
          </a:extLst>
        </xdr:cNvPr>
        <xdr:cNvSpPr txBox="1"/>
      </xdr:nvSpPr>
      <xdr:spPr>
        <a:xfrm>
          <a:off x="4686300" y="989342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101,942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142350</xdr:rowOff>
    </xdr:from>
    <xdr:to>
      <xdr:col>24</xdr:col>
      <xdr:colOff>114300</xdr:colOff>
      <xdr:row>58</xdr:row>
      <xdr:rowOff>72500</xdr:rowOff>
    </xdr:to>
    <xdr:sp macro="" textlink="">
      <xdr:nvSpPr>
        <xdr:cNvPr id="119" name="フローチャート: 判断 118">
          <a:extLst>
            <a:ext uri="{FF2B5EF4-FFF2-40B4-BE49-F238E27FC236}">
              <a16:creationId xmlns:a16="http://schemas.microsoft.com/office/drawing/2014/main" id="{00000000-0008-0000-0700-000077000000}"/>
            </a:ext>
          </a:extLst>
        </xdr:cNvPr>
        <xdr:cNvSpPr/>
      </xdr:nvSpPr>
      <xdr:spPr>
        <a:xfrm>
          <a:off x="4584700" y="9915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71196</xdr:rowOff>
    </xdr:from>
    <xdr:to>
      <xdr:col>19</xdr:col>
      <xdr:colOff>177800</xdr:colOff>
      <xdr:row>58</xdr:row>
      <xdr:rowOff>67302</xdr:rowOff>
    </xdr:to>
    <xdr:cxnSp macro="">
      <xdr:nvCxnSpPr>
        <xdr:cNvPr id="120" name="直線コネクタ 119">
          <a:extLst>
            <a:ext uri="{FF2B5EF4-FFF2-40B4-BE49-F238E27FC236}">
              <a16:creationId xmlns:a16="http://schemas.microsoft.com/office/drawing/2014/main" id="{00000000-0008-0000-0700-000078000000}"/>
            </a:ext>
          </a:extLst>
        </xdr:cNvPr>
        <xdr:cNvCxnSpPr/>
      </xdr:nvCxnSpPr>
      <xdr:spPr>
        <a:xfrm>
          <a:off x="2908300" y="9843846"/>
          <a:ext cx="889000" cy="167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138409</xdr:rowOff>
    </xdr:from>
    <xdr:to>
      <xdr:col>20</xdr:col>
      <xdr:colOff>38100</xdr:colOff>
      <xdr:row>58</xdr:row>
      <xdr:rowOff>68559</xdr:rowOff>
    </xdr:to>
    <xdr:sp macro="" textlink="">
      <xdr:nvSpPr>
        <xdr:cNvPr id="121" name="フローチャート: 判断 120">
          <a:extLst>
            <a:ext uri="{FF2B5EF4-FFF2-40B4-BE49-F238E27FC236}">
              <a16:creationId xmlns:a16="http://schemas.microsoft.com/office/drawing/2014/main" id="{00000000-0008-0000-0700-000079000000}"/>
            </a:ext>
          </a:extLst>
        </xdr:cNvPr>
        <xdr:cNvSpPr/>
      </xdr:nvSpPr>
      <xdr:spPr>
        <a:xfrm>
          <a:off x="3746500" y="99110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56</xdr:row>
      <xdr:rowOff>85086</xdr:rowOff>
    </xdr:from>
    <xdr:ext cx="599010" cy="259045"/>
    <xdr:sp macro="" textlink="">
      <xdr:nvSpPr>
        <xdr:cNvPr id="122" name="テキスト ボックス 121">
          <a:extLst>
            <a:ext uri="{FF2B5EF4-FFF2-40B4-BE49-F238E27FC236}">
              <a16:creationId xmlns:a16="http://schemas.microsoft.com/office/drawing/2014/main" id="{00000000-0008-0000-0700-00007A000000}"/>
            </a:ext>
          </a:extLst>
        </xdr:cNvPr>
        <xdr:cNvSpPr txBox="1"/>
      </xdr:nvSpPr>
      <xdr:spPr>
        <a:xfrm>
          <a:off x="3497795" y="96862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104,011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71196</xdr:rowOff>
    </xdr:from>
    <xdr:to>
      <xdr:col>15</xdr:col>
      <xdr:colOff>50800</xdr:colOff>
      <xdr:row>58</xdr:row>
      <xdr:rowOff>96765</xdr:rowOff>
    </xdr:to>
    <xdr:cxnSp macro="">
      <xdr:nvCxnSpPr>
        <xdr:cNvPr id="123" name="直線コネクタ 122">
          <a:extLst>
            <a:ext uri="{FF2B5EF4-FFF2-40B4-BE49-F238E27FC236}">
              <a16:creationId xmlns:a16="http://schemas.microsoft.com/office/drawing/2014/main" id="{00000000-0008-0000-0700-00007B000000}"/>
            </a:ext>
          </a:extLst>
        </xdr:cNvPr>
        <xdr:cNvCxnSpPr/>
      </xdr:nvCxnSpPr>
      <xdr:spPr>
        <a:xfrm flipV="1">
          <a:off x="2019300" y="9843846"/>
          <a:ext cx="889000" cy="1970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118144</xdr:rowOff>
    </xdr:from>
    <xdr:to>
      <xdr:col>15</xdr:col>
      <xdr:colOff>101600</xdr:colOff>
      <xdr:row>57</xdr:row>
      <xdr:rowOff>48294</xdr:rowOff>
    </xdr:to>
    <xdr:sp macro="" textlink="">
      <xdr:nvSpPr>
        <xdr:cNvPr id="124" name="フローチャート: 判断 123">
          <a:extLst>
            <a:ext uri="{FF2B5EF4-FFF2-40B4-BE49-F238E27FC236}">
              <a16:creationId xmlns:a16="http://schemas.microsoft.com/office/drawing/2014/main" id="{00000000-0008-0000-0700-00007C000000}"/>
            </a:ext>
          </a:extLst>
        </xdr:cNvPr>
        <xdr:cNvSpPr/>
      </xdr:nvSpPr>
      <xdr:spPr>
        <a:xfrm>
          <a:off x="2857500" y="97193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55</xdr:row>
      <xdr:rowOff>64821</xdr:rowOff>
    </xdr:from>
    <xdr:ext cx="599010" cy="259045"/>
    <xdr:sp macro="" textlink="">
      <xdr:nvSpPr>
        <xdr:cNvPr id="125" name="テキスト ボックス 124">
          <a:extLst>
            <a:ext uri="{FF2B5EF4-FFF2-40B4-BE49-F238E27FC236}">
              <a16:creationId xmlns:a16="http://schemas.microsoft.com/office/drawing/2014/main" id="{00000000-0008-0000-0700-00007D000000}"/>
            </a:ext>
          </a:extLst>
        </xdr:cNvPr>
        <xdr:cNvSpPr txBox="1"/>
      </xdr:nvSpPr>
      <xdr:spPr>
        <a:xfrm>
          <a:off x="2608795" y="94945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204,649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93344</xdr:rowOff>
    </xdr:from>
    <xdr:to>
      <xdr:col>10</xdr:col>
      <xdr:colOff>114300</xdr:colOff>
      <xdr:row>58</xdr:row>
      <xdr:rowOff>96765</xdr:rowOff>
    </xdr:to>
    <xdr:cxnSp macro="">
      <xdr:nvCxnSpPr>
        <xdr:cNvPr id="126" name="直線コネクタ 125">
          <a:extLst>
            <a:ext uri="{FF2B5EF4-FFF2-40B4-BE49-F238E27FC236}">
              <a16:creationId xmlns:a16="http://schemas.microsoft.com/office/drawing/2014/main" id="{00000000-0008-0000-0700-00007E000000}"/>
            </a:ext>
          </a:extLst>
        </xdr:cNvPr>
        <xdr:cNvCxnSpPr/>
      </xdr:nvCxnSpPr>
      <xdr:spPr>
        <a:xfrm>
          <a:off x="1130300" y="10037444"/>
          <a:ext cx="889000" cy="34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1733</xdr:rowOff>
    </xdr:from>
    <xdr:to>
      <xdr:col>10</xdr:col>
      <xdr:colOff>165100</xdr:colOff>
      <xdr:row>58</xdr:row>
      <xdr:rowOff>103333</xdr:rowOff>
    </xdr:to>
    <xdr:sp macro="" textlink="">
      <xdr:nvSpPr>
        <xdr:cNvPr id="127" name="フローチャート: 判断 126">
          <a:extLst>
            <a:ext uri="{FF2B5EF4-FFF2-40B4-BE49-F238E27FC236}">
              <a16:creationId xmlns:a16="http://schemas.microsoft.com/office/drawing/2014/main" id="{00000000-0008-0000-0700-00007F000000}"/>
            </a:ext>
          </a:extLst>
        </xdr:cNvPr>
        <xdr:cNvSpPr/>
      </xdr:nvSpPr>
      <xdr:spPr>
        <a:xfrm>
          <a:off x="1968500" y="99458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119860</xdr:rowOff>
    </xdr:from>
    <xdr:ext cx="534377" cy="259045"/>
    <xdr:sp macro="" textlink="">
      <xdr:nvSpPr>
        <xdr:cNvPr id="128" name="テキスト ボックス 127">
          <a:extLst>
            <a:ext uri="{FF2B5EF4-FFF2-40B4-BE49-F238E27FC236}">
              <a16:creationId xmlns:a16="http://schemas.microsoft.com/office/drawing/2014/main" id="{00000000-0008-0000-0700-000080000000}"/>
            </a:ext>
          </a:extLst>
        </xdr:cNvPr>
        <xdr:cNvSpPr txBox="1"/>
      </xdr:nvSpPr>
      <xdr:spPr>
        <a:xfrm>
          <a:off x="1752111" y="97210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85,757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10490</xdr:rowOff>
    </xdr:from>
    <xdr:to>
      <xdr:col>6</xdr:col>
      <xdr:colOff>38100</xdr:colOff>
      <xdr:row>58</xdr:row>
      <xdr:rowOff>112090</xdr:rowOff>
    </xdr:to>
    <xdr:sp macro="" textlink="">
      <xdr:nvSpPr>
        <xdr:cNvPr id="129" name="フローチャート: 判断 128">
          <a:extLst>
            <a:ext uri="{FF2B5EF4-FFF2-40B4-BE49-F238E27FC236}">
              <a16:creationId xmlns:a16="http://schemas.microsoft.com/office/drawing/2014/main" id="{00000000-0008-0000-0700-000081000000}"/>
            </a:ext>
          </a:extLst>
        </xdr:cNvPr>
        <xdr:cNvSpPr/>
      </xdr:nvSpPr>
      <xdr:spPr>
        <a:xfrm>
          <a:off x="1079500" y="9954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128617</xdr:rowOff>
    </xdr:from>
    <xdr:ext cx="534377" cy="259045"/>
    <xdr:sp macro="" textlink="">
      <xdr:nvSpPr>
        <xdr:cNvPr id="130" name="テキスト ボックス 129">
          <a:extLst>
            <a:ext uri="{FF2B5EF4-FFF2-40B4-BE49-F238E27FC236}">
              <a16:creationId xmlns:a16="http://schemas.microsoft.com/office/drawing/2014/main" id="{00000000-0008-0000-0700-000082000000}"/>
            </a:ext>
          </a:extLst>
        </xdr:cNvPr>
        <xdr:cNvSpPr txBox="1"/>
      </xdr:nvSpPr>
      <xdr:spPr>
        <a:xfrm>
          <a:off x="863111" y="97298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137761</xdr:rowOff>
    </xdr:from>
    <xdr:to>
      <xdr:col>24</xdr:col>
      <xdr:colOff>114300</xdr:colOff>
      <xdr:row>58</xdr:row>
      <xdr:rowOff>67911</xdr:rowOff>
    </xdr:to>
    <xdr:sp macro="" textlink="">
      <xdr:nvSpPr>
        <xdr:cNvPr id="136" name="楕円 135">
          <a:extLst>
            <a:ext uri="{FF2B5EF4-FFF2-40B4-BE49-F238E27FC236}">
              <a16:creationId xmlns:a16="http://schemas.microsoft.com/office/drawing/2014/main" id="{00000000-0008-0000-0700-000088000000}"/>
            </a:ext>
          </a:extLst>
        </xdr:cNvPr>
        <xdr:cNvSpPr/>
      </xdr:nvSpPr>
      <xdr:spPr>
        <a:xfrm>
          <a:off x="4584700" y="99104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97138</xdr:rowOff>
    </xdr:from>
    <xdr:ext cx="599010" cy="259045"/>
    <xdr:sp macro="" textlink="">
      <xdr:nvSpPr>
        <xdr:cNvPr id="137" name="総務費該当値テキスト">
          <a:extLst>
            <a:ext uri="{FF2B5EF4-FFF2-40B4-BE49-F238E27FC236}">
              <a16:creationId xmlns:a16="http://schemas.microsoft.com/office/drawing/2014/main" id="{00000000-0008-0000-0700-000089000000}"/>
            </a:ext>
          </a:extLst>
        </xdr:cNvPr>
        <xdr:cNvSpPr txBox="1"/>
      </xdr:nvSpPr>
      <xdr:spPr>
        <a:xfrm>
          <a:off x="4686300" y="96983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104,351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16502</xdr:rowOff>
    </xdr:from>
    <xdr:to>
      <xdr:col>20</xdr:col>
      <xdr:colOff>38100</xdr:colOff>
      <xdr:row>58</xdr:row>
      <xdr:rowOff>118102</xdr:rowOff>
    </xdr:to>
    <xdr:sp macro="" textlink="">
      <xdr:nvSpPr>
        <xdr:cNvPr id="138" name="楕円 137">
          <a:extLst>
            <a:ext uri="{FF2B5EF4-FFF2-40B4-BE49-F238E27FC236}">
              <a16:creationId xmlns:a16="http://schemas.microsoft.com/office/drawing/2014/main" id="{00000000-0008-0000-0700-00008A000000}"/>
            </a:ext>
          </a:extLst>
        </xdr:cNvPr>
        <xdr:cNvSpPr/>
      </xdr:nvSpPr>
      <xdr:spPr>
        <a:xfrm>
          <a:off x="3746500" y="99606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109229</xdr:rowOff>
    </xdr:from>
    <xdr:ext cx="534377" cy="259045"/>
    <xdr:sp macro="" textlink="">
      <xdr:nvSpPr>
        <xdr:cNvPr id="139" name="テキスト ボックス 138">
          <a:extLst>
            <a:ext uri="{FF2B5EF4-FFF2-40B4-BE49-F238E27FC236}">
              <a16:creationId xmlns:a16="http://schemas.microsoft.com/office/drawing/2014/main" id="{00000000-0008-0000-0700-00008B000000}"/>
            </a:ext>
          </a:extLst>
        </xdr:cNvPr>
        <xdr:cNvSpPr txBox="1"/>
      </xdr:nvSpPr>
      <xdr:spPr>
        <a:xfrm>
          <a:off x="3530111" y="100533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78,004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20396</xdr:rowOff>
    </xdr:from>
    <xdr:to>
      <xdr:col>15</xdr:col>
      <xdr:colOff>101600</xdr:colOff>
      <xdr:row>57</xdr:row>
      <xdr:rowOff>121996</xdr:rowOff>
    </xdr:to>
    <xdr:sp macro="" textlink="">
      <xdr:nvSpPr>
        <xdr:cNvPr id="140" name="楕円 139">
          <a:extLst>
            <a:ext uri="{FF2B5EF4-FFF2-40B4-BE49-F238E27FC236}">
              <a16:creationId xmlns:a16="http://schemas.microsoft.com/office/drawing/2014/main" id="{00000000-0008-0000-0700-00008C000000}"/>
            </a:ext>
          </a:extLst>
        </xdr:cNvPr>
        <xdr:cNvSpPr/>
      </xdr:nvSpPr>
      <xdr:spPr>
        <a:xfrm>
          <a:off x="2857500" y="97930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57</xdr:row>
      <xdr:rowOff>113123</xdr:rowOff>
    </xdr:from>
    <xdr:ext cx="599010" cy="259045"/>
    <xdr:sp macro="" textlink="">
      <xdr:nvSpPr>
        <xdr:cNvPr id="141" name="テキスト ボックス 140">
          <a:extLst>
            <a:ext uri="{FF2B5EF4-FFF2-40B4-BE49-F238E27FC236}">
              <a16:creationId xmlns:a16="http://schemas.microsoft.com/office/drawing/2014/main" id="{00000000-0008-0000-0700-00008D000000}"/>
            </a:ext>
          </a:extLst>
        </xdr:cNvPr>
        <xdr:cNvSpPr txBox="1"/>
      </xdr:nvSpPr>
      <xdr:spPr>
        <a:xfrm>
          <a:off x="2608795" y="98857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165,960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45965</xdr:rowOff>
    </xdr:from>
    <xdr:to>
      <xdr:col>10</xdr:col>
      <xdr:colOff>165100</xdr:colOff>
      <xdr:row>58</xdr:row>
      <xdr:rowOff>147565</xdr:rowOff>
    </xdr:to>
    <xdr:sp macro="" textlink="">
      <xdr:nvSpPr>
        <xdr:cNvPr id="142" name="楕円 141">
          <a:extLst>
            <a:ext uri="{FF2B5EF4-FFF2-40B4-BE49-F238E27FC236}">
              <a16:creationId xmlns:a16="http://schemas.microsoft.com/office/drawing/2014/main" id="{00000000-0008-0000-0700-00008E000000}"/>
            </a:ext>
          </a:extLst>
        </xdr:cNvPr>
        <xdr:cNvSpPr/>
      </xdr:nvSpPr>
      <xdr:spPr>
        <a:xfrm>
          <a:off x="1968500" y="99900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138692</xdr:rowOff>
    </xdr:from>
    <xdr:ext cx="534377" cy="259045"/>
    <xdr:sp macro="" textlink="">
      <xdr:nvSpPr>
        <xdr:cNvPr id="143" name="テキスト ボックス 142">
          <a:extLst>
            <a:ext uri="{FF2B5EF4-FFF2-40B4-BE49-F238E27FC236}">
              <a16:creationId xmlns:a16="http://schemas.microsoft.com/office/drawing/2014/main" id="{00000000-0008-0000-0700-00008F000000}"/>
            </a:ext>
          </a:extLst>
        </xdr:cNvPr>
        <xdr:cNvSpPr txBox="1"/>
      </xdr:nvSpPr>
      <xdr:spPr>
        <a:xfrm>
          <a:off x="1752111" y="100827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62,538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42544</xdr:rowOff>
    </xdr:from>
    <xdr:to>
      <xdr:col>6</xdr:col>
      <xdr:colOff>38100</xdr:colOff>
      <xdr:row>58</xdr:row>
      <xdr:rowOff>144144</xdr:rowOff>
    </xdr:to>
    <xdr:sp macro="" textlink="">
      <xdr:nvSpPr>
        <xdr:cNvPr id="144" name="楕円 143">
          <a:extLst>
            <a:ext uri="{FF2B5EF4-FFF2-40B4-BE49-F238E27FC236}">
              <a16:creationId xmlns:a16="http://schemas.microsoft.com/office/drawing/2014/main" id="{00000000-0008-0000-0700-000090000000}"/>
            </a:ext>
          </a:extLst>
        </xdr:cNvPr>
        <xdr:cNvSpPr/>
      </xdr:nvSpPr>
      <xdr:spPr>
        <a:xfrm>
          <a:off x="1079500" y="99866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135271</xdr:rowOff>
    </xdr:from>
    <xdr:ext cx="534377" cy="259045"/>
    <xdr:sp macro="" textlink="">
      <xdr:nvSpPr>
        <xdr:cNvPr id="145" name="テキスト ボックス 144">
          <a:extLst>
            <a:ext uri="{FF2B5EF4-FFF2-40B4-BE49-F238E27FC236}">
              <a16:creationId xmlns:a16="http://schemas.microsoft.com/office/drawing/2014/main" id="{00000000-0008-0000-0700-000091000000}"/>
            </a:ext>
          </a:extLst>
        </xdr:cNvPr>
        <xdr:cNvSpPr txBox="1"/>
      </xdr:nvSpPr>
      <xdr:spPr>
        <a:xfrm>
          <a:off x="863111" y="100793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64,334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6" name="正方形/長方形 145">
          <a:extLst>
            <a:ext uri="{FF2B5EF4-FFF2-40B4-BE49-F238E27FC236}">
              <a16:creationId xmlns:a16="http://schemas.microsoft.com/office/drawing/2014/main" id="{00000000-0008-0000-0700-000092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7" name="正方形/長方形 146">
          <a:extLst>
            <a:ext uri="{FF2B5EF4-FFF2-40B4-BE49-F238E27FC236}">
              <a16:creationId xmlns:a16="http://schemas.microsoft.com/office/drawing/2014/main" id="{00000000-0008-0000-0700-000093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8" name="正方形/長方形 147">
          <a:extLst>
            <a:ext uri="{FF2B5EF4-FFF2-40B4-BE49-F238E27FC236}">
              <a16:creationId xmlns:a16="http://schemas.microsoft.com/office/drawing/2014/main" id="{00000000-0008-0000-0700-000094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196,866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181,074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3" name="正方形/長方形 152">
          <a:extLst>
            <a:ext uri="{FF2B5EF4-FFF2-40B4-BE49-F238E27FC236}">
              <a16:creationId xmlns:a16="http://schemas.microsoft.com/office/drawing/2014/main" id="{00000000-0008-0000-0700-000099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4" name="テキスト ボックス 153">
          <a:extLst>
            <a:ext uri="{FF2B5EF4-FFF2-40B4-BE49-F238E27FC236}">
              <a16:creationId xmlns:a16="http://schemas.microsoft.com/office/drawing/2014/main" id="{00000000-0008-0000-0700-00009A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5" name="直線コネクタ 154">
          <a:extLst>
            <a:ext uri="{FF2B5EF4-FFF2-40B4-BE49-F238E27FC236}">
              <a16:creationId xmlns:a16="http://schemas.microsoft.com/office/drawing/2014/main" id="{00000000-0008-0000-0700-00009B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80</xdr:row>
      <xdr:rowOff>111777</xdr:rowOff>
    </xdr:from>
    <xdr:ext cx="248786" cy="259045"/>
    <xdr:sp macro="" textlink="">
      <xdr:nvSpPr>
        <xdr:cNvPr id="156" name="テキスト ボックス 155">
          <a:extLst>
            <a:ext uri="{FF2B5EF4-FFF2-40B4-BE49-F238E27FC236}">
              <a16:creationId xmlns:a16="http://schemas.microsoft.com/office/drawing/2014/main" id="{00000000-0008-0000-0700-00009C000000}"/>
            </a:ext>
          </a:extLst>
        </xdr:cNvPr>
        <xdr:cNvSpPr txBox="1"/>
      </xdr:nvSpPr>
      <xdr:spPr>
        <a:xfrm>
          <a:off x="513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139700</xdr:rowOff>
    </xdr:from>
    <xdr:to>
      <xdr:col>28</xdr:col>
      <xdr:colOff>114300</xdr:colOff>
      <xdr:row>78</xdr:row>
      <xdr:rowOff>139700</xdr:rowOff>
    </xdr:to>
    <xdr:cxnSp macro="">
      <xdr:nvCxnSpPr>
        <xdr:cNvPr id="157" name="直線コネクタ 156">
          <a:extLst>
            <a:ext uri="{FF2B5EF4-FFF2-40B4-BE49-F238E27FC236}">
              <a16:creationId xmlns:a16="http://schemas.microsoft.com/office/drawing/2014/main" id="{00000000-0008-0000-0700-00009D000000}"/>
            </a:ext>
          </a:extLst>
        </xdr:cNvPr>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77</xdr:row>
      <xdr:rowOff>168927</xdr:rowOff>
    </xdr:from>
    <xdr:ext cx="595419" cy="259045"/>
    <xdr:sp macro="" textlink="">
      <xdr:nvSpPr>
        <xdr:cNvPr id="158" name="テキスト ボックス 157">
          <a:extLst>
            <a:ext uri="{FF2B5EF4-FFF2-40B4-BE49-F238E27FC236}">
              <a16:creationId xmlns:a16="http://schemas.microsoft.com/office/drawing/2014/main" id="{00000000-0008-0000-0700-00009E000000}"/>
            </a:ext>
          </a:extLst>
        </xdr:cNvPr>
        <xdr:cNvSpPr txBox="1"/>
      </xdr:nvSpPr>
      <xdr:spPr>
        <a:xfrm>
          <a:off x="166581" y="133705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59" name="直線コネクタ 158">
          <a:extLst>
            <a:ext uri="{FF2B5EF4-FFF2-40B4-BE49-F238E27FC236}">
              <a16:creationId xmlns:a16="http://schemas.microsoft.com/office/drawing/2014/main" id="{00000000-0008-0000-0700-00009F000000}"/>
            </a:ext>
          </a:extLst>
        </xdr:cNvPr>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75</xdr:row>
      <xdr:rowOff>54627</xdr:rowOff>
    </xdr:from>
    <xdr:ext cx="595419" cy="259045"/>
    <xdr:sp macro="" textlink="">
      <xdr:nvSpPr>
        <xdr:cNvPr id="160" name="テキスト ボックス 159">
          <a:extLst>
            <a:ext uri="{FF2B5EF4-FFF2-40B4-BE49-F238E27FC236}">
              <a16:creationId xmlns:a16="http://schemas.microsoft.com/office/drawing/2014/main" id="{00000000-0008-0000-0700-0000A0000000}"/>
            </a:ext>
          </a:extLst>
        </xdr:cNvPr>
        <xdr:cNvSpPr txBox="1"/>
      </xdr:nvSpPr>
      <xdr:spPr>
        <a:xfrm>
          <a:off x="166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1" name="直線コネクタ 160">
          <a:extLst>
            <a:ext uri="{FF2B5EF4-FFF2-40B4-BE49-F238E27FC236}">
              <a16:creationId xmlns:a16="http://schemas.microsoft.com/office/drawing/2014/main" id="{00000000-0008-0000-0700-0000A1000000}"/>
            </a:ext>
          </a:extLst>
        </xdr:cNvPr>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72</xdr:row>
      <xdr:rowOff>111777</xdr:rowOff>
    </xdr:from>
    <xdr:ext cx="595419" cy="259045"/>
    <xdr:sp macro="" textlink="">
      <xdr:nvSpPr>
        <xdr:cNvPr id="162" name="テキスト ボックス 161">
          <a:extLst>
            <a:ext uri="{FF2B5EF4-FFF2-40B4-BE49-F238E27FC236}">
              <a16:creationId xmlns:a16="http://schemas.microsoft.com/office/drawing/2014/main" id="{00000000-0008-0000-0700-0000A2000000}"/>
            </a:ext>
          </a:extLst>
        </xdr:cNvPr>
        <xdr:cNvSpPr txBox="1"/>
      </xdr:nvSpPr>
      <xdr:spPr>
        <a:xfrm>
          <a:off x="166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3" name="直線コネクタ 162">
          <a:extLst>
            <a:ext uri="{FF2B5EF4-FFF2-40B4-BE49-F238E27FC236}">
              <a16:creationId xmlns:a16="http://schemas.microsoft.com/office/drawing/2014/main" id="{00000000-0008-0000-0700-0000A3000000}"/>
            </a:ext>
          </a:extLst>
        </xdr:cNvPr>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168927</xdr:rowOff>
    </xdr:from>
    <xdr:ext cx="595419" cy="259045"/>
    <xdr:sp macro="" textlink="">
      <xdr:nvSpPr>
        <xdr:cNvPr id="164" name="テキスト ボックス 163">
          <a:extLst>
            <a:ext uri="{FF2B5EF4-FFF2-40B4-BE49-F238E27FC236}">
              <a16:creationId xmlns:a16="http://schemas.microsoft.com/office/drawing/2014/main" id="{00000000-0008-0000-0700-0000A4000000}"/>
            </a:ext>
          </a:extLst>
        </xdr:cNvPr>
        <xdr:cNvSpPr txBox="1"/>
      </xdr:nvSpPr>
      <xdr:spPr>
        <a:xfrm>
          <a:off x="166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5" name="直線コネクタ 164">
          <a:extLst>
            <a:ext uri="{FF2B5EF4-FFF2-40B4-BE49-F238E27FC236}">
              <a16:creationId xmlns:a16="http://schemas.microsoft.com/office/drawing/2014/main" id="{00000000-0008-0000-0700-0000A5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6" name="テキスト ボックス 165">
          <a:extLst>
            <a:ext uri="{FF2B5EF4-FFF2-40B4-BE49-F238E27FC236}">
              <a16:creationId xmlns:a16="http://schemas.microsoft.com/office/drawing/2014/main" id="{00000000-0008-0000-0700-0000A6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7" name="民生費グラフ枠">
          <a:extLst>
            <a:ext uri="{FF2B5EF4-FFF2-40B4-BE49-F238E27FC236}">
              <a16:creationId xmlns:a16="http://schemas.microsoft.com/office/drawing/2014/main" id="{00000000-0008-0000-0700-0000A7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144743</xdr:rowOff>
    </xdr:from>
    <xdr:to>
      <xdr:col>24</xdr:col>
      <xdr:colOff>62865</xdr:colOff>
      <xdr:row>77</xdr:row>
      <xdr:rowOff>99521</xdr:rowOff>
    </xdr:to>
    <xdr:cxnSp macro="">
      <xdr:nvCxnSpPr>
        <xdr:cNvPr id="168" name="直線コネクタ 167">
          <a:extLst>
            <a:ext uri="{FF2B5EF4-FFF2-40B4-BE49-F238E27FC236}">
              <a16:creationId xmlns:a16="http://schemas.microsoft.com/office/drawing/2014/main" id="{00000000-0008-0000-0700-0000A8000000}"/>
            </a:ext>
          </a:extLst>
        </xdr:cNvPr>
        <xdr:cNvCxnSpPr/>
      </xdr:nvCxnSpPr>
      <xdr:spPr>
        <a:xfrm flipV="1">
          <a:off x="4633595" y="12146243"/>
          <a:ext cx="1270" cy="11549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103348</xdr:rowOff>
    </xdr:from>
    <xdr:ext cx="599010" cy="259045"/>
    <xdr:sp macro="" textlink="">
      <xdr:nvSpPr>
        <xdr:cNvPr id="169" name="民生費最小値テキスト">
          <a:extLst>
            <a:ext uri="{FF2B5EF4-FFF2-40B4-BE49-F238E27FC236}">
              <a16:creationId xmlns:a16="http://schemas.microsoft.com/office/drawing/2014/main" id="{00000000-0008-0000-0700-0000A9000000}"/>
            </a:ext>
          </a:extLst>
        </xdr:cNvPr>
        <xdr:cNvSpPr txBox="1"/>
      </xdr:nvSpPr>
      <xdr:spPr>
        <a:xfrm>
          <a:off x="4686300" y="133049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146,288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99521</xdr:rowOff>
    </xdr:from>
    <xdr:to>
      <xdr:col>24</xdr:col>
      <xdr:colOff>152400</xdr:colOff>
      <xdr:row>77</xdr:row>
      <xdr:rowOff>99521</xdr:rowOff>
    </xdr:to>
    <xdr:cxnSp macro="">
      <xdr:nvCxnSpPr>
        <xdr:cNvPr id="170" name="直線コネクタ 169">
          <a:extLst>
            <a:ext uri="{FF2B5EF4-FFF2-40B4-BE49-F238E27FC236}">
              <a16:creationId xmlns:a16="http://schemas.microsoft.com/office/drawing/2014/main" id="{00000000-0008-0000-0700-0000AA000000}"/>
            </a:ext>
          </a:extLst>
        </xdr:cNvPr>
        <xdr:cNvCxnSpPr/>
      </xdr:nvCxnSpPr>
      <xdr:spPr>
        <a:xfrm>
          <a:off x="4546600" y="133011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91420</xdr:rowOff>
    </xdr:from>
    <xdr:ext cx="599010" cy="259045"/>
    <xdr:sp macro="" textlink="">
      <xdr:nvSpPr>
        <xdr:cNvPr id="171" name="民生費最大値テキスト">
          <a:extLst>
            <a:ext uri="{FF2B5EF4-FFF2-40B4-BE49-F238E27FC236}">
              <a16:creationId xmlns:a16="http://schemas.microsoft.com/office/drawing/2014/main" id="{00000000-0008-0000-0700-0000AB000000}"/>
            </a:ext>
          </a:extLst>
        </xdr:cNvPr>
        <xdr:cNvSpPr txBox="1"/>
      </xdr:nvSpPr>
      <xdr:spPr>
        <a:xfrm>
          <a:off x="4686300" y="119214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398,897</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144743</xdr:rowOff>
    </xdr:from>
    <xdr:to>
      <xdr:col>24</xdr:col>
      <xdr:colOff>152400</xdr:colOff>
      <xdr:row>70</xdr:row>
      <xdr:rowOff>144743</xdr:rowOff>
    </xdr:to>
    <xdr:cxnSp macro="">
      <xdr:nvCxnSpPr>
        <xdr:cNvPr id="172" name="直線コネクタ 171">
          <a:extLst>
            <a:ext uri="{FF2B5EF4-FFF2-40B4-BE49-F238E27FC236}">
              <a16:creationId xmlns:a16="http://schemas.microsoft.com/office/drawing/2014/main" id="{00000000-0008-0000-0700-0000AC000000}"/>
            </a:ext>
          </a:extLst>
        </xdr:cNvPr>
        <xdr:cNvCxnSpPr/>
      </xdr:nvCxnSpPr>
      <xdr:spPr>
        <a:xfrm>
          <a:off x="4546600" y="121462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24344</xdr:rowOff>
    </xdr:from>
    <xdr:to>
      <xdr:col>24</xdr:col>
      <xdr:colOff>63500</xdr:colOff>
      <xdr:row>76</xdr:row>
      <xdr:rowOff>52863</xdr:rowOff>
    </xdr:to>
    <xdr:cxnSp macro="">
      <xdr:nvCxnSpPr>
        <xdr:cNvPr id="173" name="直線コネクタ 172">
          <a:extLst>
            <a:ext uri="{FF2B5EF4-FFF2-40B4-BE49-F238E27FC236}">
              <a16:creationId xmlns:a16="http://schemas.microsoft.com/office/drawing/2014/main" id="{00000000-0008-0000-0700-0000AD000000}"/>
            </a:ext>
          </a:extLst>
        </xdr:cNvPr>
        <xdr:cNvCxnSpPr/>
      </xdr:nvCxnSpPr>
      <xdr:spPr>
        <a:xfrm>
          <a:off x="3797300" y="13054544"/>
          <a:ext cx="838200" cy="285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129091</xdr:rowOff>
    </xdr:from>
    <xdr:ext cx="599010" cy="259045"/>
    <xdr:sp macro="" textlink="">
      <xdr:nvSpPr>
        <xdr:cNvPr id="174" name="民生費平均値テキスト">
          <a:extLst>
            <a:ext uri="{FF2B5EF4-FFF2-40B4-BE49-F238E27FC236}">
              <a16:creationId xmlns:a16="http://schemas.microsoft.com/office/drawing/2014/main" id="{00000000-0008-0000-0700-0000AE000000}"/>
            </a:ext>
          </a:extLst>
        </xdr:cNvPr>
        <xdr:cNvSpPr txBox="1"/>
      </xdr:nvSpPr>
      <xdr:spPr>
        <a:xfrm>
          <a:off x="4686300" y="1281639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208,713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106214</xdr:rowOff>
    </xdr:from>
    <xdr:to>
      <xdr:col>24</xdr:col>
      <xdr:colOff>114300</xdr:colOff>
      <xdr:row>76</xdr:row>
      <xdr:rowOff>36364</xdr:rowOff>
    </xdr:to>
    <xdr:sp macro="" textlink="">
      <xdr:nvSpPr>
        <xdr:cNvPr id="175" name="フローチャート: 判断 174">
          <a:extLst>
            <a:ext uri="{FF2B5EF4-FFF2-40B4-BE49-F238E27FC236}">
              <a16:creationId xmlns:a16="http://schemas.microsoft.com/office/drawing/2014/main" id="{00000000-0008-0000-0700-0000AF000000}"/>
            </a:ext>
          </a:extLst>
        </xdr:cNvPr>
        <xdr:cNvSpPr/>
      </xdr:nvSpPr>
      <xdr:spPr>
        <a:xfrm>
          <a:off x="4584700" y="12964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24344</xdr:rowOff>
    </xdr:from>
    <xdr:to>
      <xdr:col>19</xdr:col>
      <xdr:colOff>177800</xdr:colOff>
      <xdr:row>76</xdr:row>
      <xdr:rowOff>144044</xdr:rowOff>
    </xdr:to>
    <xdr:cxnSp macro="">
      <xdr:nvCxnSpPr>
        <xdr:cNvPr id="176" name="直線コネクタ 175">
          <a:extLst>
            <a:ext uri="{FF2B5EF4-FFF2-40B4-BE49-F238E27FC236}">
              <a16:creationId xmlns:a16="http://schemas.microsoft.com/office/drawing/2014/main" id="{00000000-0008-0000-0700-0000B0000000}"/>
            </a:ext>
          </a:extLst>
        </xdr:cNvPr>
        <xdr:cNvCxnSpPr/>
      </xdr:nvCxnSpPr>
      <xdr:spPr>
        <a:xfrm flipV="1">
          <a:off x="2908300" y="13054544"/>
          <a:ext cx="889000" cy="119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66845</xdr:rowOff>
    </xdr:from>
    <xdr:to>
      <xdr:col>20</xdr:col>
      <xdr:colOff>38100</xdr:colOff>
      <xdr:row>75</xdr:row>
      <xdr:rowOff>168446</xdr:rowOff>
    </xdr:to>
    <xdr:sp macro="" textlink="">
      <xdr:nvSpPr>
        <xdr:cNvPr id="177" name="フローチャート: 判断 176">
          <a:extLst>
            <a:ext uri="{FF2B5EF4-FFF2-40B4-BE49-F238E27FC236}">
              <a16:creationId xmlns:a16="http://schemas.microsoft.com/office/drawing/2014/main" id="{00000000-0008-0000-0700-0000B1000000}"/>
            </a:ext>
          </a:extLst>
        </xdr:cNvPr>
        <xdr:cNvSpPr/>
      </xdr:nvSpPr>
      <xdr:spPr>
        <a:xfrm>
          <a:off x="3746500" y="12925595"/>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13522</xdr:rowOff>
    </xdr:from>
    <xdr:ext cx="599010" cy="259045"/>
    <xdr:sp macro="" textlink="">
      <xdr:nvSpPr>
        <xdr:cNvPr id="178" name="テキスト ボックス 177">
          <a:extLst>
            <a:ext uri="{FF2B5EF4-FFF2-40B4-BE49-F238E27FC236}">
              <a16:creationId xmlns:a16="http://schemas.microsoft.com/office/drawing/2014/main" id="{00000000-0008-0000-0700-0000B2000000}"/>
            </a:ext>
          </a:extLst>
        </xdr:cNvPr>
        <xdr:cNvSpPr txBox="1"/>
      </xdr:nvSpPr>
      <xdr:spPr>
        <a:xfrm>
          <a:off x="3497795" y="127008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217,324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76</xdr:row>
      <xdr:rowOff>144044</xdr:rowOff>
    </xdr:from>
    <xdr:to>
      <xdr:col>15</xdr:col>
      <xdr:colOff>50800</xdr:colOff>
      <xdr:row>77</xdr:row>
      <xdr:rowOff>2105</xdr:rowOff>
    </xdr:to>
    <xdr:cxnSp macro="">
      <xdr:nvCxnSpPr>
        <xdr:cNvPr id="179" name="直線コネクタ 178">
          <a:extLst>
            <a:ext uri="{FF2B5EF4-FFF2-40B4-BE49-F238E27FC236}">
              <a16:creationId xmlns:a16="http://schemas.microsoft.com/office/drawing/2014/main" id="{00000000-0008-0000-0700-0000B3000000}"/>
            </a:ext>
          </a:extLst>
        </xdr:cNvPr>
        <xdr:cNvCxnSpPr/>
      </xdr:nvCxnSpPr>
      <xdr:spPr>
        <a:xfrm flipV="1">
          <a:off x="2019300" y="13174244"/>
          <a:ext cx="889000" cy="295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131319</xdr:rowOff>
    </xdr:from>
    <xdr:to>
      <xdr:col>15</xdr:col>
      <xdr:colOff>101600</xdr:colOff>
      <xdr:row>76</xdr:row>
      <xdr:rowOff>61469</xdr:rowOff>
    </xdr:to>
    <xdr:sp macro="" textlink="">
      <xdr:nvSpPr>
        <xdr:cNvPr id="180" name="フローチャート: 判断 179">
          <a:extLst>
            <a:ext uri="{FF2B5EF4-FFF2-40B4-BE49-F238E27FC236}">
              <a16:creationId xmlns:a16="http://schemas.microsoft.com/office/drawing/2014/main" id="{00000000-0008-0000-0700-0000B4000000}"/>
            </a:ext>
          </a:extLst>
        </xdr:cNvPr>
        <xdr:cNvSpPr/>
      </xdr:nvSpPr>
      <xdr:spPr>
        <a:xfrm>
          <a:off x="2857500" y="129900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77996</xdr:rowOff>
    </xdr:from>
    <xdr:ext cx="599010" cy="259045"/>
    <xdr:sp macro="" textlink="">
      <xdr:nvSpPr>
        <xdr:cNvPr id="181" name="テキスト ボックス 180">
          <a:extLst>
            <a:ext uri="{FF2B5EF4-FFF2-40B4-BE49-F238E27FC236}">
              <a16:creationId xmlns:a16="http://schemas.microsoft.com/office/drawing/2014/main" id="{00000000-0008-0000-0700-0000B5000000}"/>
            </a:ext>
          </a:extLst>
        </xdr:cNvPr>
        <xdr:cNvSpPr txBox="1"/>
      </xdr:nvSpPr>
      <xdr:spPr>
        <a:xfrm>
          <a:off x="2608795" y="127652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203,222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2105</xdr:rowOff>
    </xdr:from>
    <xdr:to>
      <xdr:col>10</xdr:col>
      <xdr:colOff>114300</xdr:colOff>
      <xdr:row>77</xdr:row>
      <xdr:rowOff>41334</xdr:rowOff>
    </xdr:to>
    <xdr:cxnSp macro="">
      <xdr:nvCxnSpPr>
        <xdr:cNvPr id="182" name="直線コネクタ 181">
          <a:extLst>
            <a:ext uri="{FF2B5EF4-FFF2-40B4-BE49-F238E27FC236}">
              <a16:creationId xmlns:a16="http://schemas.microsoft.com/office/drawing/2014/main" id="{00000000-0008-0000-0700-0000B6000000}"/>
            </a:ext>
          </a:extLst>
        </xdr:cNvPr>
        <xdr:cNvCxnSpPr/>
      </xdr:nvCxnSpPr>
      <xdr:spPr>
        <a:xfrm flipV="1">
          <a:off x="1130300" y="13203755"/>
          <a:ext cx="889000" cy="392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75</xdr:row>
      <xdr:rowOff>152611</xdr:rowOff>
    </xdr:from>
    <xdr:to>
      <xdr:col>10</xdr:col>
      <xdr:colOff>165100</xdr:colOff>
      <xdr:row>76</xdr:row>
      <xdr:rowOff>82761</xdr:rowOff>
    </xdr:to>
    <xdr:sp macro="" textlink="">
      <xdr:nvSpPr>
        <xdr:cNvPr id="183" name="フローチャート: 判断 182">
          <a:extLst>
            <a:ext uri="{FF2B5EF4-FFF2-40B4-BE49-F238E27FC236}">
              <a16:creationId xmlns:a16="http://schemas.microsoft.com/office/drawing/2014/main" id="{00000000-0008-0000-0700-0000B7000000}"/>
            </a:ext>
          </a:extLst>
        </xdr:cNvPr>
        <xdr:cNvSpPr/>
      </xdr:nvSpPr>
      <xdr:spPr>
        <a:xfrm>
          <a:off x="1968500" y="13011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74</xdr:row>
      <xdr:rowOff>99288</xdr:rowOff>
    </xdr:from>
    <xdr:ext cx="599010" cy="259045"/>
    <xdr:sp macro="" textlink="">
      <xdr:nvSpPr>
        <xdr:cNvPr id="184" name="テキスト ボックス 183">
          <a:extLst>
            <a:ext uri="{FF2B5EF4-FFF2-40B4-BE49-F238E27FC236}">
              <a16:creationId xmlns:a16="http://schemas.microsoft.com/office/drawing/2014/main" id="{00000000-0008-0000-0700-0000B8000000}"/>
            </a:ext>
          </a:extLst>
        </xdr:cNvPr>
        <xdr:cNvSpPr txBox="1"/>
      </xdr:nvSpPr>
      <xdr:spPr>
        <a:xfrm>
          <a:off x="1719795" y="127865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15945</xdr:rowOff>
    </xdr:from>
    <xdr:to>
      <xdr:col>6</xdr:col>
      <xdr:colOff>38100</xdr:colOff>
      <xdr:row>76</xdr:row>
      <xdr:rowOff>117545</xdr:rowOff>
    </xdr:to>
    <xdr:sp macro="" textlink="">
      <xdr:nvSpPr>
        <xdr:cNvPr id="185" name="フローチャート: 判断 184">
          <a:extLst>
            <a:ext uri="{FF2B5EF4-FFF2-40B4-BE49-F238E27FC236}">
              <a16:creationId xmlns:a16="http://schemas.microsoft.com/office/drawing/2014/main" id="{00000000-0008-0000-0700-0000B9000000}"/>
            </a:ext>
          </a:extLst>
        </xdr:cNvPr>
        <xdr:cNvSpPr/>
      </xdr:nvSpPr>
      <xdr:spPr>
        <a:xfrm>
          <a:off x="1079500" y="13046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74</xdr:row>
      <xdr:rowOff>134072</xdr:rowOff>
    </xdr:from>
    <xdr:ext cx="599010" cy="259045"/>
    <xdr:sp macro="" textlink="">
      <xdr:nvSpPr>
        <xdr:cNvPr id="186" name="テキスト ボックス 185">
          <a:extLst>
            <a:ext uri="{FF2B5EF4-FFF2-40B4-BE49-F238E27FC236}">
              <a16:creationId xmlns:a16="http://schemas.microsoft.com/office/drawing/2014/main" id="{00000000-0008-0000-0700-0000BA000000}"/>
            </a:ext>
          </a:extLst>
        </xdr:cNvPr>
        <xdr:cNvSpPr txBox="1"/>
      </xdr:nvSpPr>
      <xdr:spPr>
        <a:xfrm>
          <a:off x="830795" y="128213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190,957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7" name="テキスト ボックス 186">
          <a:extLst>
            <a:ext uri="{FF2B5EF4-FFF2-40B4-BE49-F238E27FC236}">
              <a16:creationId xmlns:a16="http://schemas.microsoft.com/office/drawing/2014/main" id="{00000000-0008-0000-0700-0000BB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700-0000BC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700-0000BE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2063</xdr:rowOff>
    </xdr:from>
    <xdr:to>
      <xdr:col>24</xdr:col>
      <xdr:colOff>114300</xdr:colOff>
      <xdr:row>76</xdr:row>
      <xdr:rowOff>103663</xdr:rowOff>
    </xdr:to>
    <xdr:sp macro="" textlink="">
      <xdr:nvSpPr>
        <xdr:cNvPr id="192" name="楕円 191">
          <a:extLst>
            <a:ext uri="{FF2B5EF4-FFF2-40B4-BE49-F238E27FC236}">
              <a16:creationId xmlns:a16="http://schemas.microsoft.com/office/drawing/2014/main" id="{00000000-0008-0000-0700-0000C0000000}"/>
            </a:ext>
          </a:extLst>
        </xdr:cNvPr>
        <xdr:cNvSpPr/>
      </xdr:nvSpPr>
      <xdr:spPr>
        <a:xfrm>
          <a:off x="4584700" y="130322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151940</xdr:rowOff>
    </xdr:from>
    <xdr:ext cx="599010" cy="259045"/>
    <xdr:sp macro="" textlink="">
      <xdr:nvSpPr>
        <xdr:cNvPr id="193" name="民生費該当値テキスト">
          <a:extLst>
            <a:ext uri="{FF2B5EF4-FFF2-40B4-BE49-F238E27FC236}">
              <a16:creationId xmlns:a16="http://schemas.microsoft.com/office/drawing/2014/main" id="{00000000-0008-0000-0700-0000C1000000}"/>
            </a:ext>
          </a:extLst>
        </xdr:cNvPr>
        <xdr:cNvSpPr txBox="1"/>
      </xdr:nvSpPr>
      <xdr:spPr>
        <a:xfrm>
          <a:off x="4686300" y="130106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193,993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75</xdr:row>
      <xdr:rowOff>144994</xdr:rowOff>
    </xdr:from>
    <xdr:to>
      <xdr:col>20</xdr:col>
      <xdr:colOff>38100</xdr:colOff>
      <xdr:row>76</xdr:row>
      <xdr:rowOff>75144</xdr:rowOff>
    </xdr:to>
    <xdr:sp macro="" textlink="">
      <xdr:nvSpPr>
        <xdr:cNvPr id="194" name="楕円 193">
          <a:extLst>
            <a:ext uri="{FF2B5EF4-FFF2-40B4-BE49-F238E27FC236}">
              <a16:creationId xmlns:a16="http://schemas.microsoft.com/office/drawing/2014/main" id="{00000000-0008-0000-0700-0000C2000000}"/>
            </a:ext>
          </a:extLst>
        </xdr:cNvPr>
        <xdr:cNvSpPr/>
      </xdr:nvSpPr>
      <xdr:spPr>
        <a:xfrm>
          <a:off x="3746500" y="130037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76</xdr:row>
      <xdr:rowOff>66271</xdr:rowOff>
    </xdr:from>
    <xdr:ext cx="599010" cy="259045"/>
    <xdr:sp macro="" textlink="">
      <xdr:nvSpPr>
        <xdr:cNvPr id="195" name="テキスト ボックス 194">
          <a:extLst>
            <a:ext uri="{FF2B5EF4-FFF2-40B4-BE49-F238E27FC236}">
              <a16:creationId xmlns:a16="http://schemas.microsoft.com/office/drawing/2014/main" id="{00000000-0008-0000-0700-0000C3000000}"/>
            </a:ext>
          </a:extLst>
        </xdr:cNvPr>
        <xdr:cNvSpPr txBox="1"/>
      </xdr:nvSpPr>
      <xdr:spPr>
        <a:xfrm>
          <a:off x="3497795" y="130964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200,231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93244</xdr:rowOff>
    </xdr:from>
    <xdr:to>
      <xdr:col>15</xdr:col>
      <xdr:colOff>101600</xdr:colOff>
      <xdr:row>77</xdr:row>
      <xdr:rowOff>23394</xdr:rowOff>
    </xdr:to>
    <xdr:sp macro="" textlink="">
      <xdr:nvSpPr>
        <xdr:cNvPr id="196" name="楕円 195">
          <a:extLst>
            <a:ext uri="{FF2B5EF4-FFF2-40B4-BE49-F238E27FC236}">
              <a16:creationId xmlns:a16="http://schemas.microsoft.com/office/drawing/2014/main" id="{00000000-0008-0000-0700-0000C4000000}"/>
            </a:ext>
          </a:extLst>
        </xdr:cNvPr>
        <xdr:cNvSpPr/>
      </xdr:nvSpPr>
      <xdr:spPr>
        <a:xfrm>
          <a:off x="2857500" y="131234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77</xdr:row>
      <xdr:rowOff>14521</xdr:rowOff>
    </xdr:from>
    <xdr:ext cx="599010" cy="259045"/>
    <xdr:sp macro="" textlink="">
      <xdr:nvSpPr>
        <xdr:cNvPr id="197" name="テキスト ボックス 196">
          <a:extLst>
            <a:ext uri="{FF2B5EF4-FFF2-40B4-BE49-F238E27FC236}">
              <a16:creationId xmlns:a16="http://schemas.microsoft.com/office/drawing/2014/main" id="{00000000-0008-0000-0700-0000C5000000}"/>
            </a:ext>
          </a:extLst>
        </xdr:cNvPr>
        <xdr:cNvSpPr txBox="1"/>
      </xdr:nvSpPr>
      <xdr:spPr>
        <a:xfrm>
          <a:off x="2608795" y="132161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174,050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122755</xdr:rowOff>
    </xdr:from>
    <xdr:to>
      <xdr:col>10</xdr:col>
      <xdr:colOff>165100</xdr:colOff>
      <xdr:row>77</xdr:row>
      <xdr:rowOff>52905</xdr:rowOff>
    </xdr:to>
    <xdr:sp macro="" textlink="">
      <xdr:nvSpPr>
        <xdr:cNvPr id="198" name="楕円 197">
          <a:extLst>
            <a:ext uri="{FF2B5EF4-FFF2-40B4-BE49-F238E27FC236}">
              <a16:creationId xmlns:a16="http://schemas.microsoft.com/office/drawing/2014/main" id="{00000000-0008-0000-0700-0000C6000000}"/>
            </a:ext>
          </a:extLst>
        </xdr:cNvPr>
        <xdr:cNvSpPr/>
      </xdr:nvSpPr>
      <xdr:spPr>
        <a:xfrm>
          <a:off x="1968500" y="13152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77</xdr:row>
      <xdr:rowOff>44032</xdr:rowOff>
    </xdr:from>
    <xdr:ext cx="599010" cy="259045"/>
    <xdr:sp macro="" textlink="">
      <xdr:nvSpPr>
        <xdr:cNvPr id="199" name="テキスト ボックス 198">
          <a:extLst>
            <a:ext uri="{FF2B5EF4-FFF2-40B4-BE49-F238E27FC236}">
              <a16:creationId xmlns:a16="http://schemas.microsoft.com/office/drawing/2014/main" id="{00000000-0008-0000-0700-0000C7000000}"/>
            </a:ext>
          </a:extLst>
        </xdr:cNvPr>
        <xdr:cNvSpPr txBox="1"/>
      </xdr:nvSpPr>
      <xdr:spPr>
        <a:xfrm>
          <a:off x="1719795" y="132456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167,595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161984</xdr:rowOff>
    </xdr:from>
    <xdr:to>
      <xdr:col>6</xdr:col>
      <xdr:colOff>38100</xdr:colOff>
      <xdr:row>77</xdr:row>
      <xdr:rowOff>92134</xdr:rowOff>
    </xdr:to>
    <xdr:sp macro="" textlink="">
      <xdr:nvSpPr>
        <xdr:cNvPr id="200" name="楕円 199">
          <a:extLst>
            <a:ext uri="{FF2B5EF4-FFF2-40B4-BE49-F238E27FC236}">
              <a16:creationId xmlns:a16="http://schemas.microsoft.com/office/drawing/2014/main" id="{00000000-0008-0000-0700-0000C8000000}"/>
            </a:ext>
          </a:extLst>
        </xdr:cNvPr>
        <xdr:cNvSpPr/>
      </xdr:nvSpPr>
      <xdr:spPr>
        <a:xfrm>
          <a:off x="1079500" y="131921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77</xdr:row>
      <xdr:rowOff>83261</xdr:rowOff>
    </xdr:from>
    <xdr:ext cx="599010" cy="259045"/>
    <xdr:sp macro="" textlink="">
      <xdr:nvSpPr>
        <xdr:cNvPr id="201" name="テキスト ボックス 200">
          <a:extLst>
            <a:ext uri="{FF2B5EF4-FFF2-40B4-BE49-F238E27FC236}">
              <a16:creationId xmlns:a16="http://schemas.microsoft.com/office/drawing/2014/main" id="{00000000-0008-0000-0700-0000C9000000}"/>
            </a:ext>
          </a:extLst>
        </xdr:cNvPr>
        <xdr:cNvSpPr txBox="1"/>
      </xdr:nvSpPr>
      <xdr:spPr>
        <a:xfrm>
          <a:off x="830795" y="132849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2" name="正方形/長方形 201">
          <a:extLst>
            <a:ext uri="{FF2B5EF4-FFF2-40B4-BE49-F238E27FC236}">
              <a16:creationId xmlns:a16="http://schemas.microsoft.com/office/drawing/2014/main" id="{00000000-0008-0000-0700-0000CA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3" name="正方形/長方形 202">
          <a:extLst>
            <a:ext uri="{FF2B5EF4-FFF2-40B4-BE49-F238E27FC236}">
              <a16:creationId xmlns:a16="http://schemas.microsoft.com/office/drawing/2014/main" id="{00000000-0008-0000-0700-0000CB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4" name="正方形/長方形 203">
          <a:extLst>
            <a:ext uri="{FF2B5EF4-FFF2-40B4-BE49-F238E27FC236}">
              <a16:creationId xmlns:a16="http://schemas.microsoft.com/office/drawing/2014/main" id="{00000000-0008-0000-0700-0000CC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5" name="正方形/長方形 204">
          <a:extLst>
            <a:ext uri="{FF2B5EF4-FFF2-40B4-BE49-F238E27FC236}">
              <a16:creationId xmlns:a16="http://schemas.microsoft.com/office/drawing/2014/main" id="{00000000-0008-0000-0700-0000CD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6" name="正方形/長方形 205">
          <a:extLst>
            <a:ext uri="{FF2B5EF4-FFF2-40B4-BE49-F238E27FC236}">
              <a16:creationId xmlns:a16="http://schemas.microsoft.com/office/drawing/2014/main" id="{00000000-0008-0000-0700-0000CE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0" name="テキスト ボックス 209">
          <a:extLst>
            <a:ext uri="{FF2B5EF4-FFF2-40B4-BE49-F238E27FC236}">
              <a16:creationId xmlns:a16="http://schemas.microsoft.com/office/drawing/2014/main" id="{00000000-0008-0000-0700-0000D2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1" name="直線コネクタ 210">
          <a:extLst>
            <a:ext uri="{FF2B5EF4-FFF2-40B4-BE49-F238E27FC236}">
              <a16:creationId xmlns:a16="http://schemas.microsoft.com/office/drawing/2014/main" id="{00000000-0008-0000-0700-0000D3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98879</xdr:rowOff>
    </xdr:from>
    <xdr:to>
      <xdr:col>28</xdr:col>
      <xdr:colOff>114300</xdr:colOff>
      <xdr:row>99</xdr:row>
      <xdr:rowOff>98879</xdr:rowOff>
    </xdr:to>
    <xdr:cxnSp macro="">
      <xdr:nvCxnSpPr>
        <xdr:cNvPr id="212" name="直線コネクタ 211">
          <a:extLst>
            <a:ext uri="{FF2B5EF4-FFF2-40B4-BE49-F238E27FC236}">
              <a16:creationId xmlns:a16="http://schemas.microsoft.com/office/drawing/2014/main" id="{00000000-0008-0000-0700-0000D4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128106</xdr:rowOff>
    </xdr:from>
    <xdr:ext cx="248786" cy="259045"/>
    <xdr:sp macro="" textlink="">
      <xdr:nvSpPr>
        <xdr:cNvPr id="213" name="テキスト ボックス 212">
          <a:extLst>
            <a:ext uri="{FF2B5EF4-FFF2-40B4-BE49-F238E27FC236}">
              <a16:creationId xmlns:a16="http://schemas.microsoft.com/office/drawing/2014/main" id="{00000000-0008-0000-0700-0000D5000000}"/>
            </a:ext>
          </a:extLst>
        </xdr:cNvPr>
        <xdr:cNvSpPr txBox="1"/>
      </xdr:nvSpPr>
      <xdr:spPr>
        <a:xfrm>
          <a:off x="513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4" name="直線コネクタ 213">
          <a:extLst>
            <a:ext uri="{FF2B5EF4-FFF2-40B4-BE49-F238E27FC236}">
              <a16:creationId xmlns:a16="http://schemas.microsoft.com/office/drawing/2014/main" id="{00000000-0008-0000-0700-0000D6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15" name="テキスト ボックス 214">
          <a:extLst>
            <a:ext uri="{FF2B5EF4-FFF2-40B4-BE49-F238E27FC236}">
              <a16:creationId xmlns:a16="http://schemas.microsoft.com/office/drawing/2014/main" id="{00000000-0008-0000-0700-0000D7000000}"/>
            </a:ext>
          </a:extLst>
        </xdr:cNvPr>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16" name="直線コネクタ 215">
          <a:extLst>
            <a:ext uri="{FF2B5EF4-FFF2-40B4-BE49-F238E27FC236}">
              <a16:creationId xmlns:a16="http://schemas.microsoft.com/office/drawing/2014/main" id="{00000000-0008-0000-0700-0000D8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94</xdr:row>
      <xdr:rowOff>160763</xdr:rowOff>
    </xdr:from>
    <xdr:ext cx="595419" cy="259045"/>
    <xdr:sp macro="" textlink="">
      <xdr:nvSpPr>
        <xdr:cNvPr id="217" name="テキスト ボックス 216">
          <a:extLst>
            <a:ext uri="{FF2B5EF4-FFF2-40B4-BE49-F238E27FC236}">
              <a16:creationId xmlns:a16="http://schemas.microsoft.com/office/drawing/2014/main" id="{00000000-0008-0000-0700-0000D9000000}"/>
            </a:ext>
          </a:extLst>
        </xdr:cNvPr>
        <xdr:cNvSpPr txBox="1"/>
      </xdr:nvSpPr>
      <xdr:spPr>
        <a:xfrm>
          <a:off x="166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18" name="直線コネクタ 217">
          <a:extLst>
            <a:ext uri="{FF2B5EF4-FFF2-40B4-BE49-F238E27FC236}">
              <a16:creationId xmlns:a16="http://schemas.microsoft.com/office/drawing/2014/main" id="{00000000-0008-0000-0700-0000DA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19" name="テキスト ボックス 218">
          <a:extLst>
            <a:ext uri="{FF2B5EF4-FFF2-40B4-BE49-F238E27FC236}">
              <a16:creationId xmlns:a16="http://schemas.microsoft.com/office/drawing/2014/main" id="{00000000-0008-0000-0700-0000DB000000}"/>
            </a:ext>
          </a:extLst>
        </xdr:cNvPr>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0" name="直線コネクタ 219">
          <a:extLst>
            <a:ext uri="{FF2B5EF4-FFF2-40B4-BE49-F238E27FC236}">
              <a16:creationId xmlns:a16="http://schemas.microsoft.com/office/drawing/2014/main" id="{00000000-0008-0000-0700-0000DC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1" name="テキスト ボックス 220">
          <a:extLst>
            <a:ext uri="{FF2B5EF4-FFF2-40B4-BE49-F238E27FC236}">
              <a16:creationId xmlns:a16="http://schemas.microsoft.com/office/drawing/2014/main" id="{00000000-0008-0000-0700-0000DD000000}"/>
            </a:ext>
          </a:extLst>
        </xdr:cNvPr>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2" name="直線コネクタ 221">
          <a:extLst>
            <a:ext uri="{FF2B5EF4-FFF2-40B4-BE49-F238E27FC236}">
              <a16:creationId xmlns:a16="http://schemas.microsoft.com/office/drawing/2014/main" id="{00000000-0008-0000-0700-0000DE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3" name="テキスト ボックス 222">
          <a:extLst>
            <a:ext uri="{FF2B5EF4-FFF2-40B4-BE49-F238E27FC236}">
              <a16:creationId xmlns:a16="http://schemas.microsoft.com/office/drawing/2014/main" id="{00000000-0008-0000-0700-0000DF000000}"/>
            </a:ext>
          </a:extLst>
        </xdr:cNvPr>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4" name="直線コネクタ 223">
          <a:extLst>
            <a:ext uri="{FF2B5EF4-FFF2-40B4-BE49-F238E27FC236}">
              <a16:creationId xmlns:a16="http://schemas.microsoft.com/office/drawing/2014/main" id="{00000000-0008-0000-0700-0000E0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5" name="テキスト ボックス 224">
          <a:extLst>
            <a:ext uri="{FF2B5EF4-FFF2-40B4-BE49-F238E27FC236}">
              <a16:creationId xmlns:a16="http://schemas.microsoft.com/office/drawing/2014/main" id="{00000000-0008-0000-0700-0000E1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6" name="衛生費グラフ枠">
          <a:extLst>
            <a:ext uri="{FF2B5EF4-FFF2-40B4-BE49-F238E27FC236}">
              <a16:creationId xmlns:a16="http://schemas.microsoft.com/office/drawing/2014/main" id="{00000000-0008-0000-0700-0000E2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64080</xdr:rowOff>
    </xdr:from>
    <xdr:to>
      <xdr:col>24</xdr:col>
      <xdr:colOff>62865</xdr:colOff>
      <xdr:row>98</xdr:row>
      <xdr:rowOff>90858</xdr:rowOff>
    </xdr:to>
    <xdr:cxnSp macro="">
      <xdr:nvCxnSpPr>
        <xdr:cNvPr id="227" name="直線コネクタ 226">
          <a:extLst>
            <a:ext uri="{FF2B5EF4-FFF2-40B4-BE49-F238E27FC236}">
              <a16:creationId xmlns:a16="http://schemas.microsoft.com/office/drawing/2014/main" id="{00000000-0008-0000-0700-0000E3000000}"/>
            </a:ext>
          </a:extLst>
        </xdr:cNvPr>
        <xdr:cNvCxnSpPr/>
      </xdr:nvCxnSpPr>
      <xdr:spPr>
        <a:xfrm flipV="1">
          <a:off x="4633595" y="15666030"/>
          <a:ext cx="1270" cy="12269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94685</xdr:rowOff>
    </xdr:from>
    <xdr:ext cx="534377" cy="259045"/>
    <xdr:sp macro="" textlink="">
      <xdr:nvSpPr>
        <xdr:cNvPr id="228" name="衛生費最小値テキスト">
          <a:extLst>
            <a:ext uri="{FF2B5EF4-FFF2-40B4-BE49-F238E27FC236}">
              <a16:creationId xmlns:a16="http://schemas.microsoft.com/office/drawing/2014/main" id="{00000000-0008-0000-0700-0000E4000000}"/>
            </a:ext>
          </a:extLst>
        </xdr:cNvPr>
        <xdr:cNvSpPr txBox="1"/>
      </xdr:nvSpPr>
      <xdr:spPr>
        <a:xfrm>
          <a:off x="4686300" y="168967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27,478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90858</xdr:rowOff>
    </xdr:from>
    <xdr:to>
      <xdr:col>24</xdr:col>
      <xdr:colOff>152400</xdr:colOff>
      <xdr:row>98</xdr:row>
      <xdr:rowOff>90858</xdr:rowOff>
    </xdr:to>
    <xdr:cxnSp macro="">
      <xdr:nvCxnSpPr>
        <xdr:cNvPr id="229" name="直線コネクタ 228">
          <a:extLst>
            <a:ext uri="{FF2B5EF4-FFF2-40B4-BE49-F238E27FC236}">
              <a16:creationId xmlns:a16="http://schemas.microsoft.com/office/drawing/2014/main" id="{00000000-0008-0000-0700-0000E5000000}"/>
            </a:ext>
          </a:extLst>
        </xdr:cNvPr>
        <xdr:cNvCxnSpPr/>
      </xdr:nvCxnSpPr>
      <xdr:spPr>
        <a:xfrm>
          <a:off x="4546600" y="168929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90</xdr:row>
      <xdr:rowOff>10757</xdr:rowOff>
    </xdr:from>
    <xdr:ext cx="599010" cy="259045"/>
    <xdr:sp macro="" textlink="">
      <xdr:nvSpPr>
        <xdr:cNvPr id="230" name="衛生費最大値テキスト">
          <a:extLst>
            <a:ext uri="{FF2B5EF4-FFF2-40B4-BE49-F238E27FC236}">
              <a16:creationId xmlns:a16="http://schemas.microsoft.com/office/drawing/2014/main" id="{00000000-0008-0000-0700-0000E6000000}"/>
            </a:ext>
          </a:extLst>
        </xdr:cNvPr>
        <xdr:cNvSpPr txBox="1"/>
      </xdr:nvSpPr>
      <xdr:spPr>
        <a:xfrm>
          <a:off x="4686300" y="154412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215,328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91</xdr:row>
      <xdr:rowOff>64080</xdr:rowOff>
    </xdr:from>
    <xdr:to>
      <xdr:col>24</xdr:col>
      <xdr:colOff>152400</xdr:colOff>
      <xdr:row>91</xdr:row>
      <xdr:rowOff>64080</xdr:rowOff>
    </xdr:to>
    <xdr:cxnSp macro="">
      <xdr:nvCxnSpPr>
        <xdr:cNvPr id="231" name="直線コネクタ 230">
          <a:extLst>
            <a:ext uri="{FF2B5EF4-FFF2-40B4-BE49-F238E27FC236}">
              <a16:creationId xmlns:a16="http://schemas.microsoft.com/office/drawing/2014/main" id="{00000000-0008-0000-0700-0000E7000000}"/>
            </a:ext>
          </a:extLst>
        </xdr:cNvPr>
        <xdr:cNvCxnSpPr/>
      </xdr:nvCxnSpPr>
      <xdr:spPr>
        <a:xfrm>
          <a:off x="4546600" y="156660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101563</xdr:rowOff>
    </xdr:from>
    <xdr:to>
      <xdr:col>24</xdr:col>
      <xdr:colOff>63500</xdr:colOff>
      <xdr:row>97</xdr:row>
      <xdr:rowOff>118042</xdr:rowOff>
    </xdr:to>
    <xdr:cxnSp macro="">
      <xdr:nvCxnSpPr>
        <xdr:cNvPr id="232" name="直線コネクタ 231">
          <a:extLst>
            <a:ext uri="{FF2B5EF4-FFF2-40B4-BE49-F238E27FC236}">
              <a16:creationId xmlns:a16="http://schemas.microsoft.com/office/drawing/2014/main" id="{00000000-0008-0000-0700-0000E8000000}"/>
            </a:ext>
          </a:extLst>
        </xdr:cNvPr>
        <xdr:cNvCxnSpPr/>
      </xdr:nvCxnSpPr>
      <xdr:spPr>
        <a:xfrm flipV="1">
          <a:off x="3797300" y="16732213"/>
          <a:ext cx="838200" cy="164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171238</xdr:rowOff>
    </xdr:from>
    <xdr:ext cx="534377" cy="259045"/>
    <xdr:sp macro="" textlink="">
      <xdr:nvSpPr>
        <xdr:cNvPr id="233" name="衛生費平均値テキスト">
          <a:extLst>
            <a:ext uri="{FF2B5EF4-FFF2-40B4-BE49-F238E27FC236}">
              <a16:creationId xmlns:a16="http://schemas.microsoft.com/office/drawing/2014/main" id="{00000000-0008-0000-0700-0000E9000000}"/>
            </a:ext>
          </a:extLst>
        </xdr:cNvPr>
        <xdr:cNvSpPr txBox="1"/>
      </xdr:nvSpPr>
      <xdr:spPr>
        <a:xfrm>
          <a:off x="4686300" y="1645898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63,396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148361</xdr:rowOff>
    </xdr:from>
    <xdr:to>
      <xdr:col>24</xdr:col>
      <xdr:colOff>114300</xdr:colOff>
      <xdr:row>97</xdr:row>
      <xdr:rowOff>78511</xdr:rowOff>
    </xdr:to>
    <xdr:sp macro="" textlink="">
      <xdr:nvSpPr>
        <xdr:cNvPr id="234" name="フローチャート: 判断 233">
          <a:extLst>
            <a:ext uri="{FF2B5EF4-FFF2-40B4-BE49-F238E27FC236}">
              <a16:creationId xmlns:a16="http://schemas.microsoft.com/office/drawing/2014/main" id="{00000000-0008-0000-0700-0000EA000000}"/>
            </a:ext>
          </a:extLst>
        </xdr:cNvPr>
        <xdr:cNvSpPr/>
      </xdr:nvSpPr>
      <xdr:spPr>
        <a:xfrm>
          <a:off x="4584700" y="16607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118042</xdr:rowOff>
    </xdr:from>
    <xdr:to>
      <xdr:col>19</xdr:col>
      <xdr:colOff>177800</xdr:colOff>
      <xdr:row>97</xdr:row>
      <xdr:rowOff>156617</xdr:rowOff>
    </xdr:to>
    <xdr:cxnSp macro="">
      <xdr:nvCxnSpPr>
        <xdr:cNvPr id="235" name="直線コネクタ 234">
          <a:extLst>
            <a:ext uri="{FF2B5EF4-FFF2-40B4-BE49-F238E27FC236}">
              <a16:creationId xmlns:a16="http://schemas.microsoft.com/office/drawing/2014/main" id="{00000000-0008-0000-0700-0000EB000000}"/>
            </a:ext>
          </a:extLst>
        </xdr:cNvPr>
        <xdr:cNvCxnSpPr/>
      </xdr:nvCxnSpPr>
      <xdr:spPr>
        <a:xfrm flipV="1">
          <a:off x="2908300" y="16748692"/>
          <a:ext cx="889000" cy="3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142850</xdr:rowOff>
    </xdr:from>
    <xdr:to>
      <xdr:col>20</xdr:col>
      <xdr:colOff>38100</xdr:colOff>
      <xdr:row>97</xdr:row>
      <xdr:rowOff>73000</xdr:rowOff>
    </xdr:to>
    <xdr:sp macro="" textlink="">
      <xdr:nvSpPr>
        <xdr:cNvPr id="236" name="フローチャート: 判断 235">
          <a:extLst>
            <a:ext uri="{FF2B5EF4-FFF2-40B4-BE49-F238E27FC236}">
              <a16:creationId xmlns:a16="http://schemas.microsoft.com/office/drawing/2014/main" id="{00000000-0008-0000-0700-0000EC000000}"/>
            </a:ext>
          </a:extLst>
        </xdr:cNvPr>
        <xdr:cNvSpPr/>
      </xdr:nvSpPr>
      <xdr:spPr>
        <a:xfrm>
          <a:off x="3746500" y="16602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89527</xdr:rowOff>
    </xdr:from>
    <xdr:ext cx="534377" cy="259045"/>
    <xdr:sp macro="" textlink="">
      <xdr:nvSpPr>
        <xdr:cNvPr id="237" name="テキスト ボックス 236">
          <a:extLst>
            <a:ext uri="{FF2B5EF4-FFF2-40B4-BE49-F238E27FC236}">
              <a16:creationId xmlns:a16="http://schemas.microsoft.com/office/drawing/2014/main" id="{00000000-0008-0000-0700-0000ED000000}"/>
            </a:ext>
          </a:extLst>
        </xdr:cNvPr>
        <xdr:cNvSpPr txBox="1"/>
      </xdr:nvSpPr>
      <xdr:spPr>
        <a:xfrm>
          <a:off x="3530111" y="163772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64,240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153730</xdr:rowOff>
    </xdr:from>
    <xdr:to>
      <xdr:col>15</xdr:col>
      <xdr:colOff>50800</xdr:colOff>
      <xdr:row>97</xdr:row>
      <xdr:rowOff>156617</xdr:rowOff>
    </xdr:to>
    <xdr:cxnSp macro="">
      <xdr:nvCxnSpPr>
        <xdr:cNvPr id="238" name="直線コネクタ 237">
          <a:extLst>
            <a:ext uri="{FF2B5EF4-FFF2-40B4-BE49-F238E27FC236}">
              <a16:creationId xmlns:a16="http://schemas.microsoft.com/office/drawing/2014/main" id="{00000000-0008-0000-0700-0000EE000000}"/>
            </a:ext>
          </a:extLst>
        </xdr:cNvPr>
        <xdr:cNvCxnSpPr/>
      </xdr:nvCxnSpPr>
      <xdr:spPr>
        <a:xfrm>
          <a:off x="2019300" y="16784380"/>
          <a:ext cx="889000" cy="28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151439</xdr:rowOff>
    </xdr:from>
    <xdr:to>
      <xdr:col>15</xdr:col>
      <xdr:colOff>101600</xdr:colOff>
      <xdr:row>97</xdr:row>
      <xdr:rowOff>81589</xdr:rowOff>
    </xdr:to>
    <xdr:sp macro="" textlink="">
      <xdr:nvSpPr>
        <xdr:cNvPr id="239" name="フローチャート: 判断 238">
          <a:extLst>
            <a:ext uri="{FF2B5EF4-FFF2-40B4-BE49-F238E27FC236}">
              <a16:creationId xmlns:a16="http://schemas.microsoft.com/office/drawing/2014/main" id="{00000000-0008-0000-0700-0000EF000000}"/>
            </a:ext>
          </a:extLst>
        </xdr:cNvPr>
        <xdr:cNvSpPr/>
      </xdr:nvSpPr>
      <xdr:spPr>
        <a:xfrm>
          <a:off x="2857500" y="16610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98116</xdr:rowOff>
    </xdr:from>
    <xdr:ext cx="534377" cy="259045"/>
    <xdr:sp macro="" textlink="">
      <xdr:nvSpPr>
        <xdr:cNvPr id="240" name="テキスト ボックス 239">
          <a:extLst>
            <a:ext uri="{FF2B5EF4-FFF2-40B4-BE49-F238E27FC236}">
              <a16:creationId xmlns:a16="http://schemas.microsoft.com/office/drawing/2014/main" id="{00000000-0008-0000-0700-0000F0000000}"/>
            </a:ext>
          </a:extLst>
        </xdr:cNvPr>
        <xdr:cNvSpPr txBox="1"/>
      </xdr:nvSpPr>
      <xdr:spPr>
        <a:xfrm>
          <a:off x="2641111" y="163858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62,925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153730</xdr:rowOff>
    </xdr:from>
    <xdr:to>
      <xdr:col>10</xdr:col>
      <xdr:colOff>114300</xdr:colOff>
      <xdr:row>98</xdr:row>
      <xdr:rowOff>5009</xdr:rowOff>
    </xdr:to>
    <xdr:cxnSp macro="">
      <xdr:nvCxnSpPr>
        <xdr:cNvPr id="241" name="直線コネクタ 240">
          <a:extLst>
            <a:ext uri="{FF2B5EF4-FFF2-40B4-BE49-F238E27FC236}">
              <a16:creationId xmlns:a16="http://schemas.microsoft.com/office/drawing/2014/main" id="{00000000-0008-0000-0700-0000F1000000}"/>
            </a:ext>
          </a:extLst>
        </xdr:cNvPr>
        <xdr:cNvCxnSpPr/>
      </xdr:nvCxnSpPr>
      <xdr:spPr>
        <a:xfrm flipV="1">
          <a:off x="1130300" y="16784380"/>
          <a:ext cx="889000" cy="227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32161</xdr:rowOff>
    </xdr:from>
    <xdr:to>
      <xdr:col>10</xdr:col>
      <xdr:colOff>165100</xdr:colOff>
      <xdr:row>97</xdr:row>
      <xdr:rowOff>133761</xdr:rowOff>
    </xdr:to>
    <xdr:sp macro="" textlink="">
      <xdr:nvSpPr>
        <xdr:cNvPr id="242" name="フローチャート: 判断 241">
          <a:extLst>
            <a:ext uri="{FF2B5EF4-FFF2-40B4-BE49-F238E27FC236}">
              <a16:creationId xmlns:a16="http://schemas.microsoft.com/office/drawing/2014/main" id="{00000000-0008-0000-0700-0000F2000000}"/>
            </a:ext>
          </a:extLst>
        </xdr:cNvPr>
        <xdr:cNvSpPr/>
      </xdr:nvSpPr>
      <xdr:spPr>
        <a:xfrm>
          <a:off x="1968500" y="166628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150288</xdr:rowOff>
    </xdr:from>
    <xdr:ext cx="534377" cy="259045"/>
    <xdr:sp macro="" textlink="">
      <xdr:nvSpPr>
        <xdr:cNvPr id="243" name="テキスト ボックス 242">
          <a:extLst>
            <a:ext uri="{FF2B5EF4-FFF2-40B4-BE49-F238E27FC236}">
              <a16:creationId xmlns:a16="http://schemas.microsoft.com/office/drawing/2014/main" id="{00000000-0008-0000-0700-0000F3000000}"/>
            </a:ext>
          </a:extLst>
        </xdr:cNvPr>
        <xdr:cNvSpPr txBox="1"/>
      </xdr:nvSpPr>
      <xdr:spPr>
        <a:xfrm>
          <a:off x="1752111" y="164380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57294</xdr:rowOff>
    </xdr:from>
    <xdr:to>
      <xdr:col>6</xdr:col>
      <xdr:colOff>38100</xdr:colOff>
      <xdr:row>97</xdr:row>
      <xdr:rowOff>158894</xdr:rowOff>
    </xdr:to>
    <xdr:sp macro="" textlink="">
      <xdr:nvSpPr>
        <xdr:cNvPr id="244" name="フローチャート: 判断 243">
          <a:extLst>
            <a:ext uri="{FF2B5EF4-FFF2-40B4-BE49-F238E27FC236}">
              <a16:creationId xmlns:a16="http://schemas.microsoft.com/office/drawing/2014/main" id="{00000000-0008-0000-0700-0000F4000000}"/>
            </a:ext>
          </a:extLst>
        </xdr:cNvPr>
        <xdr:cNvSpPr/>
      </xdr:nvSpPr>
      <xdr:spPr>
        <a:xfrm>
          <a:off x="1079500" y="16687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3971</xdr:rowOff>
    </xdr:from>
    <xdr:ext cx="534377" cy="259045"/>
    <xdr:sp macro="" textlink="">
      <xdr:nvSpPr>
        <xdr:cNvPr id="245" name="テキスト ボックス 244">
          <a:extLst>
            <a:ext uri="{FF2B5EF4-FFF2-40B4-BE49-F238E27FC236}">
              <a16:creationId xmlns:a16="http://schemas.microsoft.com/office/drawing/2014/main" id="{00000000-0008-0000-0700-0000F5000000}"/>
            </a:ext>
          </a:extLst>
        </xdr:cNvPr>
        <xdr:cNvSpPr txBox="1"/>
      </xdr:nvSpPr>
      <xdr:spPr>
        <a:xfrm>
          <a:off x="863111" y="164631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51,089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6" name="テキスト ボックス 245">
          <a:extLst>
            <a:ext uri="{FF2B5EF4-FFF2-40B4-BE49-F238E27FC236}">
              <a16:creationId xmlns:a16="http://schemas.microsoft.com/office/drawing/2014/main" id="{00000000-0008-0000-0700-0000F6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700-0000F7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700-0000F8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700-0000FA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50763</xdr:rowOff>
    </xdr:from>
    <xdr:to>
      <xdr:col>24</xdr:col>
      <xdr:colOff>114300</xdr:colOff>
      <xdr:row>97</xdr:row>
      <xdr:rowOff>152363</xdr:rowOff>
    </xdr:to>
    <xdr:sp macro="" textlink="">
      <xdr:nvSpPr>
        <xdr:cNvPr id="251" name="楕円 250">
          <a:extLst>
            <a:ext uri="{FF2B5EF4-FFF2-40B4-BE49-F238E27FC236}">
              <a16:creationId xmlns:a16="http://schemas.microsoft.com/office/drawing/2014/main" id="{00000000-0008-0000-0700-0000FB000000}"/>
            </a:ext>
          </a:extLst>
        </xdr:cNvPr>
        <xdr:cNvSpPr/>
      </xdr:nvSpPr>
      <xdr:spPr>
        <a:xfrm>
          <a:off x="4584700" y="166814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29190</xdr:rowOff>
    </xdr:from>
    <xdr:ext cx="534377" cy="259045"/>
    <xdr:sp macro="" textlink="">
      <xdr:nvSpPr>
        <xdr:cNvPr id="252" name="衛生費該当値テキスト">
          <a:extLst>
            <a:ext uri="{FF2B5EF4-FFF2-40B4-BE49-F238E27FC236}">
              <a16:creationId xmlns:a16="http://schemas.microsoft.com/office/drawing/2014/main" id="{00000000-0008-0000-0700-0000FC000000}"/>
            </a:ext>
          </a:extLst>
        </xdr:cNvPr>
        <xdr:cNvSpPr txBox="1"/>
      </xdr:nvSpPr>
      <xdr:spPr>
        <a:xfrm>
          <a:off x="4686300" y="166598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52,089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67242</xdr:rowOff>
    </xdr:from>
    <xdr:to>
      <xdr:col>20</xdr:col>
      <xdr:colOff>38100</xdr:colOff>
      <xdr:row>97</xdr:row>
      <xdr:rowOff>168842</xdr:rowOff>
    </xdr:to>
    <xdr:sp macro="" textlink="">
      <xdr:nvSpPr>
        <xdr:cNvPr id="253" name="楕円 252">
          <a:extLst>
            <a:ext uri="{FF2B5EF4-FFF2-40B4-BE49-F238E27FC236}">
              <a16:creationId xmlns:a16="http://schemas.microsoft.com/office/drawing/2014/main" id="{00000000-0008-0000-0700-0000FD000000}"/>
            </a:ext>
          </a:extLst>
        </xdr:cNvPr>
        <xdr:cNvSpPr/>
      </xdr:nvSpPr>
      <xdr:spPr>
        <a:xfrm>
          <a:off x="3746500" y="166978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159969</xdr:rowOff>
    </xdr:from>
    <xdr:ext cx="534377" cy="259045"/>
    <xdr:sp macro="" textlink="">
      <xdr:nvSpPr>
        <xdr:cNvPr id="254" name="テキスト ボックス 253">
          <a:extLst>
            <a:ext uri="{FF2B5EF4-FFF2-40B4-BE49-F238E27FC236}">
              <a16:creationId xmlns:a16="http://schemas.microsoft.com/office/drawing/2014/main" id="{00000000-0008-0000-0700-0000FE000000}"/>
            </a:ext>
          </a:extLst>
        </xdr:cNvPr>
        <xdr:cNvSpPr txBox="1"/>
      </xdr:nvSpPr>
      <xdr:spPr>
        <a:xfrm>
          <a:off x="3530111" y="167906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49,566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105817</xdr:rowOff>
    </xdr:from>
    <xdr:to>
      <xdr:col>15</xdr:col>
      <xdr:colOff>101600</xdr:colOff>
      <xdr:row>98</xdr:row>
      <xdr:rowOff>35967</xdr:rowOff>
    </xdr:to>
    <xdr:sp macro="" textlink="">
      <xdr:nvSpPr>
        <xdr:cNvPr id="255" name="楕円 254">
          <a:extLst>
            <a:ext uri="{FF2B5EF4-FFF2-40B4-BE49-F238E27FC236}">
              <a16:creationId xmlns:a16="http://schemas.microsoft.com/office/drawing/2014/main" id="{00000000-0008-0000-0700-0000FF000000}"/>
            </a:ext>
          </a:extLst>
        </xdr:cNvPr>
        <xdr:cNvSpPr/>
      </xdr:nvSpPr>
      <xdr:spPr>
        <a:xfrm>
          <a:off x="2857500" y="167364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27094</xdr:rowOff>
    </xdr:from>
    <xdr:ext cx="534377" cy="259045"/>
    <xdr:sp macro="" textlink="">
      <xdr:nvSpPr>
        <xdr:cNvPr id="256" name="テキスト ボックス 255">
          <a:extLst>
            <a:ext uri="{FF2B5EF4-FFF2-40B4-BE49-F238E27FC236}">
              <a16:creationId xmlns:a16="http://schemas.microsoft.com/office/drawing/2014/main" id="{00000000-0008-0000-0700-000000010000}"/>
            </a:ext>
          </a:extLst>
        </xdr:cNvPr>
        <xdr:cNvSpPr txBox="1"/>
      </xdr:nvSpPr>
      <xdr:spPr>
        <a:xfrm>
          <a:off x="2641111" y="168291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43,660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102930</xdr:rowOff>
    </xdr:from>
    <xdr:to>
      <xdr:col>10</xdr:col>
      <xdr:colOff>165100</xdr:colOff>
      <xdr:row>98</xdr:row>
      <xdr:rowOff>33080</xdr:rowOff>
    </xdr:to>
    <xdr:sp macro="" textlink="">
      <xdr:nvSpPr>
        <xdr:cNvPr id="257" name="楕円 256">
          <a:extLst>
            <a:ext uri="{FF2B5EF4-FFF2-40B4-BE49-F238E27FC236}">
              <a16:creationId xmlns:a16="http://schemas.microsoft.com/office/drawing/2014/main" id="{00000000-0008-0000-0700-000001010000}"/>
            </a:ext>
          </a:extLst>
        </xdr:cNvPr>
        <xdr:cNvSpPr/>
      </xdr:nvSpPr>
      <xdr:spPr>
        <a:xfrm>
          <a:off x="1968500" y="16733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24207</xdr:rowOff>
    </xdr:from>
    <xdr:ext cx="534377" cy="259045"/>
    <xdr:sp macro="" textlink="">
      <xdr:nvSpPr>
        <xdr:cNvPr id="258" name="テキスト ボックス 257">
          <a:extLst>
            <a:ext uri="{FF2B5EF4-FFF2-40B4-BE49-F238E27FC236}">
              <a16:creationId xmlns:a16="http://schemas.microsoft.com/office/drawing/2014/main" id="{00000000-0008-0000-0700-000002010000}"/>
            </a:ext>
          </a:extLst>
        </xdr:cNvPr>
        <xdr:cNvSpPr txBox="1"/>
      </xdr:nvSpPr>
      <xdr:spPr>
        <a:xfrm>
          <a:off x="1752111" y="168263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125659</xdr:rowOff>
    </xdr:from>
    <xdr:to>
      <xdr:col>6</xdr:col>
      <xdr:colOff>38100</xdr:colOff>
      <xdr:row>98</xdr:row>
      <xdr:rowOff>55809</xdr:rowOff>
    </xdr:to>
    <xdr:sp macro="" textlink="">
      <xdr:nvSpPr>
        <xdr:cNvPr id="259" name="楕円 258">
          <a:extLst>
            <a:ext uri="{FF2B5EF4-FFF2-40B4-BE49-F238E27FC236}">
              <a16:creationId xmlns:a16="http://schemas.microsoft.com/office/drawing/2014/main" id="{00000000-0008-0000-0700-000003010000}"/>
            </a:ext>
          </a:extLst>
        </xdr:cNvPr>
        <xdr:cNvSpPr/>
      </xdr:nvSpPr>
      <xdr:spPr>
        <a:xfrm>
          <a:off x="1079500" y="167563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46936</xdr:rowOff>
    </xdr:from>
    <xdr:ext cx="534377" cy="259045"/>
    <xdr:sp macro="" textlink="">
      <xdr:nvSpPr>
        <xdr:cNvPr id="260" name="テキスト ボックス 259">
          <a:extLst>
            <a:ext uri="{FF2B5EF4-FFF2-40B4-BE49-F238E27FC236}">
              <a16:creationId xmlns:a16="http://schemas.microsoft.com/office/drawing/2014/main" id="{00000000-0008-0000-0700-000004010000}"/>
            </a:ext>
          </a:extLst>
        </xdr:cNvPr>
        <xdr:cNvSpPr txBox="1"/>
      </xdr:nvSpPr>
      <xdr:spPr>
        <a:xfrm>
          <a:off x="863111" y="168490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40,622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1" name="正方形/長方形 260">
          <a:extLst>
            <a:ext uri="{FF2B5EF4-FFF2-40B4-BE49-F238E27FC236}">
              <a16:creationId xmlns:a16="http://schemas.microsoft.com/office/drawing/2014/main" id="{00000000-0008-0000-0700-000005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2" name="正方形/長方形 261">
          <a:extLst>
            <a:ext uri="{FF2B5EF4-FFF2-40B4-BE49-F238E27FC236}">
              <a16:creationId xmlns:a16="http://schemas.microsoft.com/office/drawing/2014/main" id="{00000000-0008-0000-0700-000006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3" name="正方形/長方形 262">
          <a:extLst>
            <a:ext uri="{FF2B5EF4-FFF2-40B4-BE49-F238E27FC236}">
              <a16:creationId xmlns:a16="http://schemas.microsoft.com/office/drawing/2014/main" id="{00000000-0008-0000-0700-000007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4" name="正方形/長方形 263">
          <a:extLst>
            <a:ext uri="{FF2B5EF4-FFF2-40B4-BE49-F238E27FC236}">
              <a16:creationId xmlns:a16="http://schemas.microsoft.com/office/drawing/2014/main" id="{00000000-0008-0000-0700-000008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9" name="テキスト ボックス 268">
          <a:extLst>
            <a:ext uri="{FF2B5EF4-FFF2-40B4-BE49-F238E27FC236}">
              <a16:creationId xmlns:a16="http://schemas.microsoft.com/office/drawing/2014/main" id="{00000000-0008-0000-0700-00000D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0" name="直線コネクタ 269">
          <a:extLst>
            <a:ext uri="{FF2B5EF4-FFF2-40B4-BE49-F238E27FC236}">
              <a16:creationId xmlns:a16="http://schemas.microsoft.com/office/drawing/2014/main" id="{00000000-0008-0000-0700-00000E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1" name="直線コネクタ 270">
          <a:extLst>
            <a:ext uri="{FF2B5EF4-FFF2-40B4-BE49-F238E27FC236}">
              <a16:creationId xmlns:a16="http://schemas.microsoft.com/office/drawing/2014/main" id="{00000000-0008-0000-0700-00000F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2" name="テキスト ボックス 271">
          <a:extLst>
            <a:ext uri="{FF2B5EF4-FFF2-40B4-BE49-F238E27FC236}">
              <a16:creationId xmlns:a16="http://schemas.microsoft.com/office/drawing/2014/main" id="{00000000-0008-0000-0700-000010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3" name="直線コネクタ 272">
          <a:extLst>
            <a:ext uri="{FF2B5EF4-FFF2-40B4-BE49-F238E27FC236}">
              <a16:creationId xmlns:a16="http://schemas.microsoft.com/office/drawing/2014/main" id="{00000000-0008-0000-0700-000011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35577</xdr:rowOff>
    </xdr:from>
    <xdr:ext cx="467179" cy="259045"/>
    <xdr:sp macro="" textlink="">
      <xdr:nvSpPr>
        <xdr:cNvPr id="274" name="テキスト ボックス 273">
          <a:extLst>
            <a:ext uri="{FF2B5EF4-FFF2-40B4-BE49-F238E27FC236}">
              <a16:creationId xmlns:a16="http://schemas.microsoft.com/office/drawing/2014/main" id="{00000000-0008-0000-0700-000012010000}"/>
            </a:ext>
          </a:extLst>
        </xdr:cNvPr>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5" name="直線コネクタ 274">
          <a:extLst>
            <a:ext uri="{FF2B5EF4-FFF2-40B4-BE49-F238E27FC236}">
              <a16:creationId xmlns:a16="http://schemas.microsoft.com/office/drawing/2014/main" id="{00000000-0008-0000-0700-000013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168927</xdr:rowOff>
    </xdr:from>
    <xdr:ext cx="467179" cy="259045"/>
    <xdr:sp macro="" textlink="">
      <xdr:nvSpPr>
        <xdr:cNvPr id="276" name="テキスト ボックス 275">
          <a:extLst>
            <a:ext uri="{FF2B5EF4-FFF2-40B4-BE49-F238E27FC236}">
              <a16:creationId xmlns:a16="http://schemas.microsoft.com/office/drawing/2014/main" id="{00000000-0008-0000-0700-000014010000}"/>
            </a:ext>
          </a:extLst>
        </xdr:cNvPr>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7" name="直線コネクタ 276">
          <a:extLst>
            <a:ext uri="{FF2B5EF4-FFF2-40B4-BE49-F238E27FC236}">
              <a16:creationId xmlns:a16="http://schemas.microsoft.com/office/drawing/2014/main" id="{00000000-0008-0000-0700-000015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130827</xdr:rowOff>
    </xdr:from>
    <xdr:ext cx="467179" cy="259045"/>
    <xdr:sp macro="" textlink="">
      <xdr:nvSpPr>
        <xdr:cNvPr id="278" name="テキスト ボックス 277">
          <a:extLst>
            <a:ext uri="{FF2B5EF4-FFF2-40B4-BE49-F238E27FC236}">
              <a16:creationId xmlns:a16="http://schemas.microsoft.com/office/drawing/2014/main" id="{00000000-0008-0000-0700-000016010000}"/>
            </a:ext>
          </a:extLst>
        </xdr:cNvPr>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79" name="直線コネクタ 278">
          <a:extLst>
            <a:ext uri="{FF2B5EF4-FFF2-40B4-BE49-F238E27FC236}">
              <a16:creationId xmlns:a16="http://schemas.microsoft.com/office/drawing/2014/main" id="{00000000-0008-0000-0700-000017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92727</xdr:rowOff>
    </xdr:from>
    <xdr:ext cx="467179" cy="259045"/>
    <xdr:sp macro="" textlink="">
      <xdr:nvSpPr>
        <xdr:cNvPr id="280" name="テキスト ボックス 279">
          <a:extLst>
            <a:ext uri="{FF2B5EF4-FFF2-40B4-BE49-F238E27FC236}">
              <a16:creationId xmlns:a16="http://schemas.microsoft.com/office/drawing/2014/main" id="{00000000-0008-0000-0700-000018010000}"/>
            </a:ext>
          </a:extLst>
        </xdr:cNvPr>
        <xdr:cNvSpPr txBox="1"/>
      </xdr:nvSpPr>
      <xdr:spPr>
        <a:xfrm>
          <a:off x="6136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1" name="直線コネクタ 280">
          <a:extLst>
            <a:ext uri="{FF2B5EF4-FFF2-40B4-BE49-F238E27FC236}">
              <a16:creationId xmlns:a16="http://schemas.microsoft.com/office/drawing/2014/main" id="{00000000-0008-0000-0700-000019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27</xdr:row>
      <xdr:rowOff>54627</xdr:rowOff>
    </xdr:from>
    <xdr:ext cx="531299" cy="259045"/>
    <xdr:sp macro="" textlink="">
      <xdr:nvSpPr>
        <xdr:cNvPr id="282" name="テキスト ボックス 281">
          <a:extLst>
            <a:ext uri="{FF2B5EF4-FFF2-40B4-BE49-F238E27FC236}">
              <a16:creationId xmlns:a16="http://schemas.microsoft.com/office/drawing/2014/main" id="{00000000-0008-0000-0700-00001A010000}"/>
            </a:ext>
          </a:extLst>
        </xdr:cNvPr>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3" name="労働費グラフ枠">
          <a:extLst>
            <a:ext uri="{FF2B5EF4-FFF2-40B4-BE49-F238E27FC236}">
              <a16:creationId xmlns:a16="http://schemas.microsoft.com/office/drawing/2014/main" id="{00000000-0008-0000-0700-00001B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135890</xdr:rowOff>
    </xdr:from>
    <xdr:to>
      <xdr:col>54</xdr:col>
      <xdr:colOff>189865</xdr:colOff>
      <xdr:row>39</xdr:row>
      <xdr:rowOff>44450</xdr:rowOff>
    </xdr:to>
    <xdr:cxnSp macro="">
      <xdr:nvCxnSpPr>
        <xdr:cNvPr id="284" name="直線コネクタ 283">
          <a:extLst>
            <a:ext uri="{FF2B5EF4-FFF2-40B4-BE49-F238E27FC236}">
              <a16:creationId xmlns:a16="http://schemas.microsoft.com/office/drawing/2014/main" id="{00000000-0008-0000-0700-00001C010000}"/>
            </a:ext>
          </a:extLst>
        </xdr:cNvPr>
        <xdr:cNvCxnSpPr/>
      </xdr:nvCxnSpPr>
      <xdr:spPr>
        <a:xfrm flipV="1">
          <a:off x="10475595" y="5450840"/>
          <a:ext cx="1270" cy="12801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48277</xdr:rowOff>
    </xdr:from>
    <xdr:ext cx="249299" cy="259045"/>
    <xdr:sp macro="" textlink="">
      <xdr:nvSpPr>
        <xdr:cNvPr id="285" name="労働費最小値テキスト">
          <a:extLst>
            <a:ext uri="{FF2B5EF4-FFF2-40B4-BE49-F238E27FC236}">
              <a16:creationId xmlns:a16="http://schemas.microsoft.com/office/drawing/2014/main" id="{00000000-0008-0000-0700-00001D010000}"/>
            </a:ext>
          </a:extLst>
        </xdr:cNvPr>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44450</xdr:rowOff>
    </xdr:from>
    <xdr:to>
      <xdr:col>55</xdr:col>
      <xdr:colOff>88900</xdr:colOff>
      <xdr:row>39</xdr:row>
      <xdr:rowOff>44450</xdr:rowOff>
    </xdr:to>
    <xdr:cxnSp macro="">
      <xdr:nvCxnSpPr>
        <xdr:cNvPr id="286" name="直線コネクタ 285">
          <a:extLst>
            <a:ext uri="{FF2B5EF4-FFF2-40B4-BE49-F238E27FC236}">
              <a16:creationId xmlns:a16="http://schemas.microsoft.com/office/drawing/2014/main" id="{00000000-0008-0000-0700-00001E010000}"/>
            </a:ext>
          </a:extLst>
        </xdr:cNvPr>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82567</xdr:rowOff>
    </xdr:from>
    <xdr:ext cx="469744" cy="259045"/>
    <xdr:sp macro="" textlink="">
      <xdr:nvSpPr>
        <xdr:cNvPr id="287" name="労働費最大値テキスト">
          <a:extLst>
            <a:ext uri="{FF2B5EF4-FFF2-40B4-BE49-F238E27FC236}">
              <a16:creationId xmlns:a16="http://schemas.microsoft.com/office/drawing/2014/main" id="{00000000-0008-0000-0700-00001F010000}"/>
            </a:ext>
          </a:extLst>
        </xdr:cNvPr>
        <xdr:cNvSpPr txBox="1"/>
      </xdr:nvSpPr>
      <xdr:spPr>
        <a:xfrm>
          <a:off x="10528300" y="52260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6,720</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135890</xdr:rowOff>
    </xdr:from>
    <xdr:to>
      <xdr:col>55</xdr:col>
      <xdr:colOff>88900</xdr:colOff>
      <xdr:row>31</xdr:row>
      <xdr:rowOff>135890</xdr:rowOff>
    </xdr:to>
    <xdr:cxnSp macro="">
      <xdr:nvCxnSpPr>
        <xdr:cNvPr id="288" name="直線コネクタ 287">
          <a:extLst>
            <a:ext uri="{FF2B5EF4-FFF2-40B4-BE49-F238E27FC236}">
              <a16:creationId xmlns:a16="http://schemas.microsoft.com/office/drawing/2014/main" id="{00000000-0008-0000-0700-000020010000}"/>
            </a:ext>
          </a:extLst>
        </xdr:cNvPr>
        <xdr:cNvCxnSpPr/>
      </xdr:nvCxnSpPr>
      <xdr:spPr>
        <a:xfrm>
          <a:off x="10388600" y="54508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121984</xdr:rowOff>
    </xdr:from>
    <xdr:to>
      <xdr:col>55</xdr:col>
      <xdr:colOff>0</xdr:colOff>
      <xdr:row>37</xdr:row>
      <xdr:rowOff>137795</xdr:rowOff>
    </xdr:to>
    <xdr:cxnSp macro="">
      <xdr:nvCxnSpPr>
        <xdr:cNvPr id="289" name="直線コネクタ 288">
          <a:extLst>
            <a:ext uri="{FF2B5EF4-FFF2-40B4-BE49-F238E27FC236}">
              <a16:creationId xmlns:a16="http://schemas.microsoft.com/office/drawing/2014/main" id="{00000000-0008-0000-0700-000021010000}"/>
            </a:ext>
          </a:extLst>
        </xdr:cNvPr>
        <xdr:cNvCxnSpPr/>
      </xdr:nvCxnSpPr>
      <xdr:spPr>
        <a:xfrm>
          <a:off x="9639300" y="6465634"/>
          <a:ext cx="838200" cy="15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22750</xdr:rowOff>
    </xdr:from>
    <xdr:ext cx="378565" cy="259045"/>
    <xdr:sp macro="" textlink="">
      <xdr:nvSpPr>
        <xdr:cNvPr id="290" name="労働費平均値テキスト">
          <a:extLst>
            <a:ext uri="{FF2B5EF4-FFF2-40B4-BE49-F238E27FC236}">
              <a16:creationId xmlns:a16="http://schemas.microsoft.com/office/drawing/2014/main" id="{00000000-0008-0000-0700-000022010000}"/>
            </a:ext>
          </a:extLst>
        </xdr:cNvPr>
        <xdr:cNvSpPr txBox="1"/>
      </xdr:nvSpPr>
      <xdr:spPr>
        <a:xfrm>
          <a:off x="10528300" y="6537850"/>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44323</xdr:rowOff>
    </xdr:from>
    <xdr:to>
      <xdr:col>55</xdr:col>
      <xdr:colOff>50800</xdr:colOff>
      <xdr:row>38</xdr:row>
      <xdr:rowOff>145923</xdr:rowOff>
    </xdr:to>
    <xdr:sp macro="" textlink="">
      <xdr:nvSpPr>
        <xdr:cNvPr id="291" name="フローチャート: 判断 290">
          <a:extLst>
            <a:ext uri="{FF2B5EF4-FFF2-40B4-BE49-F238E27FC236}">
              <a16:creationId xmlns:a16="http://schemas.microsoft.com/office/drawing/2014/main" id="{00000000-0008-0000-0700-000023010000}"/>
            </a:ext>
          </a:extLst>
        </xdr:cNvPr>
        <xdr:cNvSpPr/>
      </xdr:nvSpPr>
      <xdr:spPr>
        <a:xfrm>
          <a:off x="10426700" y="65594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121984</xdr:rowOff>
    </xdr:from>
    <xdr:to>
      <xdr:col>50</xdr:col>
      <xdr:colOff>114300</xdr:colOff>
      <xdr:row>37</xdr:row>
      <xdr:rowOff>160465</xdr:rowOff>
    </xdr:to>
    <xdr:cxnSp macro="">
      <xdr:nvCxnSpPr>
        <xdr:cNvPr id="292" name="直線コネクタ 291">
          <a:extLst>
            <a:ext uri="{FF2B5EF4-FFF2-40B4-BE49-F238E27FC236}">
              <a16:creationId xmlns:a16="http://schemas.microsoft.com/office/drawing/2014/main" id="{00000000-0008-0000-0700-000024010000}"/>
            </a:ext>
          </a:extLst>
        </xdr:cNvPr>
        <xdr:cNvCxnSpPr/>
      </xdr:nvCxnSpPr>
      <xdr:spPr>
        <a:xfrm flipV="1">
          <a:off x="8750300" y="6465634"/>
          <a:ext cx="889000" cy="384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22416</xdr:rowOff>
    </xdr:from>
    <xdr:to>
      <xdr:col>50</xdr:col>
      <xdr:colOff>165100</xdr:colOff>
      <xdr:row>38</xdr:row>
      <xdr:rowOff>124016</xdr:rowOff>
    </xdr:to>
    <xdr:sp macro="" textlink="">
      <xdr:nvSpPr>
        <xdr:cNvPr id="293" name="フローチャート: 判断 292">
          <a:extLst>
            <a:ext uri="{FF2B5EF4-FFF2-40B4-BE49-F238E27FC236}">
              <a16:creationId xmlns:a16="http://schemas.microsoft.com/office/drawing/2014/main" id="{00000000-0008-0000-0700-000025010000}"/>
            </a:ext>
          </a:extLst>
        </xdr:cNvPr>
        <xdr:cNvSpPr/>
      </xdr:nvSpPr>
      <xdr:spPr>
        <a:xfrm>
          <a:off x="9588500" y="65375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38</xdr:row>
      <xdr:rowOff>115143</xdr:rowOff>
    </xdr:from>
    <xdr:ext cx="378565" cy="259045"/>
    <xdr:sp macro="" textlink="">
      <xdr:nvSpPr>
        <xdr:cNvPr id="294" name="テキスト ボックス 293">
          <a:extLst>
            <a:ext uri="{FF2B5EF4-FFF2-40B4-BE49-F238E27FC236}">
              <a16:creationId xmlns:a16="http://schemas.microsoft.com/office/drawing/2014/main" id="{00000000-0008-0000-0700-000026010000}"/>
            </a:ext>
          </a:extLst>
        </xdr:cNvPr>
        <xdr:cNvSpPr txBox="1"/>
      </xdr:nvSpPr>
      <xdr:spPr>
        <a:xfrm>
          <a:off x="9450017" y="663024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160465</xdr:rowOff>
    </xdr:from>
    <xdr:to>
      <xdr:col>45</xdr:col>
      <xdr:colOff>177800</xdr:colOff>
      <xdr:row>37</xdr:row>
      <xdr:rowOff>160655</xdr:rowOff>
    </xdr:to>
    <xdr:cxnSp macro="">
      <xdr:nvCxnSpPr>
        <xdr:cNvPr id="295" name="直線コネクタ 294">
          <a:extLst>
            <a:ext uri="{FF2B5EF4-FFF2-40B4-BE49-F238E27FC236}">
              <a16:creationId xmlns:a16="http://schemas.microsoft.com/office/drawing/2014/main" id="{00000000-0008-0000-0700-000027010000}"/>
            </a:ext>
          </a:extLst>
        </xdr:cNvPr>
        <xdr:cNvCxnSpPr/>
      </xdr:nvCxnSpPr>
      <xdr:spPr>
        <a:xfrm flipV="1">
          <a:off x="7861300" y="6504115"/>
          <a:ext cx="889000" cy="1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18034</xdr:rowOff>
    </xdr:from>
    <xdr:to>
      <xdr:col>46</xdr:col>
      <xdr:colOff>38100</xdr:colOff>
      <xdr:row>38</xdr:row>
      <xdr:rowOff>119634</xdr:rowOff>
    </xdr:to>
    <xdr:sp macro="" textlink="">
      <xdr:nvSpPr>
        <xdr:cNvPr id="296" name="フローチャート: 判断 295">
          <a:extLst>
            <a:ext uri="{FF2B5EF4-FFF2-40B4-BE49-F238E27FC236}">
              <a16:creationId xmlns:a16="http://schemas.microsoft.com/office/drawing/2014/main" id="{00000000-0008-0000-0700-000028010000}"/>
            </a:ext>
          </a:extLst>
        </xdr:cNvPr>
        <xdr:cNvSpPr/>
      </xdr:nvSpPr>
      <xdr:spPr>
        <a:xfrm>
          <a:off x="8699500" y="65331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38</xdr:row>
      <xdr:rowOff>110761</xdr:rowOff>
    </xdr:from>
    <xdr:ext cx="378565" cy="259045"/>
    <xdr:sp macro="" textlink="">
      <xdr:nvSpPr>
        <xdr:cNvPr id="297" name="テキスト ボックス 296">
          <a:extLst>
            <a:ext uri="{FF2B5EF4-FFF2-40B4-BE49-F238E27FC236}">
              <a16:creationId xmlns:a16="http://schemas.microsoft.com/office/drawing/2014/main" id="{00000000-0008-0000-0700-000029010000}"/>
            </a:ext>
          </a:extLst>
        </xdr:cNvPr>
        <xdr:cNvSpPr txBox="1"/>
      </xdr:nvSpPr>
      <xdr:spPr>
        <a:xfrm>
          <a:off x="8561017" y="662586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160655</xdr:rowOff>
    </xdr:from>
    <xdr:to>
      <xdr:col>41</xdr:col>
      <xdr:colOff>50800</xdr:colOff>
      <xdr:row>37</xdr:row>
      <xdr:rowOff>164274</xdr:rowOff>
    </xdr:to>
    <xdr:cxnSp macro="">
      <xdr:nvCxnSpPr>
        <xdr:cNvPr id="298" name="直線コネクタ 297">
          <a:extLst>
            <a:ext uri="{FF2B5EF4-FFF2-40B4-BE49-F238E27FC236}">
              <a16:creationId xmlns:a16="http://schemas.microsoft.com/office/drawing/2014/main" id="{00000000-0008-0000-0700-00002A010000}"/>
            </a:ext>
          </a:extLst>
        </xdr:cNvPr>
        <xdr:cNvCxnSpPr/>
      </xdr:nvCxnSpPr>
      <xdr:spPr>
        <a:xfrm flipV="1">
          <a:off x="6972300" y="6504305"/>
          <a:ext cx="889000" cy="3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14033</xdr:rowOff>
    </xdr:from>
    <xdr:to>
      <xdr:col>41</xdr:col>
      <xdr:colOff>101600</xdr:colOff>
      <xdr:row>38</xdr:row>
      <xdr:rowOff>115633</xdr:rowOff>
    </xdr:to>
    <xdr:sp macro="" textlink="">
      <xdr:nvSpPr>
        <xdr:cNvPr id="299" name="フローチャート: 判断 298">
          <a:extLst>
            <a:ext uri="{FF2B5EF4-FFF2-40B4-BE49-F238E27FC236}">
              <a16:creationId xmlns:a16="http://schemas.microsoft.com/office/drawing/2014/main" id="{00000000-0008-0000-0700-00002B010000}"/>
            </a:ext>
          </a:extLst>
        </xdr:cNvPr>
        <xdr:cNvSpPr/>
      </xdr:nvSpPr>
      <xdr:spPr>
        <a:xfrm>
          <a:off x="7810500" y="65291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38</xdr:row>
      <xdr:rowOff>106760</xdr:rowOff>
    </xdr:from>
    <xdr:ext cx="378565" cy="259045"/>
    <xdr:sp macro="" textlink="">
      <xdr:nvSpPr>
        <xdr:cNvPr id="300" name="テキスト ボックス 299">
          <a:extLst>
            <a:ext uri="{FF2B5EF4-FFF2-40B4-BE49-F238E27FC236}">
              <a16:creationId xmlns:a16="http://schemas.microsoft.com/office/drawing/2014/main" id="{00000000-0008-0000-0700-00002C010000}"/>
            </a:ext>
          </a:extLst>
        </xdr:cNvPr>
        <xdr:cNvSpPr txBox="1"/>
      </xdr:nvSpPr>
      <xdr:spPr>
        <a:xfrm>
          <a:off x="7672017" y="662186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32131</xdr:rowOff>
    </xdr:from>
    <xdr:to>
      <xdr:col>36</xdr:col>
      <xdr:colOff>165100</xdr:colOff>
      <xdr:row>38</xdr:row>
      <xdr:rowOff>133731</xdr:rowOff>
    </xdr:to>
    <xdr:sp macro="" textlink="">
      <xdr:nvSpPr>
        <xdr:cNvPr id="301" name="フローチャート: 判断 300">
          <a:extLst>
            <a:ext uri="{FF2B5EF4-FFF2-40B4-BE49-F238E27FC236}">
              <a16:creationId xmlns:a16="http://schemas.microsoft.com/office/drawing/2014/main" id="{00000000-0008-0000-0700-00002D010000}"/>
            </a:ext>
          </a:extLst>
        </xdr:cNvPr>
        <xdr:cNvSpPr/>
      </xdr:nvSpPr>
      <xdr:spPr>
        <a:xfrm>
          <a:off x="6921500" y="65472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38</xdr:row>
      <xdr:rowOff>124858</xdr:rowOff>
    </xdr:from>
    <xdr:ext cx="378565" cy="259045"/>
    <xdr:sp macro="" textlink="">
      <xdr:nvSpPr>
        <xdr:cNvPr id="302" name="テキスト ボックス 301">
          <a:extLst>
            <a:ext uri="{FF2B5EF4-FFF2-40B4-BE49-F238E27FC236}">
              <a16:creationId xmlns:a16="http://schemas.microsoft.com/office/drawing/2014/main" id="{00000000-0008-0000-0700-00002E010000}"/>
            </a:ext>
          </a:extLst>
        </xdr:cNvPr>
        <xdr:cNvSpPr txBox="1"/>
      </xdr:nvSpPr>
      <xdr:spPr>
        <a:xfrm>
          <a:off x="6783017" y="663995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3" name="テキスト ボックス 302">
          <a:extLst>
            <a:ext uri="{FF2B5EF4-FFF2-40B4-BE49-F238E27FC236}">
              <a16:creationId xmlns:a16="http://schemas.microsoft.com/office/drawing/2014/main" id="{00000000-0008-0000-0700-00002F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700-000030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700-000031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700-000033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86995</xdr:rowOff>
    </xdr:from>
    <xdr:to>
      <xdr:col>55</xdr:col>
      <xdr:colOff>50800</xdr:colOff>
      <xdr:row>38</xdr:row>
      <xdr:rowOff>17145</xdr:rowOff>
    </xdr:to>
    <xdr:sp macro="" textlink="">
      <xdr:nvSpPr>
        <xdr:cNvPr id="308" name="楕円 307">
          <a:extLst>
            <a:ext uri="{FF2B5EF4-FFF2-40B4-BE49-F238E27FC236}">
              <a16:creationId xmlns:a16="http://schemas.microsoft.com/office/drawing/2014/main" id="{00000000-0008-0000-0700-000034010000}"/>
            </a:ext>
          </a:extLst>
        </xdr:cNvPr>
        <xdr:cNvSpPr/>
      </xdr:nvSpPr>
      <xdr:spPr>
        <a:xfrm>
          <a:off x="10426700" y="6430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109872</xdr:rowOff>
    </xdr:from>
    <xdr:ext cx="469744" cy="259045"/>
    <xdr:sp macro="" textlink="">
      <xdr:nvSpPr>
        <xdr:cNvPr id="309" name="労働費該当値テキスト">
          <a:extLst>
            <a:ext uri="{FF2B5EF4-FFF2-40B4-BE49-F238E27FC236}">
              <a16:creationId xmlns:a16="http://schemas.microsoft.com/office/drawing/2014/main" id="{00000000-0008-0000-0700-000035010000}"/>
            </a:ext>
          </a:extLst>
        </xdr:cNvPr>
        <xdr:cNvSpPr txBox="1"/>
      </xdr:nvSpPr>
      <xdr:spPr>
        <a:xfrm>
          <a:off x="10528300" y="62820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71184</xdr:rowOff>
    </xdr:from>
    <xdr:to>
      <xdr:col>50</xdr:col>
      <xdr:colOff>165100</xdr:colOff>
      <xdr:row>38</xdr:row>
      <xdr:rowOff>1333</xdr:rowOff>
    </xdr:to>
    <xdr:sp macro="" textlink="">
      <xdr:nvSpPr>
        <xdr:cNvPr id="310" name="楕円 309">
          <a:extLst>
            <a:ext uri="{FF2B5EF4-FFF2-40B4-BE49-F238E27FC236}">
              <a16:creationId xmlns:a16="http://schemas.microsoft.com/office/drawing/2014/main" id="{00000000-0008-0000-0700-000036010000}"/>
            </a:ext>
          </a:extLst>
        </xdr:cNvPr>
        <xdr:cNvSpPr/>
      </xdr:nvSpPr>
      <xdr:spPr>
        <a:xfrm>
          <a:off x="9588500" y="6414834"/>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36</xdr:row>
      <xdr:rowOff>17861</xdr:rowOff>
    </xdr:from>
    <xdr:ext cx="469744" cy="259045"/>
    <xdr:sp macro="" textlink="">
      <xdr:nvSpPr>
        <xdr:cNvPr id="311" name="テキスト ボックス 310">
          <a:extLst>
            <a:ext uri="{FF2B5EF4-FFF2-40B4-BE49-F238E27FC236}">
              <a16:creationId xmlns:a16="http://schemas.microsoft.com/office/drawing/2014/main" id="{00000000-0008-0000-0700-000037010000}"/>
            </a:ext>
          </a:extLst>
        </xdr:cNvPr>
        <xdr:cNvSpPr txBox="1"/>
      </xdr:nvSpPr>
      <xdr:spPr>
        <a:xfrm>
          <a:off x="9404428" y="61900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109665</xdr:rowOff>
    </xdr:from>
    <xdr:to>
      <xdr:col>46</xdr:col>
      <xdr:colOff>38100</xdr:colOff>
      <xdr:row>38</xdr:row>
      <xdr:rowOff>39815</xdr:rowOff>
    </xdr:to>
    <xdr:sp macro="" textlink="">
      <xdr:nvSpPr>
        <xdr:cNvPr id="312" name="楕円 311">
          <a:extLst>
            <a:ext uri="{FF2B5EF4-FFF2-40B4-BE49-F238E27FC236}">
              <a16:creationId xmlns:a16="http://schemas.microsoft.com/office/drawing/2014/main" id="{00000000-0008-0000-0700-000038010000}"/>
            </a:ext>
          </a:extLst>
        </xdr:cNvPr>
        <xdr:cNvSpPr/>
      </xdr:nvSpPr>
      <xdr:spPr>
        <a:xfrm>
          <a:off x="8699500" y="6453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36</xdr:row>
      <xdr:rowOff>56342</xdr:rowOff>
    </xdr:from>
    <xdr:ext cx="469744" cy="259045"/>
    <xdr:sp macro="" textlink="">
      <xdr:nvSpPr>
        <xdr:cNvPr id="313" name="テキスト ボックス 312">
          <a:extLst>
            <a:ext uri="{FF2B5EF4-FFF2-40B4-BE49-F238E27FC236}">
              <a16:creationId xmlns:a16="http://schemas.microsoft.com/office/drawing/2014/main" id="{00000000-0008-0000-0700-000039010000}"/>
            </a:ext>
          </a:extLst>
        </xdr:cNvPr>
        <xdr:cNvSpPr txBox="1"/>
      </xdr:nvSpPr>
      <xdr:spPr>
        <a:xfrm>
          <a:off x="8515428" y="62285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109855</xdr:rowOff>
    </xdr:from>
    <xdr:to>
      <xdr:col>41</xdr:col>
      <xdr:colOff>101600</xdr:colOff>
      <xdr:row>38</xdr:row>
      <xdr:rowOff>40005</xdr:rowOff>
    </xdr:to>
    <xdr:sp macro="" textlink="">
      <xdr:nvSpPr>
        <xdr:cNvPr id="314" name="楕円 313">
          <a:extLst>
            <a:ext uri="{FF2B5EF4-FFF2-40B4-BE49-F238E27FC236}">
              <a16:creationId xmlns:a16="http://schemas.microsoft.com/office/drawing/2014/main" id="{00000000-0008-0000-0700-00003A010000}"/>
            </a:ext>
          </a:extLst>
        </xdr:cNvPr>
        <xdr:cNvSpPr/>
      </xdr:nvSpPr>
      <xdr:spPr>
        <a:xfrm>
          <a:off x="7810500" y="6453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36</xdr:row>
      <xdr:rowOff>56532</xdr:rowOff>
    </xdr:from>
    <xdr:ext cx="469744" cy="259045"/>
    <xdr:sp macro="" textlink="">
      <xdr:nvSpPr>
        <xdr:cNvPr id="315" name="テキスト ボックス 314">
          <a:extLst>
            <a:ext uri="{FF2B5EF4-FFF2-40B4-BE49-F238E27FC236}">
              <a16:creationId xmlns:a16="http://schemas.microsoft.com/office/drawing/2014/main" id="{00000000-0008-0000-0700-00003B010000}"/>
            </a:ext>
          </a:extLst>
        </xdr:cNvPr>
        <xdr:cNvSpPr txBox="1"/>
      </xdr:nvSpPr>
      <xdr:spPr>
        <a:xfrm>
          <a:off x="7626428" y="62287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113474</xdr:rowOff>
    </xdr:from>
    <xdr:to>
      <xdr:col>36</xdr:col>
      <xdr:colOff>165100</xdr:colOff>
      <xdr:row>38</xdr:row>
      <xdr:rowOff>43624</xdr:rowOff>
    </xdr:to>
    <xdr:sp macro="" textlink="">
      <xdr:nvSpPr>
        <xdr:cNvPr id="316" name="楕円 315">
          <a:extLst>
            <a:ext uri="{FF2B5EF4-FFF2-40B4-BE49-F238E27FC236}">
              <a16:creationId xmlns:a16="http://schemas.microsoft.com/office/drawing/2014/main" id="{00000000-0008-0000-0700-00003C010000}"/>
            </a:ext>
          </a:extLst>
        </xdr:cNvPr>
        <xdr:cNvSpPr/>
      </xdr:nvSpPr>
      <xdr:spPr>
        <a:xfrm>
          <a:off x="6921500" y="6457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36</xdr:row>
      <xdr:rowOff>60151</xdr:rowOff>
    </xdr:from>
    <xdr:ext cx="469744" cy="259045"/>
    <xdr:sp macro="" textlink="">
      <xdr:nvSpPr>
        <xdr:cNvPr id="317" name="テキスト ボックス 316">
          <a:extLst>
            <a:ext uri="{FF2B5EF4-FFF2-40B4-BE49-F238E27FC236}">
              <a16:creationId xmlns:a16="http://schemas.microsoft.com/office/drawing/2014/main" id="{00000000-0008-0000-0700-00003D010000}"/>
            </a:ext>
          </a:extLst>
        </xdr:cNvPr>
        <xdr:cNvSpPr txBox="1"/>
      </xdr:nvSpPr>
      <xdr:spPr>
        <a:xfrm>
          <a:off x="6737428" y="62323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8" name="正方形/長方形 317">
          <a:extLst>
            <a:ext uri="{FF2B5EF4-FFF2-40B4-BE49-F238E27FC236}">
              <a16:creationId xmlns:a16="http://schemas.microsoft.com/office/drawing/2014/main" id="{00000000-0008-0000-0700-00003E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9" name="正方形/長方形 318">
          <a:extLst>
            <a:ext uri="{FF2B5EF4-FFF2-40B4-BE49-F238E27FC236}">
              <a16:creationId xmlns:a16="http://schemas.microsoft.com/office/drawing/2014/main" id="{00000000-0008-0000-0700-00003F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0" name="正方形/長方形 319">
          <a:extLst>
            <a:ext uri="{FF2B5EF4-FFF2-40B4-BE49-F238E27FC236}">
              <a16:creationId xmlns:a16="http://schemas.microsoft.com/office/drawing/2014/main" id="{00000000-0008-0000-0700-000040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1" name="正方形/長方形 320">
          <a:extLst>
            <a:ext uri="{FF2B5EF4-FFF2-40B4-BE49-F238E27FC236}">
              <a16:creationId xmlns:a16="http://schemas.microsoft.com/office/drawing/2014/main" id="{00000000-0008-0000-0700-000041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2" name="正方形/長方形 321">
          <a:extLst>
            <a:ext uri="{FF2B5EF4-FFF2-40B4-BE49-F238E27FC236}">
              <a16:creationId xmlns:a16="http://schemas.microsoft.com/office/drawing/2014/main" id="{00000000-0008-0000-0700-000042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3" name="正方形/長方形 322">
          <a:extLst>
            <a:ext uri="{FF2B5EF4-FFF2-40B4-BE49-F238E27FC236}">
              <a16:creationId xmlns:a16="http://schemas.microsoft.com/office/drawing/2014/main" id="{00000000-0008-0000-0700-000043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4" name="正方形/長方形 323">
          <a:extLst>
            <a:ext uri="{FF2B5EF4-FFF2-40B4-BE49-F238E27FC236}">
              <a16:creationId xmlns:a16="http://schemas.microsoft.com/office/drawing/2014/main" id="{00000000-0008-0000-0700-000044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17,800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5" name="正方形/長方形 324">
          <a:extLst>
            <a:ext uri="{FF2B5EF4-FFF2-40B4-BE49-F238E27FC236}">
              <a16:creationId xmlns:a16="http://schemas.microsoft.com/office/drawing/2014/main" id="{00000000-0008-0000-0700-000045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6" name="テキスト ボックス 325">
          <a:extLst>
            <a:ext uri="{FF2B5EF4-FFF2-40B4-BE49-F238E27FC236}">
              <a16:creationId xmlns:a16="http://schemas.microsoft.com/office/drawing/2014/main" id="{00000000-0008-0000-0700-000046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7" name="直線コネクタ 326">
          <a:extLst>
            <a:ext uri="{FF2B5EF4-FFF2-40B4-BE49-F238E27FC236}">
              <a16:creationId xmlns:a16="http://schemas.microsoft.com/office/drawing/2014/main" id="{00000000-0008-0000-0700-000047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28" name="直線コネクタ 327">
          <a:extLst>
            <a:ext uri="{FF2B5EF4-FFF2-40B4-BE49-F238E27FC236}">
              <a16:creationId xmlns:a16="http://schemas.microsoft.com/office/drawing/2014/main" id="{00000000-0008-0000-0700-000048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29" name="テキスト ボックス 328">
          <a:extLst>
            <a:ext uri="{FF2B5EF4-FFF2-40B4-BE49-F238E27FC236}">
              <a16:creationId xmlns:a16="http://schemas.microsoft.com/office/drawing/2014/main" id="{00000000-0008-0000-0700-000049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0" name="直線コネクタ 329">
          <a:extLst>
            <a:ext uri="{FF2B5EF4-FFF2-40B4-BE49-F238E27FC236}">
              <a16:creationId xmlns:a16="http://schemas.microsoft.com/office/drawing/2014/main" id="{00000000-0008-0000-0700-00004A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1" name="テキスト ボックス 330">
          <a:extLst>
            <a:ext uri="{FF2B5EF4-FFF2-40B4-BE49-F238E27FC236}">
              <a16:creationId xmlns:a16="http://schemas.microsoft.com/office/drawing/2014/main" id="{00000000-0008-0000-0700-00004B010000}"/>
            </a:ext>
          </a:extLst>
        </xdr:cNvPr>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2" name="直線コネクタ 331">
          <a:extLst>
            <a:ext uri="{FF2B5EF4-FFF2-40B4-BE49-F238E27FC236}">
              <a16:creationId xmlns:a16="http://schemas.microsoft.com/office/drawing/2014/main" id="{00000000-0008-0000-0700-00004C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33" name="テキスト ボックス 332">
          <a:extLst>
            <a:ext uri="{FF2B5EF4-FFF2-40B4-BE49-F238E27FC236}">
              <a16:creationId xmlns:a16="http://schemas.microsoft.com/office/drawing/2014/main" id="{00000000-0008-0000-0700-00004D010000}"/>
            </a:ext>
          </a:extLst>
        </xdr:cNvPr>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4" name="直線コネクタ 333">
          <a:extLst>
            <a:ext uri="{FF2B5EF4-FFF2-40B4-BE49-F238E27FC236}">
              <a16:creationId xmlns:a16="http://schemas.microsoft.com/office/drawing/2014/main" id="{00000000-0008-0000-0700-00004E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130827</xdr:rowOff>
    </xdr:from>
    <xdr:ext cx="531299" cy="259045"/>
    <xdr:sp macro="" textlink="">
      <xdr:nvSpPr>
        <xdr:cNvPr id="335" name="テキスト ボックス 334">
          <a:extLst>
            <a:ext uri="{FF2B5EF4-FFF2-40B4-BE49-F238E27FC236}">
              <a16:creationId xmlns:a16="http://schemas.microsoft.com/office/drawing/2014/main" id="{00000000-0008-0000-0700-00004F010000}"/>
            </a:ext>
          </a:extLst>
        </xdr:cNvPr>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6" name="直線コネクタ 335">
          <a:extLst>
            <a:ext uri="{FF2B5EF4-FFF2-40B4-BE49-F238E27FC236}">
              <a16:creationId xmlns:a16="http://schemas.microsoft.com/office/drawing/2014/main" id="{00000000-0008-0000-0700-000050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92727</xdr:rowOff>
    </xdr:from>
    <xdr:ext cx="531299" cy="259045"/>
    <xdr:sp macro="" textlink="">
      <xdr:nvSpPr>
        <xdr:cNvPr id="337" name="テキスト ボックス 336">
          <a:extLst>
            <a:ext uri="{FF2B5EF4-FFF2-40B4-BE49-F238E27FC236}">
              <a16:creationId xmlns:a16="http://schemas.microsoft.com/office/drawing/2014/main" id="{00000000-0008-0000-0700-000051010000}"/>
            </a:ext>
          </a:extLst>
        </xdr:cNvPr>
        <xdr:cNvSpPr txBox="1"/>
      </xdr:nvSpPr>
      <xdr:spPr>
        <a:xfrm>
          <a:off x="6072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8" name="直線コネクタ 337">
          <a:extLst>
            <a:ext uri="{FF2B5EF4-FFF2-40B4-BE49-F238E27FC236}">
              <a16:creationId xmlns:a16="http://schemas.microsoft.com/office/drawing/2014/main" id="{00000000-0008-0000-0700-000052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9" name="テキスト ボックス 338">
          <a:extLst>
            <a:ext uri="{FF2B5EF4-FFF2-40B4-BE49-F238E27FC236}">
              <a16:creationId xmlns:a16="http://schemas.microsoft.com/office/drawing/2014/main" id="{00000000-0008-0000-0700-000053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0" name="農林水産業費グラフ枠">
          <a:extLst>
            <a:ext uri="{FF2B5EF4-FFF2-40B4-BE49-F238E27FC236}">
              <a16:creationId xmlns:a16="http://schemas.microsoft.com/office/drawing/2014/main" id="{00000000-0008-0000-0700-000054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22885</xdr:rowOff>
    </xdr:from>
    <xdr:to>
      <xdr:col>54</xdr:col>
      <xdr:colOff>189865</xdr:colOff>
      <xdr:row>59</xdr:row>
      <xdr:rowOff>17190</xdr:rowOff>
    </xdr:to>
    <xdr:cxnSp macro="">
      <xdr:nvCxnSpPr>
        <xdr:cNvPr id="341" name="直線コネクタ 340">
          <a:extLst>
            <a:ext uri="{FF2B5EF4-FFF2-40B4-BE49-F238E27FC236}">
              <a16:creationId xmlns:a16="http://schemas.microsoft.com/office/drawing/2014/main" id="{00000000-0008-0000-0700-000055010000}"/>
            </a:ext>
          </a:extLst>
        </xdr:cNvPr>
        <xdr:cNvCxnSpPr/>
      </xdr:nvCxnSpPr>
      <xdr:spPr>
        <a:xfrm flipV="1">
          <a:off x="10475595" y="8766835"/>
          <a:ext cx="1270" cy="13659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21017</xdr:rowOff>
    </xdr:from>
    <xdr:ext cx="469744" cy="259045"/>
    <xdr:sp macro="" textlink="">
      <xdr:nvSpPr>
        <xdr:cNvPr id="342" name="農林水産業費最小値テキスト">
          <a:extLst>
            <a:ext uri="{FF2B5EF4-FFF2-40B4-BE49-F238E27FC236}">
              <a16:creationId xmlns:a16="http://schemas.microsoft.com/office/drawing/2014/main" id="{00000000-0008-0000-0700-000056010000}"/>
            </a:ext>
          </a:extLst>
        </xdr:cNvPr>
        <xdr:cNvSpPr txBox="1"/>
      </xdr:nvSpPr>
      <xdr:spPr>
        <a:xfrm>
          <a:off x="10528300" y="101365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17190</xdr:rowOff>
    </xdr:from>
    <xdr:to>
      <xdr:col>55</xdr:col>
      <xdr:colOff>88900</xdr:colOff>
      <xdr:row>59</xdr:row>
      <xdr:rowOff>17190</xdr:rowOff>
    </xdr:to>
    <xdr:cxnSp macro="">
      <xdr:nvCxnSpPr>
        <xdr:cNvPr id="343" name="直線コネクタ 342">
          <a:extLst>
            <a:ext uri="{FF2B5EF4-FFF2-40B4-BE49-F238E27FC236}">
              <a16:creationId xmlns:a16="http://schemas.microsoft.com/office/drawing/2014/main" id="{00000000-0008-0000-0700-000057010000}"/>
            </a:ext>
          </a:extLst>
        </xdr:cNvPr>
        <xdr:cNvCxnSpPr/>
      </xdr:nvCxnSpPr>
      <xdr:spPr>
        <a:xfrm>
          <a:off x="10388600" y="101327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141012</xdr:rowOff>
    </xdr:from>
    <xdr:ext cx="534377" cy="259045"/>
    <xdr:sp macro="" textlink="">
      <xdr:nvSpPr>
        <xdr:cNvPr id="344" name="農林水産業費最大値テキスト">
          <a:extLst>
            <a:ext uri="{FF2B5EF4-FFF2-40B4-BE49-F238E27FC236}">
              <a16:creationId xmlns:a16="http://schemas.microsoft.com/office/drawing/2014/main" id="{00000000-0008-0000-0700-000058010000}"/>
            </a:ext>
          </a:extLst>
        </xdr:cNvPr>
        <xdr:cNvSpPr txBox="1"/>
      </xdr:nvSpPr>
      <xdr:spPr>
        <a:xfrm>
          <a:off x="10528300" y="85420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73,132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22885</xdr:rowOff>
    </xdr:from>
    <xdr:to>
      <xdr:col>55</xdr:col>
      <xdr:colOff>88900</xdr:colOff>
      <xdr:row>51</xdr:row>
      <xdr:rowOff>22885</xdr:rowOff>
    </xdr:to>
    <xdr:cxnSp macro="">
      <xdr:nvCxnSpPr>
        <xdr:cNvPr id="345" name="直線コネクタ 344">
          <a:extLst>
            <a:ext uri="{FF2B5EF4-FFF2-40B4-BE49-F238E27FC236}">
              <a16:creationId xmlns:a16="http://schemas.microsoft.com/office/drawing/2014/main" id="{00000000-0008-0000-0700-000059010000}"/>
            </a:ext>
          </a:extLst>
        </xdr:cNvPr>
        <xdr:cNvCxnSpPr/>
      </xdr:nvCxnSpPr>
      <xdr:spPr>
        <a:xfrm>
          <a:off x="10388600" y="87668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54</xdr:row>
      <xdr:rowOff>109925</xdr:rowOff>
    </xdr:from>
    <xdr:to>
      <xdr:col>55</xdr:col>
      <xdr:colOff>0</xdr:colOff>
      <xdr:row>55</xdr:row>
      <xdr:rowOff>56356</xdr:rowOff>
    </xdr:to>
    <xdr:cxnSp macro="">
      <xdr:nvCxnSpPr>
        <xdr:cNvPr id="346" name="直線コネクタ 345">
          <a:extLst>
            <a:ext uri="{FF2B5EF4-FFF2-40B4-BE49-F238E27FC236}">
              <a16:creationId xmlns:a16="http://schemas.microsoft.com/office/drawing/2014/main" id="{00000000-0008-0000-0700-00005A010000}"/>
            </a:ext>
          </a:extLst>
        </xdr:cNvPr>
        <xdr:cNvCxnSpPr/>
      </xdr:nvCxnSpPr>
      <xdr:spPr>
        <a:xfrm flipV="1">
          <a:off x="9639300" y="9368225"/>
          <a:ext cx="838200" cy="1178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110799</xdr:rowOff>
    </xdr:from>
    <xdr:ext cx="534377" cy="259045"/>
    <xdr:sp macro="" textlink="">
      <xdr:nvSpPr>
        <xdr:cNvPr id="347" name="農林水産業費平均値テキスト">
          <a:extLst>
            <a:ext uri="{FF2B5EF4-FFF2-40B4-BE49-F238E27FC236}">
              <a16:creationId xmlns:a16="http://schemas.microsoft.com/office/drawing/2014/main" id="{00000000-0008-0000-0700-00005B010000}"/>
            </a:ext>
          </a:extLst>
        </xdr:cNvPr>
        <xdr:cNvSpPr txBox="1"/>
      </xdr:nvSpPr>
      <xdr:spPr>
        <a:xfrm>
          <a:off x="10528300" y="971199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19,718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132372</xdr:rowOff>
    </xdr:from>
    <xdr:to>
      <xdr:col>55</xdr:col>
      <xdr:colOff>50800</xdr:colOff>
      <xdr:row>57</xdr:row>
      <xdr:rowOff>62522</xdr:rowOff>
    </xdr:to>
    <xdr:sp macro="" textlink="">
      <xdr:nvSpPr>
        <xdr:cNvPr id="348" name="フローチャート: 判断 347">
          <a:extLst>
            <a:ext uri="{FF2B5EF4-FFF2-40B4-BE49-F238E27FC236}">
              <a16:creationId xmlns:a16="http://schemas.microsoft.com/office/drawing/2014/main" id="{00000000-0008-0000-0700-00005C010000}"/>
            </a:ext>
          </a:extLst>
        </xdr:cNvPr>
        <xdr:cNvSpPr/>
      </xdr:nvSpPr>
      <xdr:spPr>
        <a:xfrm>
          <a:off x="10426700" y="9733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55</xdr:row>
      <xdr:rowOff>56356</xdr:rowOff>
    </xdr:from>
    <xdr:to>
      <xdr:col>50</xdr:col>
      <xdr:colOff>114300</xdr:colOff>
      <xdr:row>55</xdr:row>
      <xdr:rowOff>128727</xdr:rowOff>
    </xdr:to>
    <xdr:cxnSp macro="">
      <xdr:nvCxnSpPr>
        <xdr:cNvPr id="349" name="直線コネクタ 348">
          <a:extLst>
            <a:ext uri="{FF2B5EF4-FFF2-40B4-BE49-F238E27FC236}">
              <a16:creationId xmlns:a16="http://schemas.microsoft.com/office/drawing/2014/main" id="{00000000-0008-0000-0700-00005D010000}"/>
            </a:ext>
          </a:extLst>
        </xdr:cNvPr>
        <xdr:cNvCxnSpPr/>
      </xdr:nvCxnSpPr>
      <xdr:spPr>
        <a:xfrm flipV="1">
          <a:off x="8750300" y="9486106"/>
          <a:ext cx="889000" cy="723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138087</xdr:rowOff>
    </xdr:from>
    <xdr:to>
      <xdr:col>50</xdr:col>
      <xdr:colOff>165100</xdr:colOff>
      <xdr:row>57</xdr:row>
      <xdr:rowOff>68237</xdr:rowOff>
    </xdr:to>
    <xdr:sp macro="" textlink="">
      <xdr:nvSpPr>
        <xdr:cNvPr id="350" name="フローチャート: 判断 349">
          <a:extLst>
            <a:ext uri="{FF2B5EF4-FFF2-40B4-BE49-F238E27FC236}">
              <a16:creationId xmlns:a16="http://schemas.microsoft.com/office/drawing/2014/main" id="{00000000-0008-0000-0700-00005E010000}"/>
            </a:ext>
          </a:extLst>
        </xdr:cNvPr>
        <xdr:cNvSpPr/>
      </xdr:nvSpPr>
      <xdr:spPr>
        <a:xfrm>
          <a:off x="9588500" y="9739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59364</xdr:rowOff>
    </xdr:from>
    <xdr:ext cx="534377" cy="259045"/>
    <xdr:sp macro="" textlink="">
      <xdr:nvSpPr>
        <xdr:cNvPr id="351" name="テキスト ボックス 350">
          <a:extLst>
            <a:ext uri="{FF2B5EF4-FFF2-40B4-BE49-F238E27FC236}">
              <a16:creationId xmlns:a16="http://schemas.microsoft.com/office/drawing/2014/main" id="{00000000-0008-0000-0700-00005F010000}"/>
            </a:ext>
          </a:extLst>
        </xdr:cNvPr>
        <xdr:cNvSpPr txBox="1"/>
      </xdr:nvSpPr>
      <xdr:spPr>
        <a:xfrm>
          <a:off x="9372111" y="98320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19,418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55</xdr:row>
      <xdr:rowOff>115050</xdr:rowOff>
    </xdr:from>
    <xdr:to>
      <xdr:col>45</xdr:col>
      <xdr:colOff>177800</xdr:colOff>
      <xdr:row>55</xdr:row>
      <xdr:rowOff>128727</xdr:rowOff>
    </xdr:to>
    <xdr:cxnSp macro="">
      <xdr:nvCxnSpPr>
        <xdr:cNvPr id="352" name="直線コネクタ 351">
          <a:extLst>
            <a:ext uri="{FF2B5EF4-FFF2-40B4-BE49-F238E27FC236}">
              <a16:creationId xmlns:a16="http://schemas.microsoft.com/office/drawing/2014/main" id="{00000000-0008-0000-0700-000060010000}"/>
            </a:ext>
          </a:extLst>
        </xdr:cNvPr>
        <xdr:cNvCxnSpPr/>
      </xdr:nvCxnSpPr>
      <xdr:spPr>
        <a:xfrm>
          <a:off x="7861300" y="9544800"/>
          <a:ext cx="889000" cy="136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143345</xdr:rowOff>
    </xdr:from>
    <xdr:to>
      <xdr:col>46</xdr:col>
      <xdr:colOff>38100</xdr:colOff>
      <xdr:row>57</xdr:row>
      <xdr:rowOff>73495</xdr:rowOff>
    </xdr:to>
    <xdr:sp macro="" textlink="">
      <xdr:nvSpPr>
        <xdr:cNvPr id="353" name="フローチャート: 判断 352">
          <a:extLst>
            <a:ext uri="{FF2B5EF4-FFF2-40B4-BE49-F238E27FC236}">
              <a16:creationId xmlns:a16="http://schemas.microsoft.com/office/drawing/2014/main" id="{00000000-0008-0000-0700-000061010000}"/>
            </a:ext>
          </a:extLst>
        </xdr:cNvPr>
        <xdr:cNvSpPr/>
      </xdr:nvSpPr>
      <xdr:spPr>
        <a:xfrm>
          <a:off x="8699500" y="97445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64622</xdr:rowOff>
    </xdr:from>
    <xdr:ext cx="534377" cy="259045"/>
    <xdr:sp macro="" textlink="">
      <xdr:nvSpPr>
        <xdr:cNvPr id="354" name="テキスト ボックス 353">
          <a:extLst>
            <a:ext uri="{FF2B5EF4-FFF2-40B4-BE49-F238E27FC236}">
              <a16:creationId xmlns:a16="http://schemas.microsoft.com/office/drawing/2014/main" id="{00000000-0008-0000-0700-000062010000}"/>
            </a:ext>
          </a:extLst>
        </xdr:cNvPr>
        <xdr:cNvSpPr txBox="1"/>
      </xdr:nvSpPr>
      <xdr:spPr>
        <a:xfrm>
          <a:off x="8483111" y="98372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55</xdr:row>
      <xdr:rowOff>115050</xdr:rowOff>
    </xdr:from>
    <xdr:to>
      <xdr:col>41</xdr:col>
      <xdr:colOff>50800</xdr:colOff>
      <xdr:row>55</xdr:row>
      <xdr:rowOff>122289</xdr:rowOff>
    </xdr:to>
    <xdr:cxnSp macro="">
      <xdr:nvCxnSpPr>
        <xdr:cNvPr id="355" name="直線コネクタ 354">
          <a:extLst>
            <a:ext uri="{FF2B5EF4-FFF2-40B4-BE49-F238E27FC236}">
              <a16:creationId xmlns:a16="http://schemas.microsoft.com/office/drawing/2014/main" id="{00000000-0008-0000-0700-000063010000}"/>
            </a:ext>
          </a:extLst>
        </xdr:cNvPr>
        <xdr:cNvCxnSpPr/>
      </xdr:nvCxnSpPr>
      <xdr:spPr>
        <a:xfrm flipV="1">
          <a:off x="6972300" y="9544800"/>
          <a:ext cx="889000" cy="7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168643</xdr:rowOff>
    </xdr:from>
    <xdr:to>
      <xdr:col>41</xdr:col>
      <xdr:colOff>101600</xdr:colOff>
      <xdr:row>57</xdr:row>
      <xdr:rowOff>98793</xdr:rowOff>
    </xdr:to>
    <xdr:sp macro="" textlink="">
      <xdr:nvSpPr>
        <xdr:cNvPr id="356" name="フローチャート: 判断 355">
          <a:extLst>
            <a:ext uri="{FF2B5EF4-FFF2-40B4-BE49-F238E27FC236}">
              <a16:creationId xmlns:a16="http://schemas.microsoft.com/office/drawing/2014/main" id="{00000000-0008-0000-0700-000064010000}"/>
            </a:ext>
          </a:extLst>
        </xdr:cNvPr>
        <xdr:cNvSpPr/>
      </xdr:nvSpPr>
      <xdr:spPr>
        <a:xfrm>
          <a:off x="7810500" y="9769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89920</xdr:rowOff>
    </xdr:from>
    <xdr:ext cx="534377" cy="259045"/>
    <xdr:sp macro="" textlink="">
      <xdr:nvSpPr>
        <xdr:cNvPr id="357" name="テキスト ボックス 356">
          <a:extLst>
            <a:ext uri="{FF2B5EF4-FFF2-40B4-BE49-F238E27FC236}">
              <a16:creationId xmlns:a16="http://schemas.microsoft.com/office/drawing/2014/main" id="{00000000-0008-0000-0700-000065010000}"/>
            </a:ext>
          </a:extLst>
        </xdr:cNvPr>
        <xdr:cNvSpPr txBox="1"/>
      </xdr:nvSpPr>
      <xdr:spPr>
        <a:xfrm>
          <a:off x="7594111" y="98625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17,814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31445</xdr:rowOff>
    </xdr:from>
    <xdr:to>
      <xdr:col>36</xdr:col>
      <xdr:colOff>165100</xdr:colOff>
      <xdr:row>57</xdr:row>
      <xdr:rowOff>133045</xdr:rowOff>
    </xdr:to>
    <xdr:sp macro="" textlink="">
      <xdr:nvSpPr>
        <xdr:cNvPr id="358" name="フローチャート: 判断 357">
          <a:extLst>
            <a:ext uri="{FF2B5EF4-FFF2-40B4-BE49-F238E27FC236}">
              <a16:creationId xmlns:a16="http://schemas.microsoft.com/office/drawing/2014/main" id="{00000000-0008-0000-0700-000066010000}"/>
            </a:ext>
          </a:extLst>
        </xdr:cNvPr>
        <xdr:cNvSpPr/>
      </xdr:nvSpPr>
      <xdr:spPr>
        <a:xfrm>
          <a:off x="6921500" y="9804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124172</xdr:rowOff>
    </xdr:from>
    <xdr:ext cx="534377" cy="259045"/>
    <xdr:sp macro="" textlink="">
      <xdr:nvSpPr>
        <xdr:cNvPr id="359" name="テキスト ボックス 358">
          <a:extLst>
            <a:ext uri="{FF2B5EF4-FFF2-40B4-BE49-F238E27FC236}">
              <a16:creationId xmlns:a16="http://schemas.microsoft.com/office/drawing/2014/main" id="{00000000-0008-0000-0700-000067010000}"/>
            </a:ext>
          </a:extLst>
        </xdr:cNvPr>
        <xdr:cNvSpPr txBox="1"/>
      </xdr:nvSpPr>
      <xdr:spPr>
        <a:xfrm>
          <a:off x="6705111" y="98968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0" name="テキスト ボックス 359">
          <a:extLst>
            <a:ext uri="{FF2B5EF4-FFF2-40B4-BE49-F238E27FC236}">
              <a16:creationId xmlns:a16="http://schemas.microsoft.com/office/drawing/2014/main" id="{00000000-0008-0000-0700-000068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700-000069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700-00006A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700-00006C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54</xdr:row>
      <xdr:rowOff>59125</xdr:rowOff>
    </xdr:from>
    <xdr:to>
      <xdr:col>55</xdr:col>
      <xdr:colOff>50800</xdr:colOff>
      <xdr:row>54</xdr:row>
      <xdr:rowOff>160725</xdr:rowOff>
    </xdr:to>
    <xdr:sp macro="" textlink="">
      <xdr:nvSpPr>
        <xdr:cNvPr id="365" name="楕円 364">
          <a:extLst>
            <a:ext uri="{FF2B5EF4-FFF2-40B4-BE49-F238E27FC236}">
              <a16:creationId xmlns:a16="http://schemas.microsoft.com/office/drawing/2014/main" id="{00000000-0008-0000-0700-00006D010000}"/>
            </a:ext>
          </a:extLst>
        </xdr:cNvPr>
        <xdr:cNvSpPr/>
      </xdr:nvSpPr>
      <xdr:spPr>
        <a:xfrm>
          <a:off x="10426700" y="9317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53</xdr:row>
      <xdr:rowOff>82002</xdr:rowOff>
    </xdr:from>
    <xdr:ext cx="534377" cy="259045"/>
    <xdr:sp macro="" textlink="">
      <xdr:nvSpPr>
        <xdr:cNvPr id="366" name="農林水産業費該当値テキスト">
          <a:extLst>
            <a:ext uri="{FF2B5EF4-FFF2-40B4-BE49-F238E27FC236}">
              <a16:creationId xmlns:a16="http://schemas.microsoft.com/office/drawing/2014/main" id="{00000000-0008-0000-0700-00006E010000}"/>
            </a:ext>
          </a:extLst>
        </xdr:cNvPr>
        <xdr:cNvSpPr txBox="1"/>
      </xdr:nvSpPr>
      <xdr:spPr>
        <a:xfrm>
          <a:off x="10528300" y="91688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41,563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55</xdr:row>
      <xdr:rowOff>5556</xdr:rowOff>
    </xdr:from>
    <xdr:to>
      <xdr:col>50</xdr:col>
      <xdr:colOff>165100</xdr:colOff>
      <xdr:row>55</xdr:row>
      <xdr:rowOff>107156</xdr:rowOff>
    </xdr:to>
    <xdr:sp macro="" textlink="">
      <xdr:nvSpPr>
        <xdr:cNvPr id="367" name="楕円 366">
          <a:extLst>
            <a:ext uri="{FF2B5EF4-FFF2-40B4-BE49-F238E27FC236}">
              <a16:creationId xmlns:a16="http://schemas.microsoft.com/office/drawing/2014/main" id="{00000000-0008-0000-0700-00006F010000}"/>
            </a:ext>
          </a:extLst>
        </xdr:cNvPr>
        <xdr:cNvSpPr/>
      </xdr:nvSpPr>
      <xdr:spPr>
        <a:xfrm>
          <a:off x="9588500" y="94353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53</xdr:row>
      <xdr:rowOff>123683</xdr:rowOff>
    </xdr:from>
    <xdr:ext cx="534377" cy="259045"/>
    <xdr:sp macro="" textlink="">
      <xdr:nvSpPr>
        <xdr:cNvPr id="368" name="テキスト ボックス 367">
          <a:extLst>
            <a:ext uri="{FF2B5EF4-FFF2-40B4-BE49-F238E27FC236}">
              <a16:creationId xmlns:a16="http://schemas.microsoft.com/office/drawing/2014/main" id="{00000000-0008-0000-0700-000070010000}"/>
            </a:ext>
          </a:extLst>
        </xdr:cNvPr>
        <xdr:cNvSpPr txBox="1"/>
      </xdr:nvSpPr>
      <xdr:spPr>
        <a:xfrm>
          <a:off x="9372111" y="92105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35,375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55</xdr:row>
      <xdr:rowOff>77927</xdr:rowOff>
    </xdr:from>
    <xdr:to>
      <xdr:col>46</xdr:col>
      <xdr:colOff>38100</xdr:colOff>
      <xdr:row>56</xdr:row>
      <xdr:rowOff>8077</xdr:rowOff>
    </xdr:to>
    <xdr:sp macro="" textlink="">
      <xdr:nvSpPr>
        <xdr:cNvPr id="369" name="楕円 368">
          <a:extLst>
            <a:ext uri="{FF2B5EF4-FFF2-40B4-BE49-F238E27FC236}">
              <a16:creationId xmlns:a16="http://schemas.microsoft.com/office/drawing/2014/main" id="{00000000-0008-0000-0700-000071010000}"/>
            </a:ext>
          </a:extLst>
        </xdr:cNvPr>
        <xdr:cNvSpPr/>
      </xdr:nvSpPr>
      <xdr:spPr>
        <a:xfrm>
          <a:off x="8699500" y="95076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54</xdr:row>
      <xdr:rowOff>24604</xdr:rowOff>
    </xdr:from>
    <xdr:ext cx="534377" cy="259045"/>
    <xdr:sp macro="" textlink="">
      <xdr:nvSpPr>
        <xdr:cNvPr id="370" name="テキスト ボックス 369">
          <a:extLst>
            <a:ext uri="{FF2B5EF4-FFF2-40B4-BE49-F238E27FC236}">
              <a16:creationId xmlns:a16="http://schemas.microsoft.com/office/drawing/2014/main" id="{00000000-0008-0000-0700-000072010000}"/>
            </a:ext>
          </a:extLst>
        </xdr:cNvPr>
        <xdr:cNvSpPr txBox="1"/>
      </xdr:nvSpPr>
      <xdr:spPr>
        <a:xfrm>
          <a:off x="8483111" y="92829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31,576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55</xdr:row>
      <xdr:rowOff>64250</xdr:rowOff>
    </xdr:from>
    <xdr:to>
      <xdr:col>41</xdr:col>
      <xdr:colOff>101600</xdr:colOff>
      <xdr:row>55</xdr:row>
      <xdr:rowOff>165850</xdr:rowOff>
    </xdr:to>
    <xdr:sp macro="" textlink="">
      <xdr:nvSpPr>
        <xdr:cNvPr id="371" name="楕円 370">
          <a:extLst>
            <a:ext uri="{FF2B5EF4-FFF2-40B4-BE49-F238E27FC236}">
              <a16:creationId xmlns:a16="http://schemas.microsoft.com/office/drawing/2014/main" id="{00000000-0008-0000-0700-000073010000}"/>
            </a:ext>
          </a:extLst>
        </xdr:cNvPr>
        <xdr:cNvSpPr/>
      </xdr:nvSpPr>
      <xdr:spPr>
        <a:xfrm>
          <a:off x="7810500" y="949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54</xdr:row>
      <xdr:rowOff>10927</xdr:rowOff>
    </xdr:from>
    <xdr:ext cx="534377" cy="259045"/>
    <xdr:sp macro="" textlink="">
      <xdr:nvSpPr>
        <xdr:cNvPr id="372" name="テキスト ボックス 371">
          <a:extLst>
            <a:ext uri="{FF2B5EF4-FFF2-40B4-BE49-F238E27FC236}">
              <a16:creationId xmlns:a16="http://schemas.microsoft.com/office/drawing/2014/main" id="{00000000-0008-0000-0700-000074010000}"/>
            </a:ext>
          </a:extLst>
        </xdr:cNvPr>
        <xdr:cNvSpPr txBox="1"/>
      </xdr:nvSpPr>
      <xdr:spPr>
        <a:xfrm>
          <a:off x="7594111" y="92692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32,294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71489</xdr:rowOff>
    </xdr:from>
    <xdr:to>
      <xdr:col>36</xdr:col>
      <xdr:colOff>165100</xdr:colOff>
      <xdr:row>56</xdr:row>
      <xdr:rowOff>1639</xdr:rowOff>
    </xdr:to>
    <xdr:sp macro="" textlink="">
      <xdr:nvSpPr>
        <xdr:cNvPr id="373" name="楕円 372">
          <a:extLst>
            <a:ext uri="{FF2B5EF4-FFF2-40B4-BE49-F238E27FC236}">
              <a16:creationId xmlns:a16="http://schemas.microsoft.com/office/drawing/2014/main" id="{00000000-0008-0000-0700-000075010000}"/>
            </a:ext>
          </a:extLst>
        </xdr:cNvPr>
        <xdr:cNvSpPr/>
      </xdr:nvSpPr>
      <xdr:spPr>
        <a:xfrm>
          <a:off x="6921500" y="95012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54</xdr:row>
      <xdr:rowOff>18166</xdr:rowOff>
    </xdr:from>
    <xdr:ext cx="534377" cy="259045"/>
    <xdr:sp macro="" textlink="">
      <xdr:nvSpPr>
        <xdr:cNvPr id="374" name="テキスト ボックス 373">
          <a:extLst>
            <a:ext uri="{FF2B5EF4-FFF2-40B4-BE49-F238E27FC236}">
              <a16:creationId xmlns:a16="http://schemas.microsoft.com/office/drawing/2014/main" id="{00000000-0008-0000-0700-000076010000}"/>
            </a:ext>
          </a:extLst>
        </xdr:cNvPr>
        <xdr:cNvSpPr txBox="1"/>
      </xdr:nvSpPr>
      <xdr:spPr>
        <a:xfrm>
          <a:off x="6705111" y="92764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31,914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5" name="正方形/長方形 374">
          <a:extLst>
            <a:ext uri="{FF2B5EF4-FFF2-40B4-BE49-F238E27FC236}">
              <a16:creationId xmlns:a16="http://schemas.microsoft.com/office/drawing/2014/main" id="{00000000-0008-0000-0700-000077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6" name="正方形/長方形 375">
          <a:extLst>
            <a:ext uri="{FF2B5EF4-FFF2-40B4-BE49-F238E27FC236}">
              <a16:creationId xmlns:a16="http://schemas.microsoft.com/office/drawing/2014/main" id="{00000000-0008-0000-0700-000078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7" name="正方形/長方形 376">
          <a:extLst>
            <a:ext uri="{FF2B5EF4-FFF2-40B4-BE49-F238E27FC236}">
              <a16:creationId xmlns:a16="http://schemas.microsoft.com/office/drawing/2014/main" id="{00000000-0008-0000-0700-000079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8" name="正方形/長方形 377">
          <a:extLst>
            <a:ext uri="{FF2B5EF4-FFF2-40B4-BE49-F238E27FC236}">
              <a16:creationId xmlns:a16="http://schemas.microsoft.com/office/drawing/2014/main" id="{00000000-0008-0000-0700-00007A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9" name="正方形/長方形 378">
          <a:extLst>
            <a:ext uri="{FF2B5EF4-FFF2-40B4-BE49-F238E27FC236}">
              <a16:creationId xmlns:a16="http://schemas.microsoft.com/office/drawing/2014/main" id="{00000000-0008-0000-0700-00007B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0" name="正方形/長方形 379">
          <a:extLst>
            <a:ext uri="{FF2B5EF4-FFF2-40B4-BE49-F238E27FC236}">
              <a16:creationId xmlns:a16="http://schemas.microsoft.com/office/drawing/2014/main" id="{00000000-0008-0000-0700-00007C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1" name="正方形/長方形 380">
          <a:extLst>
            <a:ext uri="{FF2B5EF4-FFF2-40B4-BE49-F238E27FC236}">
              <a16:creationId xmlns:a16="http://schemas.microsoft.com/office/drawing/2014/main" id="{00000000-0008-0000-0700-00007D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19,825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2" name="正方形/長方形 381">
          <a:extLst>
            <a:ext uri="{FF2B5EF4-FFF2-40B4-BE49-F238E27FC236}">
              <a16:creationId xmlns:a16="http://schemas.microsoft.com/office/drawing/2014/main" id="{00000000-0008-0000-0700-00007E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3" name="テキスト ボックス 382">
          <a:extLst>
            <a:ext uri="{FF2B5EF4-FFF2-40B4-BE49-F238E27FC236}">
              <a16:creationId xmlns:a16="http://schemas.microsoft.com/office/drawing/2014/main" id="{00000000-0008-0000-0700-00007F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4" name="直線コネクタ 383">
          <a:extLst>
            <a:ext uri="{FF2B5EF4-FFF2-40B4-BE49-F238E27FC236}">
              <a16:creationId xmlns:a16="http://schemas.microsoft.com/office/drawing/2014/main" id="{00000000-0008-0000-0700-000080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5" name="直線コネクタ 384">
          <a:extLst>
            <a:ext uri="{FF2B5EF4-FFF2-40B4-BE49-F238E27FC236}">
              <a16:creationId xmlns:a16="http://schemas.microsoft.com/office/drawing/2014/main" id="{00000000-0008-0000-0700-000081010000}"/>
            </a:ext>
          </a:extLst>
        </xdr:cNvPr>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86" name="テキスト ボックス 385">
          <a:extLst>
            <a:ext uri="{FF2B5EF4-FFF2-40B4-BE49-F238E27FC236}">
              <a16:creationId xmlns:a16="http://schemas.microsoft.com/office/drawing/2014/main" id="{00000000-0008-0000-0700-000082010000}"/>
            </a:ext>
          </a:extLst>
        </xdr:cNvPr>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87" name="直線コネクタ 386">
          <a:extLst>
            <a:ext uri="{FF2B5EF4-FFF2-40B4-BE49-F238E27FC236}">
              <a16:creationId xmlns:a16="http://schemas.microsoft.com/office/drawing/2014/main" id="{00000000-0008-0000-0700-000083010000}"/>
            </a:ext>
          </a:extLst>
        </xdr:cNvPr>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75</xdr:row>
      <xdr:rowOff>54627</xdr:rowOff>
    </xdr:from>
    <xdr:ext cx="595419" cy="259045"/>
    <xdr:sp macro="" textlink="">
      <xdr:nvSpPr>
        <xdr:cNvPr id="388" name="テキスト ボックス 387">
          <a:extLst>
            <a:ext uri="{FF2B5EF4-FFF2-40B4-BE49-F238E27FC236}">
              <a16:creationId xmlns:a16="http://schemas.microsoft.com/office/drawing/2014/main" id="{00000000-0008-0000-0700-000084010000}"/>
            </a:ext>
          </a:extLst>
        </xdr:cNvPr>
        <xdr:cNvSpPr txBox="1"/>
      </xdr:nvSpPr>
      <xdr:spPr>
        <a:xfrm>
          <a:off x="6008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89" name="直線コネクタ 388">
          <a:extLst>
            <a:ext uri="{FF2B5EF4-FFF2-40B4-BE49-F238E27FC236}">
              <a16:creationId xmlns:a16="http://schemas.microsoft.com/office/drawing/2014/main" id="{00000000-0008-0000-0700-000085010000}"/>
            </a:ext>
          </a:extLst>
        </xdr:cNvPr>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72</xdr:row>
      <xdr:rowOff>111777</xdr:rowOff>
    </xdr:from>
    <xdr:ext cx="595419" cy="259045"/>
    <xdr:sp macro="" textlink="">
      <xdr:nvSpPr>
        <xdr:cNvPr id="390" name="テキスト ボックス 389">
          <a:extLst>
            <a:ext uri="{FF2B5EF4-FFF2-40B4-BE49-F238E27FC236}">
              <a16:creationId xmlns:a16="http://schemas.microsoft.com/office/drawing/2014/main" id="{00000000-0008-0000-0700-000086010000}"/>
            </a:ext>
          </a:extLst>
        </xdr:cNvPr>
        <xdr:cNvSpPr txBox="1"/>
      </xdr:nvSpPr>
      <xdr:spPr>
        <a:xfrm>
          <a:off x="6008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1" name="直線コネクタ 390">
          <a:extLst>
            <a:ext uri="{FF2B5EF4-FFF2-40B4-BE49-F238E27FC236}">
              <a16:creationId xmlns:a16="http://schemas.microsoft.com/office/drawing/2014/main" id="{00000000-0008-0000-0700-000087010000}"/>
            </a:ext>
          </a:extLst>
        </xdr:cNvPr>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168927</xdr:rowOff>
    </xdr:from>
    <xdr:ext cx="595419" cy="259045"/>
    <xdr:sp macro="" textlink="">
      <xdr:nvSpPr>
        <xdr:cNvPr id="392" name="テキスト ボックス 391">
          <a:extLst>
            <a:ext uri="{FF2B5EF4-FFF2-40B4-BE49-F238E27FC236}">
              <a16:creationId xmlns:a16="http://schemas.microsoft.com/office/drawing/2014/main" id="{00000000-0008-0000-0700-000088010000}"/>
            </a:ext>
          </a:extLst>
        </xdr:cNvPr>
        <xdr:cNvSpPr txBox="1"/>
      </xdr:nvSpPr>
      <xdr:spPr>
        <a:xfrm>
          <a:off x="6008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3" name="直線コネクタ 392">
          <a:extLst>
            <a:ext uri="{FF2B5EF4-FFF2-40B4-BE49-F238E27FC236}">
              <a16:creationId xmlns:a16="http://schemas.microsoft.com/office/drawing/2014/main" id="{00000000-0008-0000-0700-000089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4" name="テキスト ボックス 393">
          <a:extLst>
            <a:ext uri="{FF2B5EF4-FFF2-40B4-BE49-F238E27FC236}">
              <a16:creationId xmlns:a16="http://schemas.microsoft.com/office/drawing/2014/main" id="{00000000-0008-0000-0700-00008A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5" name="商工費グラフ枠">
          <a:extLst>
            <a:ext uri="{FF2B5EF4-FFF2-40B4-BE49-F238E27FC236}">
              <a16:creationId xmlns:a16="http://schemas.microsoft.com/office/drawing/2014/main" id="{00000000-0008-0000-0700-00008B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72</xdr:row>
      <xdr:rowOff>82331</xdr:rowOff>
    </xdr:from>
    <xdr:to>
      <xdr:col>54</xdr:col>
      <xdr:colOff>189865</xdr:colOff>
      <xdr:row>78</xdr:row>
      <xdr:rowOff>120782</xdr:rowOff>
    </xdr:to>
    <xdr:cxnSp macro="">
      <xdr:nvCxnSpPr>
        <xdr:cNvPr id="396" name="直線コネクタ 395">
          <a:extLst>
            <a:ext uri="{FF2B5EF4-FFF2-40B4-BE49-F238E27FC236}">
              <a16:creationId xmlns:a16="http://schemas.microsoft.com/office/drawing/2014/main" id="{00000000-0008-0000-0700-00008C010000}"/>
            </a:ext>
          </a:extLst>
        </xdr:cNvPr>
        <xdr:cNvCxnSpPr/>
      </xdr:nvCxnSpPr>
      <xdr:spPr>
        <a:xfrm flipV="1">
          <a:off x="10475595" y="12426731"/>
          <a:ext cx="1270" cy="10671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124609</xdr:rowOff>
    </xdr:from>
    <xdr:ext cx="469744" cy="259045"/>
    <xdr:sp macro="" textlink="">
      <xdr:nvSpPr>
        <xdr:cNvPr id="397" name="商工費最小値テキスト">
          <a:extLst>
            <a:ext uri="{FF2B5EF4-FFF2-40B4-BE49-F238E27FC236}">
              <a16:creationId xmlns:a16="http://schemas.microsoft.com/office/drawing/2014/main" id="{00000000-0008-0000-0700-00008D010000}"/>
            </a:ext>
          </a:extLst>
        </xdr:cNvPr>
        <xdr:cNvSpPr txBox="1"/>
      </xdr:nvSpPr>
      <xdr:spPr>
        <a:xfrm>
          <a:off x="10528300" y="134977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120782</xdr:rowOff>
    </xdr:from>
    <xdr:to>
      <xdr:col>55</xdr:col>
      <xdr:colOff>88900</xdr:colOff>
      <xdr:row>78</xdr:row>
      <xdr:rowOff>120782</xdr:rowOff>
    </xdr:to>
    <xdr:cxnSp macro="">
      <xdr:nvCxnSpPr>
        <xdr:cNvPr id="398" name="直線コネクタ 397">
          <a:extLst>
            <a:ext uri="{FF2B5EF4-FFF2-40B4-BE49-F238E27FC236}">
              <a16:creationId xmlns:a16="http://schemas.microsoft.com/office/drawing/2014/main" id="{00000000-0008-0000-0700-00008E010000}"/>
            </a:ext>
          </a:extLst>
        </xdr:cNvPr>
        <xdr:cNvCxnSpPr/>
      </xdr:nvCxnSpPr>
      <xdr:spPr>
        <a:xfrm>
          <a:off x="10388600" y="134938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71</xdr:row>
      <xdr:rowOff>29008</xdr:rowOff>
    </xdr:from>
    <xdr:ext cx="599010" cy="259045"/>
    <xdr:sp macro="" textlink="">
      <xdr:nvSpPr>
        <xdr:cNvPr id="399" name="商工費最大値テキスト">
          <a:extLst>
            <a:ext uri="{FF2B5EF4-FFF2-40B4-BE49-F238E27FC236}">
              <a16:creationId xmlns:a16="http://schemas.microsoft.com/office/drawing/2014/main" id="{00000000-0008-0000-0700-00008F010000}"/>
            </a:ext>
          </a:extLst>
        </xdr:cNvPr>
        <xdr:cNvSpPr txBox="1"/>
      </xdr:nvSpPr>
      <xdr:spPr>
        <a:xfrm>
          <a:off x="10528300" y="122019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237,548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72</xdr:row>
      <xdr:rowOff>82331</xdr:rowOff>
    </xdr:from>
    <xdr:to>
      <xdr:col>55</xdr:col>
      <xdr:colOff>88900</xdr:colOff>
      <xdr:row>72</xdr:row>
      <xdr:rowOff>82331</xdr:rowOff>
    </xdr:to>
    <xdr:cxnSp macro="">
      <xdr:nvCxnSpPr>
        <xdr:cNvPr id="400" name="直線コネクタ 399">
          <a:extLst>
            <a:ext uri="{FF2B5EF4-FFF2-40B4-BE49-F238E27FC236}">
              <a16:creationId xmlns:a16="http://schemas.microsoft.com/office/drawing/2014/main" id="{00000000-0008-0000-0700-000090010000}"/>
            </a:ext>
          </a:extLst>
        </xdr:cNvPr>
        <xdr:cNvCxnSpPr/>
      </xdr:nvCxnSpPr>
      <xdr:spPr>
        <a:xfrm>
          <a:off x="10388600" y="124267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151034</xdr:rowOff>
    </xdr:from>
    <xdr:to>
      <xdr:col>55</xdr:col>
      <xdr:colOff>0</xdr:colOff>
      <xdr:row>77</xdr:row>
      <xdr:rowOff>153823</xdr:rowOff>
    </xdr:to>
    <xdr:cxnSp macro="">
      <xdr:nvCxnSpPr>
        <xdr:cNvPr id="401" name="直線コネクタ 400">
          <a:extLst>
            <a:ext uri="{FF2B5EF4-FFF2-40B4-BE49-F238E27FC236}">
              <a16:creationId xmlns:a16="http://schemas.microsoft.com/office/drawing/2014/main" id="{00000000-0008-0000-0700-000091010000}"/>
            </a:ext>
          </a:extLst>
        </xdr:cNvPr>
        <xdr:cNvCxnSpPr/>
      </xdr:nvCxnSpPr>
      <xdr:spPr>
        <a:xfrm>
          <a:off x="9639300" y="13352684"/>
          <a:ext cx="838200" cy="27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126137</xdr:rowOff>
    </xdr:from>
    <xdr:ext cx="534377" cy="259045"/>
    <xdr:sp macro="" textlink="">
      <xdr:nvSpPr>
        <xdr:cNvPr id="402" name="商工費平均値テキスト">
          <a:extLst>
            <a:ext uri="{FF2B5EF4-FFF2-40B4-BE49-F238E27FC236}">
              <a16:creationId xmlns:a16="http://schemas.microsoft.com/office/drawing/2014/main" id="{00000000-0008-0000-0700-000092010000}"/>
            </a:ext>
          </a:extLst>
        </xdr:cNvPr>
        <xdr:cNvSpPr txBox="1"/>
      </xdr:nvSpPr>
      <xdr:spPr>
        <a:xfrm>
          <a:off x="10528300" y="1332778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24,637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147710</xdr:rowOff>
    </xdr:from>
    <xdr:to>
      <xdr:col>55</xdr:col>
      <xdr:colOff>50800</xdr:colOff>
      <xdr:row>78</xdr:row>
      <xdr:rowOff>77860</xdr:rowOff>
    </xdr:to>
    <xdr:sp macro="" textlink="">
      <xdr:nvSpPr>
        <xdr:cNvPr id="403" name="フローチャート: 判断 402">
          <a:extLst>
            <a:ext uri="{FF2B5EF4-FFF2-40B4-BE49-F238E27FC236}">
              <a16:creationId xmlns:a16="http://schemas.microsoft.com/office/drawing/2014/main" id="{00000000-0008-0000-0700-000093010000}"/>
            </a:ext>
          </a:extLst>
        </xdr:cNvPr>
        <xdr:cNvSpPr/>
      </xdr:nvSpPr>
      <xdr:spPr>
        <a:xfrm>
          <a:off x="10426700" y="13349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135293</xdr:rowOff>
    </xdr:from>
    <xdr:to>
      <xdr:col>50</xdr:col>
      <xdr:colOff>114300</xdr:colOff>
      <xdr:row>77</xdr:row>
      <xdr:rowOff>151034</xdr:rowOff>
    </xdr:to>
    <xdr:cxnSp macro="">
      <xdr:nvCxnSpPr>
        <xdr:cNvPr id="404" name="直線コネクタ 403">
          <a:extLst>
            <a:ext uri="{FF2B5EF4-FFF2-40B4-BE49-F238E27FC236}">
              <a16:creationId xmlns:a16="http://schemas.microsoft.com/office/drawing/2014/main" id="{00000000-0008-0000-0700-000094010000}"/>
            </a:ext>
          </a:extLst>
        </xdr:cNvPr>
        <xdr:cNvCxnSpPr/>
      </xdr:nvCxnSpPr>
      <xdr:spPr>
        <a:xfrm>
          <a:off x="8750300" y="13336943"/>
          <a:ext cx="889000" cy="157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159474</xdr:rowOff>
    </xdr:from>
    <xdr:to>
      <xdr:col>50</xdr:col>
      <xdr:colOff>165100</xdr:colOff>
      <xdr:row>78</xdr:row>
      <xdr:rowOff>89624</xdr:rowOff>
    </xdr:to>
    <xdr:sp macro="" textlink="">
      <xdr:nvSpPr>
        <xdr:cNvPr id="405" name="フローチャート: 判断 404">
          <a:extLst>
            <a:ext uri="{FF2B5EF4-FFF2-40B4-BE49-F238E27FC236}">
              <a16:creationId xmlns:a16="http://schemas.microsoft.com/office/drawing/2014/main" id="{00000000-0008-0000-0700-000095010000}"/>
            </a:ext>
          </a:extLst>
        </xdr:cNvPr>
        <xdr:cNvSpPr/>
      </xdr:nvSpPr>
      <xdr:spPr>
        <a:xfrm>
          <a:off x="9588500" y="13361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80751</xdr:rowOff>
    </xdr:from>
    <xdr:ext cx="534377" cy="259045"/>
    <xdr:sp macro="" textlink="">
      <xdr:nvSpPr>
        <xdr:cNvPr id="406" name="テキスト ボックス 405">
          <a:extLst>
            <a:ext uri="{FF2B5EF4-FFF2-40B4-BE49-F238E27FC236}">
              <a16:creationId xmlns:a16="http://schemas.microsoft.com/office/drawing/2014/main" id="{00000000-0008-0000-0700-000096010000}"/>
            </a:ext>
          </a:extLst>
        </xdr:cNvPr>
        <xdr:cNvSpPr txBox="1"/>
      </xdr:nvSpPr>
      <xdr:spPr>
        <a:xfrm>
          <a:off x="9372111" y="134538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22,064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135293</xdr:rowOff>
    </xdr:from>
    <xdr:to>
      <xdr:col>45</xdr:col>
      <xdr:colOff>177800</xdr:colOff>
      <xdr:row>78</xdr:row>
      <xdr:rowOff>36697</xdr:rowOff>
    </xdr:to>
    <xdr:cxnSp macro="">
      <xdr:nvCxnSpPr>
        <xdr:cNvPr id="407" name="直線コネクタ 406">
          <a:extLst>
            <a:ext uri="{FF2B5EF4-FFF2-40B4-BE49-F238E27FC236}">
              <a16:creationId xmlns:a16="http://schemas.microsoft.com/office/drawing/2014/main" id="{00000000-0008-0000-0700-000097010000}"/>
            </a:ext>
          </a:extLst>
        </xdr:cNvPr>
        <xdr:cNvCxnSpPr/>
      </xdr:nvCxnSpPr>
      <xdr:spPr>
        <a:xfrm flipV="1">
          <a:off x="7861300" y="13336943"/>
          <a:ext cx="889000" cy="728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126126</xdr:rowOff>
    </xdr:from>
    <xdr:to>
      <xdr:col>46</xdr:col>
      <xdr:colOff>38100</xdr:colOff>
      <xdr:row>78</xdr:row>
      <xdr:rowOff>56276</xdr:rowOff>
    </xdr:to>
    <xdr:sp macro="" textlink="">
      <xdr:nvSpPr>
        <xdr:cNvPr id="408" name="フローチャート: 判断 407">
          <a:extLst>
            <a:ext uri="{FF2B5EF4-FFF2-40B4-BE49-F238E27FC236}">
              <a16:creationId xmlns:a16="http://schemas.microsoft.com/office/drawing/2014/main" id="{00000000-0008-0000-0700-000098010000}"/>
            </a:ext>
          </a:extLst>
        </xdr:cNvPr>
        <xdr:cNvSpPr/>
      </xdr:nvSpPr>
      <xdr:spPr>
        <a:xfrm>
          <a:off x="8699500" y="133277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47403</xdr:rowOff>
    </xdr:from>
    <xdr:ext cx="534377" cy="259045"/>
    <xdr:sp macro="" textlink="">
      <xdr:nvSpPr>
        <xdr:cNvPr id="409" name="テキスト ボックス 408">
          <a:extLst>
            <a:ext uri="{FF2B5EF4-FFF2-40B4-BE49-F238E27FC236}">
              <a16:creationId xmlns:a16="http://schemas.microsoft.com/office/drawing/2014/main" id="{00000000-0008-0000-0700-000099010000}"/>
            </a:ext>
          </a:extLst>
        </xdr:cNvPr>
        <xdr:cNvSpPr txBox="1"/>
      </xdr:nvSpPr>
      <xdr:spPr>
        <a:xfrm>
          <a:off x="8483111" y="134205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29,358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36697</xdr:rowOff>
    </xdr:from>
    <xdr:to>
      <xdr:col>41</xdr:col>
      <xdr:colOff>50800</xdr:colOff>
      <xdr:row>78</xdr:row>
      <xdr:rowOff>62415</xdr:rowOff>
    </xdr:to>
    <xdr:cxnSp macro="">
      <xdr:nvCxnSpPr>
        <xdr:cNvPr id="410" name="直線コネクタ 409">
          <a:extLst>
            <a:ext uri="{FF2B5EF4-FFF2-40B4-BE49-F238E27FC236}">
              <a16:creationId xmlns:a16="http://schemas.microsoft.com/office/drawing/2014/main" id="{00000000-0008-0000-0700-00009A010000}"/>
            </a:ext>
          </a:extLst>
        </xdr:cNvPr>
        <xdr:cNvCxnSpPr/>
      </xdr:nvCxnSpPr>
      <xdr:spPr>
        <a:xfrm flipV="1">
          <a:off x="6972300" y="13409797"/>
          <a:ext cx="889000" cy="257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285</xdr:rowOff>
    </xdr:from>
    <xdr:to>
      <xdr:col>41</xdr:col>
      <xdr:colOff>101600</xdr:colOff>
      <xdr:row>78</xdr:row>
      <xdr:rowOff>101885</xdr:rowOff>
    </xdr:to>
    <xdr:sp macro="" textlink="">
      <xdr:nvSpPr>
        <xdr:cNvPr id="411" name="フローチャート: 判断 410">
          <a:extLst>
            <a:ext uri="{FF2B5EF4-FFF2-40B4-BE49-F238E27FC236}">
              <a16:creationId xmlns:a16="http://schemas.microsoft.com/office/drawing/2014/main" id="{00000000-0008-0000-0700-00009B010000}"/>
            </a:ext>
          </a:extLst>
        </xdr:cNvPr>
        <xdr:cNvSpPr/>
      </xdr:nvSpPr>
      <xdr:spPr>
        <a:xfrm>
          <a:off x="7810500" y="13373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93012</xdr:rowOff>
    </xdr:from>
    <xdr:ext cx="534377" cy="259045"/>
    <xdr:sp macro="" textlink="">
      <xdr:nvSpPr>
        <xdr:cNvPr id="412" name="テキスト ボックス 411">
          <a:extLst>
            <a:ext uri="{FF2B5EF4-FFF2-40B4-BE49-F238E27FC236}">
              <a16:creationId xmlns:a16="http://schemas.microsoft.com/office/drawing/2014/main" id="{00000000-0008-0000-0700-00009C010000}"/>
            </a:ext>
          </a:extLst>
        </xdr:cNvPr>
        <xdr:cNvSpPr txBox="1"/>
      </xdr:nvSpPr>
      <xdr:spPr>
        <a:xfrm>
          <a:off x="7594111" y="134661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19,382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19794</xdr:rowOff>
    </xdr:from>
    <xdr:to>
      <xdr:col>36</xdr:col>
      <xdr:colOff>165100</xdr:colOff>
      <xdr:row>78</xdr:row>
      <xdr:rowOff>121394</xdr:rowOff>
    </xdr:to>
    <xdr:sp macro="" textlink="">
      <xdr:nvSpPr>
        <xdr:cNvPr id="413" name="フローチャート: 判断 412">
          <a:extLst>
            <a:ext uri="{FF2B5EF4-FFF2-40B4-BE49-F238E27FC236}">
              <a16:creationId xmlns:a16="http://schemas.microsoft.com/office/drawing/2014/main" id="{00000000-0008-0000-0700-00009D010000}"/>
            </a:ext>
          </a:extLst>
        </xdr:cNvPr>
        <xdr:cNvSpPr/>
      </xdr:nvSpPr>
      <xdr:spPr>
        <a:xfrm>
          <a:off x="6921500" y="13392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112521</xdr:rowOff>
    </xdr:from>
    <xdr:ext cx="534377" cy="259045"/>
    <xdr:sp macro="" textlink="">
      <xdr:nvSpPr>
        <xdr:cNvPr id="414" name="テキスト ボックス 413">
          <a:extLst>
            <a:ext uri="{FF2B5EF4-FFF2-40B4-BE49-F238E27FC236}">
              <a16:creationId xmlns:a16="http://schemas.microsoft.com/office/drawing/2014/main" id="{00000000-0008-0000-0700-00009E010000}"/>
            </a:ext>
          </a:extLst>
        </xdr:cNvPr>
        <xdr:cNvSpPr txBox="1"/>
      </xdr:nvSpPr>
      <xdr:spPr>
        <a:xfrm>
          <a:off x="6705111" y="134856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5" name="テキスト ボックス 414">
          <a:extLst>
            <a:ext uri="{FF2B5EF4-FFF2-40B4-BE49-F238E27FC236}">
              <a16:creationId xmlns:a16="http://schemas.microsoft.com/office/drawing/2014/main" id="{00000000-0008-0000-0700-00009F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6" name="テキスト ボックス 415">
          <a:extLst>
            <a:ext uri="{FF2B5EF4-FFF2-40B4-BE49-F238E27FC236}">
              <a16:creationId xmlns:a16="http://schemas.microsoft.com/office/drawing/2014/main" id="{00000000-0008-0000-0700-0000A0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7" name="テキスト ボックス 416">
          <a:extLst>
            <a:ext uri="{FF2B5EF4-FFF2-40B4-BE49-F238E27FC236}">
              <a16:creationId xmlns:a16="http://schemas.microsoft.com/office/drawing/2014/main" id="{00000000-0008-0000-0700-0000A1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00000000-0008-0000-0700-0000A2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700-0000A3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103023</xdr:rowOff>
    </xdr:from>
    <xdr:to>
      <xdr:col>55</xdr:col>
      <xdr:colOff>50800</xdr:colOff>
      <xdr:row>78</xdr:row>
      <xdr:rowOff>33173</xdr:rowOff>
    </xdr:to>
    <xdr:sp macro="" textlink="">
      <xdr:nvSpPr>
        <xdr:cNvPr id="420" name="楕円 419">
          <a:extLst>
            <a:ext uri="{FF2B5EF4-FFF2-40B4-BE49-F238E27FC236}">
              <a16:creationId xmlns:a16="http://schemas.microsoft.com/office/drawing/2014/main" id="{00000000-0008-0000-0700-0000A4010000}"/>
            </a:ext>
          </a:extLst>
        </xdr:cNvPr>
        <xdr:cNvSpPr/>
      </xdr:nvSpPr>
      <xdr:spPr>
        <a:xfrm>
          <a:off x="10426700" y="133046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76</xdr:row>
      <xdr:rowOff>125900</xdr:rowOff>
    </xdr:from>
    <xdr:ext cx="534377" cy="259045"/>
    <xdr:sp macro="" textlink="">
      <xdr:nvSpPr>
        <xdr:cNvPr id="421" name="商工費該当値テキスト">
          <a:extLst>
            <a:ext uri="{FF2B5EF4-FFF2-40B4-BE49-F238E27FC236}">
              <a16:creationId xmlns:a16="http://schemas.microsoft.com/office/drawing/2014/main" id="{00000000-0008-0000-0700-0000A5010000}"/>
            </a:ext>
          </a:extLst>
        </xdr:cNvPr>
        <xdr:cNvSpPr txBox="1"/>
      </xdr:nvSpPr>
      <xdr:spPr>
        <a:xfrm>
          <a:off x="10528300" y="131561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34,411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100234</xdr:rowOff>
    </xdr:from>
    <xdr:to>
      <xdr:col>50</xdr:col>
      <xdr:colOff>165100</xdr:colOff>
      <xdr:row>78</xdr:row>
      <xdr:rowOff>30384</xdr:rowOff>
    </xdr:to>
    <xdr:sp macro="" textlink="">
      <xdr:nvSpPr>
        <xdr:cNvPr id="422" name="楕円 421">
          <a:extLst>
            <a:ext uri="{FF2B5EF4-FFF2-40B4-BE49-F238E27FC236}">
              <a16:creationId xmlns:a16="http://schemas.microsoft.com/office/drawing/2014/main" id="{00000000-0008-0000-0700-0000A6010000}"/>
            </a:ext>
          </a:extLst>
        </xdr:cNvPr>
        <xdr:cNvSpPr/>
      </xdr:nvSpPr>
      <xdr:spPr>
        <a:xfrm>
          <a:off x="9588500" y="133018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46911</xdr:rowOff>
    </xdr:from>
    <xdr:ext cx="534377" cy="259045"/>
    <xdr:sp macro="" textlink="">
      <xdr:nvSpPr>
        <xdr:cNvPr id="423" name="テキスト ボックス 422">
          <a:extLst>
            <a:ext uri="{FF2B5EF4-FFF2-40B4-BE49-F238E27FC236}">
              <a16:creationId xmlns:a16="http://schemas.microsoft.com/office/drawing/2014/main" id="{00000000-0008-0000-0700-0000A7010000}"/>
            </a:ext>
          </a:extLst>
        </xdr:cNvPr>
        <xdr:cNvSpPr txBox="1"/>
      </xdr:nvSpPr>
      <xdr:spPr>
        <a:xfrm>
          <a:off x="9372111" y="130771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84493</xdr:rowOff>
    </xdr:from>
    <xdr:to>
      <xdr:col>46</xdr:col>
      <xdr:colOff>38100</xdr:colOff>
      <xdr:row>78</xdr:row>
      <xdr:rowOff>14643</xdr:rowOff>
    </xdr:to>
    <xdr:sp macro="" textlink="">
      <xdr:nvSpPr>
        <xdr:cNvPr id="424" name="楕円 423">
          <a:extLst>
            <a:ext uri="{FF2B5EF4-FFF2-40B4-BE49-F238E27FC236}">
              <a16:creationId xmlns:a16="http://schemas.microsoft.com/office/drawing/2014/main" id="{00000000-0008-0000-0700-0000A8010000}"/>
            </a:ext>
          </a:extLst>
        </xdr:cNvPr>
        <xdr:cNvSpPr/>
      </xdr:nvSpPr>
      <xdr:spPr>
        <a:xfrm>
          <a:off x="8699500" y="13286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31170</xdr:rowOff>
    </xdr:from>
    <xdr:ext cx="534377" cy="259045"/>
    <xdr:sp macro="" textlink="">
      <xdr:nvSpPr>
        <xdr:cNvPr id="425" name="テキスト ボックス 424">
          <a:extLst>
            <a:ext uri="{FF2B5EF4-FFF2-40B4-BE49-F238E27FC236}">
              <a16:creationId xmlns:a16="http://schemas.microsoft.com/office/drawing/2014/main" id="{00000000-0008-0000-0700-0000A9010000}"/>
            </a:ext>
          </a:extLst>
        </xdr:cNvPr>
        <xdr:cNvSpPr txBox="1"/>
      </xdr:nvSpPr>
      <xdr:spPr>
        <a:xfrm>
          <a:off x="8483111" y="130613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38,464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157347</xdr:rowOff>
    </xdr:from>
    <xdr:to>
      <xdr:col>41</xdr:col>
      <xdr:colOff>101600</xdr:colOff>
      <xdr:row>78</xdr:row>
      <xdr:rowOff>87497</xdr:rowOff>
    </xdr:to>
    <xdr:sp macro="" textlink="">
      <xdr:nvSpPr>
        <xdr:cNvPr id="426" name="楕円 425">
          <a:extLst>
            <a:ext uri="{FF2B5EF4-FFF2-40B4-BE49-F238E27FC236}">
              <a16:creationId xmlns:a16="http://schemas.microsoft.com/office/drawing/2014/main" id="{00000000-0008-0000-0700-0000AA010000}"/>
            </a:ext>
          </a:extLst>
        </xdr:cNvPr>
        <xdr:cNvSpPr/>
      </xdr:nvSpPr>
      <xdr:spPr>
        <a:xfrm>
          <a:off x="7810500" y="133589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104024</xdr:rowOff>
    </xdr:from>
    <xdr:ext cx="534377" cy="259045"/>
    <xdr:sp macro="" textlink="">
      <xdr:nvSpPr>
        <xdr:cNvPr id="427" name="テキスト ボックス 426">
          <a:extLst>
            <a:ext uri="{FF2B5EF4-FFF2-40B4-BE49-F238E27FC236}">
              <a16:creationId xmlns:a16="http://schemas.microsoft.com/office/drawing/2014/main" id="{00000000-0008-0000-0700-0000AB010000}"/>
            </a:ext>
          </a:extLst>
        </xdr:cNvPr>
        <xdr:cNvSpPr txBox="1"/>
      </xdr:nvSpPr>
      <xdr:spPr>
        <a:xfrm>
          <a:off x="7594111" y="131342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22,529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11615</xdr:rowOff>
    </xdr:from>
    <xdr:to>
      <xdr:col>36</xdr:col>
      <xdr:colOff>165100</xdr:colOff>
      <xdr:row>78</xdr:row>
      <xdr:rowOff>113215</xdr:rowOff>
    </xdr:to>
    <xdr:sp macro="" textlink="">
      <xdr:nvSpPr>
        <xdr:cNvPr id="428" name="楕円 427">
          <a:extLst>
            <a:ext uri="{FF2B5EF4-FFF2-40B4-BE49-F238E27FC236}">
              <a16:creationId xmlns:a16="http://schemas.microsoft.com/office/drawing/2014/main" id="{00000000-0008-0000-0700-0000AC010000}"/>
            </a:ext>
          </a:extLst>
        </xdr:cNvPr>
        <xdr:cNvSpPr/>
      </xdr:nvSpPr>
      <xdr:spPr>
        <a:xfrm>
          <a:off x="6921500" y="13384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129742</xdr:rowOff>
    </xdr:from>
    <xdr:ext cx="534377" cy="259045"/>
    <xdr:sp macro="" textlink="">
      <xdr:nvSpPr>
        <xdr:cNvPr id="429" name="テキスト ボックス 428">
          <a:extLst>
            <a:ext uri="{FF2B5EF4-FFF2-40B4-BE49-F238E27FC236}">
              <a16:creationId xmlns:a16="http://schemas.microsoft.com/office/drawing/2014/main" id="{00000000-0008-0000-0700-0000AD010000}"/>
            </a:ext>
          </a:extLst>
        </xdr:cNvPr>
        <xdr:cNvSpPr txBox="1"/>
      </xdr:nvSpPr>
      <xdr:spPr>
        <a:xfrm>
          <a:off x="6705111" y="131599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0" name="正方形/長方形 429">
          <a:extLst>
            <a:ext uri="{FF2B5EF4-FFF2-40B4-BE49-F238E27FC236}">
              <a16:creationId xmlns:a16="http://schemas.microsoft.com/office/drawing/2014/main" id="{00000000-0008-0000-0700-0000AE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1" name="正方形/長方形 430">
          <a:extLst>
            <a:ext uri="{FF2B5EF4-FFF2-40B4-BE49-F238E27FC236}">
              <a16:creationId xmlns:a16="http://schemas.microsoft.com/office/drawing/2014/main" id="{00000000-0008-0000-0700-0000AF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2" name="正方形/長方形 431">
          <a:extLst>
            <a:ext uri="{FF2B5EF4-FFF2-40B4-BE49-F238E27FC236}">
              <a16:creationId xmlns:a16="http://schemas.microsoft.com/office/drawing/2014/main" id="{00000000-0008-0000-0700-0000B0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3" name="正方形/長方形 432">
          <a:extLst>
            <a:ext uri="{FF2B5EF4-FFF2-40B4-BE49-F238E27FC236}">
              <a16:creationId xmlns:a16="http://schemas.microsoft.com/office/drawing/2014/main" id="{00000000-0008-0000-0700-0000B1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4" name="正方形/長方形 433">
          <a:extLst>
            <a:ext uri="{FF2B5EF4-FFF2-40B4-BE49-F238E27FC236}">
              <a16:creationId xmlns:a16="http://schemas.microsoft.com/office/drawing/2014/main" id="{00000000-0008-0000-0700-0000B2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5" name="正方形/長方形 434">
          <a:extLst>
            <a:ext uri="{FF2B5EF4-FFF2-40B4-BE49-F238E27FC236}">
              <a16:creationId xmlns:a16="http://schemas.microsoft.com/office/drawing/2014/main" id="{00000000-0008-0000-0700-0000B3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6" name="正方形/長方形 435">
          <a:extLst>
            <a:ext uri="{FF2B5EF4-FFF2-40B4-BE49-F238E27FC236}">
              <a16:creationId xmlns:a16="http://schemas.microsoft.com/office/drawing/2014/main" id="{00000000-0008-0000-0700-0000B4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50,058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7" name="正方形/長方形 436">
          <a:extLst>
            <a:ext uri="{FF2B5EF4-FFF2-40B4-BE49-F238E27FC236}">
              <a16:creationId xmlns:a16="http://schemas.microsoft.com/office/drawing/2014/main" id="{00000000-0008-0000-0700-0000B5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8" name="テキスト ボックス 437">
          <a:extLst>
            <a:ext uri="{FF2B5EF4-FFF2-40B4-BE49-F238E27FC236}">
              <a16:creationId xmlns:a16="http://schemas.microsoft.com/office/drawing/2014/main" id="{00000000-0008-0000-0700-0000B6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9" name="直線コネクタ 438">
          <a:extLst>
            <a:ext uri="{FF2B5EF4-FFF2-40B4-BE49-F238E27FC236}">
              <a16:creationId xmlns:a16="http://schemas.microsoft.com/office/drawing/2014/main" id="{00000000-0008-0000-0700-0000B7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40" name="直線コネクタ 439">
          <a:extLst>
            <a:ext uri="{FF2B5EF4-FFF2-40B4-BE49-F238E27FC236}">
              <a16:creationId xmlns:a16="http://schemas.microsoft.com/office/drawing/2014/main" id="{00000000-0008-0000-0700-0000B8010000}"/>
            </a:ext>
          </a:extLst>
        </xdr:cNvPr>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41" name="テキスト ボックス 440">
          <a:extLst>
            <a:ext uri="{FF2B5EF4-FFF2-40B4-BE49-F238E27FC236}">
              <a16:creationId xmlns:a16="http://schemas.microsoft.com/office/drawing/2014/main" id="{00000000-0008-0000-0700-0000B9010000}"/>
            </a:ext>
          </a:extLst>
        </xdr:cNvPr>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42" name="直線コネクタ 441">
          <a:extLst>
            <a:ext uri="{FF2B5EF4-FFF2-40B4-BE49-F238E27FC236}">
              <a16:creationId xmlns:a16="http://schemas.microsoft.com/office/drawing/2014/main" id="{00000000-0008-0000-0700-0000BA010000}"/>
            </a:ext>
          </a:extLst>
        </xdr:cNvPr>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43" name="テキスト ボックス 442">
          <a:extLst>
            <a:ext uri="{FF2B5EF4-FFF2-40B4-BE49-F238E27FC236}">
              <a16:creationId xmlns:a16="http://schemas.microsoft.com/office/drawing/2014/main" id="{00000000-0008-0000-0700-0000BB010000}"/>
            </a:ext>
          </a:extLst>
        </xdr:cNvPr>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44" name="直線コネクタ 443">
          <a:extLst>
            <a:ext uri="{FF2B5EF4-FFF2-40B4-BE49-F238E27FC236}">
              <a16:creationId xmlns:a16="http://schemas.microsoft.com/office/drawing/2014/main" id="{00000000-0008-0000-0700-0000BC010000}"/>
            </a:ext>
          </a:extLst>
        </xdr:cNvPr>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94</xdr:row>
      <xdr:rowOff>160763</xdr:rowOff>
    </xdr:from>
    <xdr:ext cx="595419" cy="259045"/>
    <xdr:sp macro="" textlink="">
      <xdr:nvSpPr>
        <xdr:cNvPr id="445" name="テキスト ボックス 444">
          <a:extLst>
            <a:ext uri="{FF2B5EF4-FFF2-40B4-BE49-F238E27FC236}">
              <a16:creationId xmlns:a16="http://schemas.microsoft.com/office/drawing/2014/main" id="{00000000-0008-0000-0700-0000BD010000}"/>
            </a:ext>
          </a:extLst>
        </xdr:cNvPr>
        <xdr:cNvSpPr txBox="1"/>
      </xdr:nvSpPr>
      <xdr:spPr>
        <a:xfrm>
          <a:off x="6008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46" name="直線コネクタ 445">
          <a:extLst>
            <a:ext uri="{FF2B5EF4-FFF2-40B4-BE49-F238E27FC236}">
              <a16:creationId xmlns:a16="http://schemas.microsoft.com/office/drawing/2014/main" id="{00000000-0008-0000-0700-0000BE010000}"/>
            </a:ext>
          </a:extLst>
        </xdr:cNvPr>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5641</xdr:rowOff>
    </xdr:from>
    <xdr:ext cx="595419" cy="259045"/>
    <xdr:sp macro="" textlink="">
      <xdr:nvSpPr>
        <xdr:cNvPr id="447" name="テキスト ボックス 446">
          <a:extLst>
            <a:ext uri="{FF2B5EF4-FFF2-40B4-BE49-F238E27FC236}">
              <a16:creationId xmlns:a16="http://schemas.microsoft.com/office/drawing/2014/main" id="{00000000-0008-0000-0700-0000BF010000}"/>
            </a:ext>
          </a:extLst>
        </xdr:cNvPr>
        <xdr:cNvSpPr txBox="1"/>
      </xdr:nvSpPr>
      <xdr:spPr>
        <a:xfrm>
          <a:off x="6008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48" name="直線コネクタ 447">
          <a:extLst>
            <a:ext uri="{FF2B5EF4-FFF2-40B4-BE49-F238E27FC236}">
              <a16:creationId xmlns:a16="http://schemas.microsoft.com/office/drawing/2014/main" id="{00000000-0008-0000-0700-0000C0010000}"/>
            </a:ext>
          </a:extLst>
        </xdr:cNvPr>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21970</xdr:rowOff>
    </xdr:from>
    <xdr:ext cx="595419" cy="259045"/>
    <xdr:sp macro="" textlink="">
      <xdr:nvSpPr>
        <xdr:cNvPr id="449" name="テキスト ボックス 448">
          <a:extLst>
            <a:ext uri="{FF2B5EF4-FFF2-40B4-BE49-F238E27FC236}">
              <a16:creationId xmlns:a16="http://schemas.microsoft.com/office/drawing/2014/main" id="{00000000-0008-0000-0700-0000C1010000}"/>
            </a:ext>
          </a:extLst>
        </xdr:cNvPr>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50" name="直線コネクタ 449">
          <a:extLst>
            <a:ext uri="{FF2B5EF4-FFF2-40B4-BE49-F238E27FC236}">
              <a16:creationId xmlns:a16="http://schemas.microsoft.com/office/drawing/2014/main" id="{00000000-0008-0000-0700-0000C2010000}"/>
            </a:ext>
          </a:extLst>
        </xdr:cNvPr>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51" name="テキスト ボックス 450">
          <a:extLst>
            <a:ext uri="{FF2B5EF4-FFF2-40B4-BE49-F238E27FC236}">
              <a16:creationId xmlns:a16="http://schemas.microsoft.com/office/drawing/2014/main" id="{00000000-0008-0000-0700-0000C3010000}"/>
            </a:ext>
          </a:extLst>
        </xdr:cNvPr>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2" name="直線コネクタ 451">
          <a:extLst>
            <a:ext uri="{FF2B5EF4-FFF2-40B4-BE49-F238E27FC236}">
              <a16:creationId xmlns:a16="http://schemas.microsoft.com/office/drawing/2014/main" id="{00000000-0008-0000-0700-0000C4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3" name="テキスト ボックス 452">
          <a:extLst>
            <a:ext uri="{FF2B5EF4-FFF2-40B4-BE49-F238E27FC236}">
              <a16:creationId xmlns:a16="http://schemas.microsoft.com/office/drawing/2014/main" id="{00000000-0008-0000-0700-0000C5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4" name="土木費グラフ枠">
          <a:extLst>
            <a:ext uri="{FF2B5EF4-FFF2-40B4-BE49-F238E27FC236}">
              <a16:creationId xmlns:a16="http://schemas.microsoft.com/office/drawing/2014/main" id="{00000000-0008-0000-0700-0000C6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32310</xdr:rowOff>
    </xdr:from>
    <xdr:to>
      <xdr:col>54</xdr:col>
      <xdr:colOff>189865</xdr:colOff>
      <xdr:row>98</xdr:row>
      <xdr:rowOff>138153</xdr:rowOff>
    </xdr:to>
    <xdr:cxnSp macro="">
      <xdr:nvCxnSpPr>
        <xdr:cNvPr id="455" name="直線コネクタ 454">
          <a:extLst>
            <a:ext uri="{FF2B5EF4-FFF2-40B4-BE49-F238E27FC236}">
              <a16:creationId xmlns:a16="http://schemas.microsoft.com/office/drawing/2014/main" id="{00000000-0008-0000-0700-0000C7010000}"/>
            </a:ext>
          </a:extLst>
        </xdr:cNvPr>
        <xdr:cNvCxnSpPr/>
      </xdr:nvCxnSpPr>
      <xdr:spPr>
        <a:xfrm flipV="1">
          <a:off x="10475595" y="15634260"/>
          <a:ext cx="1270" cy="13059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141980</xdr:rowOff>
    </xdr:from>
    <xdr:ext cx="534377" cy="259045"/>
    <xdr:sp macro="" textlink="">
      <xdr:nvSpPr>
        <xdr:cNvPr id="456" name="土木費最小値テキスト">
          <a:extLst>
            <a:ext uri="{FF2B5EF4-FFF2-40B4-BE49-F238E27FC236}">
              <a16:creationId xmlns:a16="http://schemas.microsoft.com/office/drawing/2014/main" id="{00000000-0008-0000-0700-0000C8010000}"/>
            </a:ext>
          </a:extLst>
        </xdr:cNvPr>
        <xdr:cNvSpPr txBox="1"/>
      </xdr:nvSpPr>
      <xdr:spPr>
        <a:xfrm>
          <a:off x="10528300" y="169440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20,237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138153</xdr:rowOff>
    </xdr:from>
    <xdr:to>
      <xdr:col>55</xdr:col>
      <xdr:colOff>88900</xdr:colOff>
      <xdr:row>98</xdr:row>
      <xdr:rowOff>138153</xdr:rowOff>
    </xdr:to>
    <xdr:cxnSp macro="">
      <xdr:nvCxnSpPr>
        <xdr:cNvPr id="457" name="直線コネクタ 456">
          <a:extLst>
            <a:ext uri="{FF2B5EF4-FFF2-40B4-BE49-F238E27FC236}">
              <a16:creationId xmlns:a16="http://schemas.microsoft.com/office/drawing/2014/main" id="{00000000-0008-0000-0700-0000C9010000}"/>
            </a:ext>
          </a:extLst>
        </xdr:cNvPr>
        <xdr:cNvCxnSpPr/>
      </xdr:nvCxnSpPr>
      <xdr:spPr>
        <a:xfrm>
          <a:off x="10388600" y="169402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150437</xdr:rowOff>
    </xdr:from>
    <xdr:ext cx="599010" cy="259045"/>
    <xdr:sp macro="" textlink="">
      <xdr:nvSpPr>
        <xdr:cNvPr id="458" name="土木費最大値テキスト">
          <a:extLst>
            <a:ext uri="{FF2B5EF4-FFF2-40B4-BE49-F238E27FC236}">
              <a16:creationId xmlns:a16="http://schemas.microsoft.com/office/drawing/2014/main" id="{00000000-0008-0000-0700-0000CA010000}"/>
            </a:ext>
          </a:extLst>
        </xdr:cNvPr>
        <xdr:cNvSpPr txBox="1"/>
      </xdr:nvSpPr>
      <xdr:spPr>
        <a:xfrm>
          <a:off x="10528300" y="154094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220,192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91</xdr:row>
      <xdr:rowOff>32310</xdr:rowOff>
    </xdr:from>
    <xdr:to>
      <xdr:col>55</xdr:col>
      <xdr:colOff>88900</xdr:colOff>
      <xdr:row>91</xdr:row>
      <xdr:rowOff>32310</xdr:rowOff>
    </xdr:to>
    <xdr:cxnSp macro="">
      <xdr:nvCxnSpPr>
        <xdr:cNvPr id="459" name="直線コネクタ 458">
          <a:extLst>
            <a:ext uri="{FF2B5EF4-FFF2-40B4-BE49-F238E27FC236}">
              <a16:creationId xmlns:a16="http://schemas.microsoft.com/office/drawing/2014/main" id="{00000000-0008-0000-0700-0000CB010000}"/>
            </a:ext>
          </a:extLst>
        </xdr:cNvPr>
        <xdr:cNvCxnSpPr/>
      </xdr:nvCxnSpPr>
      <xdr:spPr>
        <a:xfrm>
          <a:off x="10388600" y="156342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43055</xdr:rowOff>
    </xdr:from>
    <xdr:to>
      <xdr:col>55</xdr:col>
      <xdr:colOff>0</xdr:colOff>
      <xdr:row>97</xdr:row>
      <xdr:rowOff>128036</xdr:rowOff>
    </xdr:to>
    <xdr:cxnSp macro="">
      <xdr:nvCxnSpPr>
        <xdr:cNvPr id="460" name="直線コネクタ 459">
          <a:extLst>
            <a:ext uri="{FF2B5EF4-FFF2-40B4-BE49-F238E27FC236}">
              <a16:creationId xmlns:a16="http://schemas.microsoft.com/office/drawing/2014/main" id="{00000000-0008-0000-0700-0000CC010000}"/>
            </a:ext>
          </a:extLst>
        </xdr:cNvPr>
        <xdr:cNvCxnSpPr/>
      </xdr:nvCxnSpPr>
      <xdr:spPr>
        <a:xfrm flipV="1">
          <a:off x="9639300" y="16673705"/>
          <a:ext cx="838200" cy="849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1934</xdr:rowOff>
    </xdr:from>
    <xdr:ext cx="534377" cy="259045"/>
    <xdr:sp macro="" textlink="">
      <xdr:nvSpPr>
        <xdr:cNvPr id="461" name="土木費平均値テキスト">
          <a:extLst>
            <a:ext uri="{FF2B5EF4-FFF2-40B4-BE49-F238E27FC236}">
              <a16:creationId xmlns:a16="http://schemas.microsoft.com/office/drawing/2014/main" id="{00000000-0008-0000-0700-0000CD010000}"/>
            </a:ext>
          </a:extLst>
        </xdr:cNvPr>
        <xdr:cNvSpPr txBox="1"/>
      </xdr:nvSpPr>
      <xdr:spPr>
        <a:xfrm>
          <a:off x="10528300" y="1663258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56,262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23507</xdr:rowOff>
    </xdr:from>
    <xdr:to>
      <xdr:col>55</xdr:col>
      <xdr:colOff>50800</xdr:colOff>
      <xdr:row>97</xdr:row>
      <xdr:rowOff>125107</xdr:rowOff>
    </xdr:to>
    <xdr:sp macro="" textlink="">
      <xdr:nvSpPr>
        <xdr:cNvPr id="462" name="フローチャート: 判断 461">
          <a:extLst>
            <a:ext uri="{FF2B5EF4-FFF2-40B4-BE49-F238E27FC236}">
              <a16:creationId xmlns:a16="http://schemas.microsoft.com/office/drawing/2014/main" id="{00000000-0008-0000-0700-0000CE010000}"/>
            </a:ext>
          </a:extLst>
        </xdr:cNvPr>
        <xdr:cNvSpPr/>
      </xdr:nvSpPr>
      <xdr:spPr>
        <a:xfrm>
          <a:off x="10426700" y="16654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91230</xdr:rowOff>
    </xdr:from>
    <xdr:to>
      <xdr:col>50</xdr:col>
      <xdr:colOff>114300</xdr:colOff>
      <xdr:row>97</xdr:row>
      <xdr:rowOff>128036</xdr:rowOff>
    </xdr:to>
    <xdr:cxnSp macro="">
      <xdr:nvCxnSpPr>
        <xdr:cNvPr id="463" name="直線コネクタ 462">
          <a:extLst>
            <a:ext uri="{FF2B5EF4-FFF2-40B4-BE49-F238E27FC236}">
              <a16:creationId xmlns:a16="http://schemas.microsoft.com/office/drawing/2014/main" id="{00000000-0008-0000-0700-0000CF010000}"/>
            </a:ext>
          </a:extLst>
        </xdr:cNvPr>
        <xdr:cNvCxnSpPr/>
      </xdr:nvCxnSpPr>
      <xdr:spPr>
        <a:xfrm>
          <a:off x="8750300" y="16721880"/>
          <a:ext cx="889000" cy="368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40887</xdr:rowOff>
    </xdr:from>
    <xdr:to>
      <xdr:col>50</xdr:col>
      <xdr:colOff>165100</xdr:colOff>
      <xdr:row>97</xdr:row>
      <xdr:rowOff>142487</xdr:rowOff>
    </xdr:to>
    <xdr:sp macro="" textlink="">
      <xdr:nvSpPr>
        <xdr:cNvPr id="464" name="フローチャート: 判断 463">
          <a:extLst>
            <a:ext uri="{FF2B5EF4-FFF2-40B4-BE49-F238E27FC236}">
              <a16:creationId xmlns:a16="http://schemas.microsoft.com/office/drawing/2014/main" id="{00000000-0008-0000-0700-0000D0010000}"/>
            </a:ext>
          </a:extLst>
        </xdr:cNvPr>
        <xdr:cNvSpPr/>
      </xdr:nvSpPr>
      <xdr:spPr>
        <a:xfrm>
          <a:off x="9588500" y="166715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159014</xdr:rowOff>
    </xdr:from>
    <xdr:ext cx="534377" cy="259045"/>
    <xdr:sp macro="" textlink="">
      <xdr:nvSpPr>
        <xdr:cNvPr id="465" name="テキスト ボックス 464">
          <a:extLst>
            <a:ext uri="{FF2B5EF4-FFF2-40B4-BE49-F238E27FC236}">
              <a16:creationId xmlns:a16="http://schemas.microsoft.com/office/drawing/2014/main" id="{00000000-0008-0000-0700-0000D1010000}"/>
            </a:ext>
          </a:extLst>
        </xdr:cNvPr>
        <xdr:cNvSpPr txBox="1"/>
      </xdr:nvSpPr>
      <xdr:spPr>
        <a:xfrm>
          <a:off x="9372111" y="164467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91230</xdr:rowOff>
    </xdr:from>
    <xdr:to>
      <xdr:col>45</xdr:col>
      <xdr:colOff>177800</xdr:colOff>
      <xdr:row>97</xdr:row>
      <xdr:rowOff>125702</xdr:rowOff>
    </xdr:to>
    <xdr:cxnSp macro="">
      <xdr:nvCxnSpPr>
        <xdr:cNvPr id="466" name="直線コネクタ 465">
          <a:extLst>
            <a:ext uri="{FF2B5EF4-FFF2-40B4-BE49-F238E27FC236}">
              <a16:creationId xmlns:a16="http://schemas.microsoft.com/office/drawing/2014/main" id="{00000000-0008-0000-0700-0000D2010000}"/>
            </a:ext>
          </a:extLst>
        </xdr:cNvPr>
        <xdr:cNvCxnSpPr/>
      </xdr:nvCxnSpPr>
      <xdr:spPr>
        <a:xfrm flipV="1">
          <a:off x="7861300" y="16721880"/>
          <a:ext cx="889000" cy="34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156344</xdr:rowOff>
    </xdr:from>
    <xdr:to>
      <xdr:col>46</xdr:col>
      <xdr:colOff>38100</xdr:colOff>
      <xdr:row>97</xdr:row>
      <xdr:rowOff>86494</xdr:rowOff>
    </xdr:to>
    <xdr:sp macro="" textlink="">
      <xdr:nvSpPr>
        <xdr:cNvPr id="467" name="フローチャート: 判断 466">
          <a:extLst>
            <a:ext uri="{FF2B5EF4-FFF2-40B4-BE49-F238E27FC236}">
              <a16:creationId xmlns:a16="http://schemas.microsoft.com/office/drawing/2014/main" id="{00000000-0008-0000-0700-0000D3010000}"/>
            </a:ext>
          </a:extLst>
        </xdr:cNvPr>
        <xdr:cNvSpPr/>
      </xdr:nvSpPr>
      <xdr:spPr>
        <a:xfrm>
          <a:off x="8699500" y="16615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103021</xdr:rowOff>
    </xdr:from>
    <xdr:ext cx="534377" cy="259045"/>
    <xdr:sp macro="" textlink="">
      <xdr:nvSpPr>
        <xdr:cNvPr id="468" name="テキスト ボックス 467">
          <a:extLst>
            <a:ext uri="{FF2B5EF4-FFF2-40B4-BE49-F238E27FC236}">
              <a16:creationId xmlns:a16="http://schemas.microsoft.com/office/drawing/2014/main" id="{00000000-0008-0000-0700-0000D4010000}"/>
            </a:ext>
          </a:extLst>
        </xdr:cNvPr>
        <xdr:cNvSpPr txBox="1"/>
      </xdr:nvSpPr>
      <xdr:spPr>
        <a:xfrm>
          <a:off x="8483111" y="163907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62,174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125702</xdr:rowOff>
    </xdr:from>
    <xdr:to>
      <xdr:col>41</xdr:col>
      <xdr:colOff>50800</xdr:colOff>
      <xdr:row>97</xdr:row>
      <xdr:rowOff>132201</xdr:rowOff>
    </xdr:to>
    <xdr:cxnSp macro="">
      <xdr:nvCxnSpPr>
        <xdr:cNvPr id="469" name="直線コネクタ 468">
          <a:extLst>
            <a:ext uri="{FF2B5EF4-FFF2-40B4-BE49-F238E27FC236}">
              <a16:creationId xmlns:a16="http://schemas.microsoft.com/office/drawing/2014/main" id="{00000000-0008-0000-0700-0000D5010000}"/>
            </a:ext>
          </a:extLst>
        </xdr:cNvPr>
        <xdr:cNvCxnSpPr/>
      </xdr:nvCxnSpPr>
      <xdr:spPr>
        <a:xfrm flipV="1">
          <a:off x="6972300" y="16756352"/>
          <a:ext cx="889000" cy="64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23462</xdr:rowOff>
    </xdr:from>
    <xdr:to>
      <xdr:col>41</xdr:col>
      <xdr:colOff>101600</xdr:colOff>
      <xdr:row>97</xdr:row>
      <xdr:rowOff>125062</xdr:rowOff>
    </xdr:to>
    <xdr:sp macro="" textlink="">
      <xdr:nvSpPr>
        <xdr:cNvPr id="470" name="フローチャート: 判断 469">
          <a:extLst>
            <a:ext uri="{FF2B5EF4-FFF2-40B4-BE49-F238E27FC236}">
              <a16:creationId xmlns:a16="http://schemas.microsoft.com/office/drawing/2014/main" id="{00000000-0008-0000-0700-0000D6010000}"/>
            </a:ext>
          </a:extLst>
        </xdr:cNvPr>
        <xdr:cNvSpPr/>
      </xdr:nvSpPr>
      <xdr:spPr>
        <a:xfrm>
          <a:off x="7810500" y="16654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141589</xdr:rowOff>
    </xdr:from>
    <xdr:ext cx="534377" cy="259045"/>
    <xdr:sp macro="" textlink="">
      <xdr:nvSpPr>
        <xdr:cNvPr id="471" name="テキスト ボックス 470">
          <a:extLst>
            <a:ext uri="{FF2B5EF4-FFF2-40B4-BE49-F238E27FC236}">
              <a16:creationId xmlns:a16="http://schemas.microsoft.com/office/drawing/2014/main" id="{00000000-0008-0000-0700-0000D7010000}"/>
            </a:ext>
          </a:extLst>
        </xdr:cNvPr>
        <xdr:cNvSpPr txBox="1"/>
      </xdr:nvSpPr>
      <xdr:spPr>
        <a:xfrm>
          <a:off x="7594111" y="164293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56,269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28184</xdr:rowOff>
    </xdr:from>
    <xdr:to>
      <xdr:col>36</xdr:col>
      <xdr:colOff>165100</xdr:colOff>
      <xdr:row>97</xdr:row>
      <xdr:rowOff>129784</xdr:rowOff>
    </xdr:to>
    <xdr:sp macro="" textlink="">
      <xdr:nvSpPr>
        <xdr:cNvPr id="472" name="フローチャート: 判断 471">
          <a:extLst>
            <a:ext uri="{FF2B5EF4-FFF2-40B4-BE49-F238E27FC236}">
              <a16:creationId xmlns:a16="http://schemas.microsoft.com/office/drawing/2014/main" id="{00000000-0008-0000-0700-0000D8010000}"/>
            </a:ext>
          </a:extLst>
        </xdr:cNvPr>
        <xdr:cNvSpPr/>
      </xdr:nvSpPr>
      <xdr:spPr>
        <a:xfrm>
          <a:off x="6921500" y="166588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146311</xdr:rowOff>
    </xdr:from>
    <xdr:ext cx="534377" cy="259045"/>
    <xdr:sp macro="" textlink="">
      <xdr:nvSpPr>
        <xdr:cNvPr id="473" name="テキスト ボックス 472">
          <a:extLst>
            <a:ext uri="{FF2B5EF4-FFF2-40B4-BE49-F238E27FC236}">
              <a16:creationId xmlns:a16="http://schemas.microsoft.com/office/drawing/2014/main" id="{00000000-0008-0000-0700-0000D9010000}"/>
            </a:ext>
          </a:extLst>
        </xdr:cNvPr>
        <xdr:cNvSpPr txBox="1"/>
      </xdr:nvSpPr>
      <xdr:spPr>
        <a:xfrm>
          <a:off x="6705111" y="164340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4" name="テキスト ボックス 473">
          <a:extLst>
            <a:ext uri="{FF2B5EF4-FFF2-40B4-BE49-F238E27FC236}">
              <a16:creationId xmlns:a16="http://schemas.microsoft.com/office/drawing/2014/main" id="{00000000-0008-0000-0700-0000DA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5" name="テキスト ボックス 474">
          <a:extLst>
            <a:ext uri="{FF2B5EF4-FFF2-40B4-BE49-F238E27FC236}">
              <a16:creationId xmlns:a16="http://schemas.microsoft.com/office/drawing/2014/main" id="{00000000-0008-0000-0700-0000DB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6" name="テキスト ボックス 475">
          <a:extLst>
            <a:ext uri="{FF2B5EF4-FFF2-40B4-BE49-F238E27FC236}">
              <a16:creationId xmlns:a16="http://schemas.microsoft.com/office/drawing/2014/main" id="{00000000-0008-0000-0700-0000DC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7" name="テキスト ボックス 476">
          <a:extLst>
            <a:ext uri="{FF2B5EF4-FFF2-40B4-BE49-F238E27FC236}">
              <a16:creationId xmlns:a16="http://schemas.microsoft.com/office/drawing/2014/main" id="{00000000-0008-0000-0700-0000DD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8" name="テキスト ボックス 477">
          <a:extLst>
            <a:ext uri="{FF2B5EF4-FFF2-40B4-BE49-F238E27FC236}">
              <a16:creationId xmlns:a16="http://schemas.microsoft.com/office/drawing/2014/main" id="{00000000-0008-0000-0700-0000DE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163705</xdr:rowOff>
    </xdr:from>
    <xdr:to>
      <xdr:col>55</xdr:col>
      <xdr:colOff>50800</xdr:colOff>
      <xdr:row>97</xdr:row>
      <xdr:rowOff>93855</xdr:rowOff>
    </xdr:to>
    <xdr:sp macro="" textlink="">
      <xdr:nvSpPr>
        <xdr:cNvPr id="479" name="楕円 478">
          <a:extLst>
            <a:ext uri="{FF2B5EF4-FFF2-40B4-BE49-F238E27FC236}">
              <a16:creationId xmlns:a16="http://schemas.microsoft.com/office/drawing/2014/main" id="{00000000-0008-0000-0700-0000DF010000}"/>
            </a:ext>
          </a:extLst>
        </xdr:cNvPr>
        <xdr:cNvSpPr/>
      </xdr:nvSpPr>
      <xdr:spPr>
        <a:xfrm>
          <a:off x="10426700" y="16622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15132</xdr:rowOff>
    </xdr:from>
    <xdr:ext cx="534377" cy="259045"/>
    <xdr:sp macro="" textlink="">
      <xdr:nvSpPr>
        <xdr:cNvPr id="480" name="土木費該当値テキスト">
          <a:extLst>
            <a:ext uri="{FF2B5EF4-FFF2-40B4-BE49-F238E27FC236}">
              <a16:creationId xmlns:a16="http://schemas.microsoft.com/office/drawing/2014/main" id="{00000000-0008-0000-0700-0000E0010000}"/>
            </a:ext>
          </a:extLst>
        </xdr:cNvPr>
        <xdr:cNvSpPr txBox="1"/>
      </xdr:nvSpPr>
      <xdr:spPr>
        <a:xfrm>
          <a:off x="10528300" y="164743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61,047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77236</xdr:rowOff>
    </xdr:from>
    <xdr:to>
      <xdr:col>50</xdr:col>
      <xdr:colOff>165100</xdr:colOff>
      <xdr:row>98</xdr:row>
      <xdr:rowOff>7386</xdr:rowOff>
    </xdr:to>
    <xdr:sp macro="" textlink="">
      <xdr:nvSpPr>
        <xdr:cNvPr id="481" name="楕円 480">
          <a:extLst>
            <a:ext uri="{FF2B5EF4-FFF2-40B4-BE49-F238E27FC236}">
              <a16:creationId xmlns:a16="http://schemas.microsoft.com/office/drawing/2014/main" id="{00000000-0008-0000-0700-0000E1010000}"/>
            </a:ext>
          </a:extLst>
        </xdr:cNvPr>
        <xdr:cNvSpPr/>
      </xdr:nvSpPr>
      <xdr:spPr>
        <a:xfrm>
          <a:off x="9588500" y="167078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169963</xdr:rowOff>
    </xdr:from>
    <xdr:ext cx="534377" cy="259045"/>
    <xdr:sp macro="" textlink="">
      <xdr:nvSpPr>
        <xdr:cNvPr id="482" name="テキスト ボックス 481">
          <a:extLst>
            <a:ext uri="{FF2B5EF4-FFF2-40B4-BE49-F238E27FC236}">
              <a16:creationId xmlns:a16="http://schemas.microsoft.com/office/drawing/2014/main" id="{00000000-0008-0000-0700-0000E2010000}"/>
            </a:ext>
          </a:extLst>
        </xdr:cNvPr>
        <xdr:cNvSpPr txBox="1"/>
      </xdr:nvSpPr>
      <xdr:spPr>
        <a:xfrm>
          <a:off x="9372111" y="168006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40430</xdr:rowOff>
    </xdr:from>
    <xdr:to>
      <xdr:col>46</xdr:col>
      <xdr:colOff>38100</xdr:colOff>
      <xdr:row>97</xdr:row>
      <xdr:rowOff>142030</xdr:rowOff>
    </xdr:to>
    <xdr:sp macro="" textlink="">
      <xdr:nvSpPr>
        <xdr:cNvPr id="483" name="楕円 482">
          <a:extLst>
            <a:ext uri="{FF2B5EF4-FFF2-40B4-BE49-F238E27FC236}">
              <a16:creationId xmlns:a16="http://schemas.microsoft.com/office/drawing/2014/main" id="{00000000-0008-0000-0700-0000E3010000}"/>
            </a:ext>
          </a:extLst>
        </xdr:cNvPr>
        <xdr:cNvSpPr/>
      </xdr:nvSpPr>
      <xdr:spPr>
        <a:xfrm>
          <a:off x="8699500" y="16671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133157</xdr:rowOff>
    </xdr:from>
    <xdr:ext cx="534377" cy="259045"/>
    <xdr:sp macro="" textlink="">
      <xdr:nvSpPr>
        <xdr:cNvPr id="484" name="テキスト ボックス 483">
          <a:extLst>
            <a:ext uri="{FF2B5EF4-FFF2-40B4-BE49-F238E27FC236}">
              <a16:creationId xmlns:a16="http://schemas.microsoft.com/office/drawing/2014/main" id="{00000000-0008-0000-0700-0000E4010000}"/>
            </a:ext>
          </a:extLst>
        </xdr:cNvPr>
        <xdr:cNvSpPr txBox="1"/>
      </xdr:nvSpPr>
      <xdr:spPr>
        <a:xfrm>
          <a:off x="8483111" y="167638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53,671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74902</xdr:rowOff>
    </xdr:from>
    <xdr:to>
      <xdr:col>41</xdr:col>
      <xdr:colOff>101600</xdr:colOff>
      <xdr:row>98</xdr:row>
      <xdr:rowOff>5052</xdr:rowOff>
    </xdr:to>
    <xdr:sp macro="" textlink="">
      <xdr:nvSpPr>
        <xdr:cNvPr id="485" name="楕円 484">
          <a:extLst>
            <a:ext uri="{FF2B5EF4-FFF2-40B4-BE49-F238E27FC236}">
              <a16:creationId xmlns:a16="http://schemas.microsoft.com/office/drawing/2014/main" id="{00000000-0008-0000-0700-0000E5010000}"/>
            </a:ext>
          </a:extLst>
        </xdr:cNvPr>
        <xdr:cNvSpPr/>
      </xdr:nvSpPr>
      <xdr:spPr>
        <a:xfrm>
          <a:off x="7810500" y="16705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167629</xdr:rowOff>
    </xdr:from>
    <xdr:ext cx="534377" cy="259045"/>
    <xdr:sp macro="" textlink="">
      <xdr:nvSpPr>
        <xdr:cNvPr id="486" name="テキスト ボックス 485">
          <a:extLst>
            <a:ext uri="{FF2B5EF4-FFF2-40B4-BE49-F238E27FC236}">
              <a16:creationId xmlns:a16="http://schemas.microsoft.com/office/drawing/2014/main" id="{00000000-0008-0000-0700-0000E6010000}"/>
            </a:ext>
          </a:extLst>
        </xdr:cNvPr>
        <xdr:cNvSpPr txBox="1"/>
      </xdr:nvSpPr>
      <xdr:spPr>
        <a:xfrm>
          <a:off x="7594111" y="167982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48,393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81401</xdr:rowOff>
    </xdr:from>
    <xdr:to>
      <xdr:col>36</xdr:col>
      <xdr:colOff>165100</xdr:colOff>
      <xdr:row>98</xdr:row>
      <xdr:rowOff>11551</xdr:rowOff>
    </xdr:to>
    <xdr:sp macro="" textlink="">
      <xdr:nvSpPr>
        <xdr:cNvPr id="487" name="楕円 486">
          <a:extLst>
            <a:ext uri="{FF2B5EF4-FFF2-40B4-BE49-F238E27FC236}">
              <a16:creationId xmlns:a16="http://schemas.microsoft.com/office/drawing/2014/main" id="{00000000-0008-0000-0700-0000E7010000}"/>
            </a:ext>
          </a:extLst>
        </xdr:cNvPr>
        <xdr:cNvSpPr/>
      </xdr:nvSpPr>
      <xdr:spPr>
        <a:xfrm>
          <a:off x="6921500" y="167120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2678</xdr:rowOff>
    </xdr:from>
    <xdr:ext cx="534377" cy="259045"/>
    <xdr:sp macro="" textlink="">
      <xdr:nvSpPr>
        <xdr:cNvPr id="488" name="テキスト ボックス 487">
          <a:extLst>
            <a:ext uri="{FF2B5EF4-FFF2-40B4-BE49-F238E27FC236}">
              <a16:creationId xmlns:a16="http://schemas.microsoft.com/office/drawing/2014/main" id="{00000000-0008-0000-0700-0000E8010000}"/>
            </a:ext>
          </a:extLst>
        </xdr:cNvPr>
        <xdr:cNvSpPr txBox="1"/>
      </xdr:nvSpPr>
      <xdr:spPr>
        <a:xfrm>
          <a:off x="6705111" y="168047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47,398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9" name="正方形/長方形 488">
          <a:extLst>
            <a:ext uri="{FF2B5EF4-FFF2-40B4-BE49-F238E27FC236}">
              <a16:creationId xmlns:a16="http://schemas.microsoft.com/office/drawing/2014/main" id="{00000000-0008-0000-0700-0000E9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0" name="正方形/長方形 489">
          <a:extLst>
            <a:ext uri="{FF2B5EF4-FFF2-40B4-BE49-F238E27FC236}">
              <a16:creationId xmlns:a16="http://schemas.microsoft.com/office/drawing/2014/main" id="{00000000-0008-0000-0700-0000EA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1" name="正方形/長方形 490">
          <a:extLst>
            <a:ext uri="{FF2B5EF4-FFF2-40B4-BE49-F238E27FC236}">
              <a16:creationId xmlns:a16="http://schemas.microsoft.com/office/drawing/2014/main" id="{00000000-0008-0000-0700-0000EB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2" name="正方形/長方形 491">
          <a:extLst>
            <a:ext uri="{FF2B5EF4-FFF2-40B4-BE49-F238E27FC236}">
              <a16:creationId xmlns:a16="http://schemas.microsoft.com/office/drawing/2014/main" id="{00000000-0008-0000-0700-0000EC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3" name="正方形/長方形 492">
          <a:extLst>
            <a:ext uri="{FF2B5EF4-FFF2-40B4-BE49-F238E27FC236}">
              <a16:creationId xmlns:a16="http://schemas.microsoft.com/office/drawing/2014/main" id="{00000000-0008-0000-0700-0000ED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4" name="正方形/長方形 493">
          <a:extLst>
            <a:ext uri="{FF2B5EF4-FFF2-40B4-BE49-F238E27FC236}">
              <a16:creationId xmlns:a16="http://schemas.microsoft.com/office/drawing/2014/main" id="{00000000-0008-0000-0700-0000EE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5" name="正方形/長方形 494">
          <a:extLst>
            <a:ext uri="{FF2B5EF4-FFF2-40B4-BE49-F238E27FC236}">
              <a16:creationId xmlns:a16="http://schemas.microsoft.com/office/drawing/2014/main" id="{00000000-0008-0000-0700-0000EF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17,585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6" name="正方形/長方形 495">
          <a:extLst>
            <a:ext uri="{FF2B5EF4-FFF2-40B4-BE49-F238E27FC236}">
              <a16:creationId xmlns:a16="http://schemas.microsoft.com/office/drawing/2014/main" id="{00000000-0008-0000-0700-0000F0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7" name="テキスト ボックス 496">
          <a:extLst>
            <a:ext uri="{FF2B5EF4-FFF2-40B4-BE49-F238E27FC236}">
              <a16:creationId xmlns:a16="http://schemas.microsoft.com/office/drawing/2014/main" id="{00000000-0008-0000-0700-0000F1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8" name="直線コネクタ 497">
          <a:extLst>
            <a:ext uri="{FF2B5EF4-FFF2-40B4-BE49-F238E27FC236}">
              <a16:creationId xmlns:a16="http://schemas.microsoft.com/office/drawing/2014/main" id="{00000000-0008-0000-0700-0000F2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499" name="直線コネクタ 498">
          <a:extLst>
            <a:ext uri="{FF2B5EF4-FFF2-40B4-BE49-F238E27FC236}">
              <a16:creationId xmlns:a16="http://schemas.microsoft.com/office/drawing/2014/main" id="{00000000-0008-0000-0700-0000F3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500" name="テキスト ボックス 499">
          <a:extLst>
            <a:ext uri="{FF2B5EF4-FFF2-40B4-BE49-F238E27FC236}">
              <a16:creationId xmlns:a16="http://schemas.microsoft.com/office/drawing/2014/main" id="{00000000-0008-0000-0700-0000F4010000}"/>
            </a:ext>
          </a:extLst>
        </xdr:cNvPr>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1" name="直線コネクタ 500">
          <a:extLst>
            <a:ext uri="{FF2B5EF4-FFF2-40B4-BE49-F238E27FC236}">
              <a16:creationId xmlns:a16="http://schemas.microsoft.com/office/drawing/2014/main" id="{00000000-0008-0000-0700-0000F5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02" name="テキスト ボックス 501">
          <a:extLst>
            <a:ext uri="{FF2B5EF4-FFF2-40B4-BE49-F238E27FC236}">
              <a16:creationId xmlns:a16="http://schemas.microsoft.com/office/drawing/2014/main" id="{00000000-0008-0000-0700-0000F6010000}"/>
            </a:ext>
          </a:extLst>
        </xdr:cNvPr>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3" name="直線コネクタ 502">
          <a:extLst>
            <a:ext uri="{FF2B5EF4-FFF2-40B4-BE49-F238E27FC236}">
              <a16:creationId xmlns:a16="http://schemas.microsoft.com/office/drawing/2014/main" id="{00000000-0008-0000-0700-0000F7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04" name="テキスト ボックス 503">
          <a:extLst>
            <a:ext uri="{FF2B5EF4-FFF2-40B4-BE49-F238E27FC236}">
              <a16:creationId xmlns:a16="http://schemas.microsoft.com/office/drawing/2014/main" id="{00000000-0008-0000-0700-0000F8010000}"/>
            </a:ext>
          </a:extLst>
        </xdr:cNvPr>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5" name="直線コネクタ 504">
          <a:extLst>
            <a:ext uri="{FF2B5EF4-FFF2-40B4-BE49-F238E27FC236}">
              <a16:creationId xmlns:a16="http://schemas.microsoft.com/office/drawing/2014/main" id="{00000000-0008-0000-0700-0000F901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06" name="テキスト ボックス 505">
          <a:extLst>
            <a:ext uri="{FF2B5EF4-FFF2-40B4-BE49-F238E27FC236}">
              <a16:creationId xmlns:a16="http://schemas.microsoft.com/office/drawing/2014/main" id="{00000000-0008-0000-0700-0000FA010000}"/>
            </a:ext>
          </a:extLst>
        </xdr:cNvPr>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7" name="直線コネクタ 506">
          <a:extLst>
            <a:ext uri="{FF2B5EF4-FFF2-40B4-BE49-F238E27FC236}">
              <a16:creationId xmlns:a16="http://schemas.microsoft.com/office/drawing/2014/main" id="{00000000-0008-0000-0700-0000FB01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08" name="テキスト ボックス 507">
          <a:extLst>
            <a:ext uri="{FF2B5EF4-FFF2-40B4-BE49-F238E27FC236}">
              <a16:creationId xmlns:a16="http://schemas.microsoft.com/office/drawing/2014/main" id="{00000000-0008-0000-0700-0000FC010000}"/>
            </a:ext>
          </a:extLst>
        </xdr:cNvPr>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9" name="直線コネクタ 508">
          <a:extLst>
            <a:ext uri="{FF2B5EF4-FFF2-40B4-BE49-F238E27FC236}">
              <a16:creationId xmlns:a16="http://schemas.microsoft.com/office/drawing/2014/main" id="{00000000-0008-0000-0700-0000FD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0" name="テキスト ボックス 509">
          <a:extLst>
            <a:ext uri="{FF2B5EF4-FFF2-40B4-BE49-F238E27FC236}">
              <a16:creationId xmlns:a16="http://schemas.microsoft.com/office/drawing/2014/main" id="{00000000-0008-0000-0700-0000FE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1" name="消防費グラフ枠">
          <a:extLst>
            <a:ext uri="{FF2B5EF4-FFF2-40B4-BE49-F238E27FC236}">
              <a16:creationId xmlns:a16="http://schemas.microsoft.com/office/drawing/2014/main" id="{00000000-0008-0000-0700-0000FF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91942</xdr:rowOff>
    </xdr:from>
    <xdr:to>
      <xdr:col>85</xdr:col>
      <xdr:colOff>126364</xdr:colOff>
      <xdr:row>38</xdr:row>
      <xdr:rowOff>10217</xdr:rowOff>
    </xdr:to>
    <xdr:cxnSp macro="">
      <xdr:nvCxnSpPr>
        <xdr:cNvPr id="512" name="直線コネクタ 511">
          <a:extLst>
            <a:ext uri="{FF2B5EF4-FFF2-40B4-BE49-F238E27FC236}">
              <a16:creationId xmlns:a16="http://schemas.microsoft.com/office/drawing/2014/main" id="{00000000-0008-0000-0700-000000020000}"/>
            </a:ext>
          </a:extLst>
        </xdr:cNvPr>
        <xdr:cNvCxnSpPr/>
      </xdr:nvCxnSpPr>
      <xdr:spPr>
        <a:xfrm flipV="1">
          <a:off x="16317595" y="5235442"/>
          <a:ext cx="1269" cy="12898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14044</xdr:rowOff>
    </xdr:from>
    <xdr:ext cx="534377" cy="259045"/>
    <xdr:sp macro="" textlink="">
      <xdr:nvSpPr>
        <xdr:cNvPr id="513" name="消防費最小値テキスト">
          <a:extLst>
            <a:ext uri="{FF2B5EF4-FFF2-40B4-BE49-F238E27FC236}">
              <a16:creationId xmlns:a16="http://schemas.microsoft.com/office/drawing/2014/main" id="{00000000-0008-0000-0700-000001020000}"/>
            </a:ext>
          </a:extLst>
        </xdr:cNvPr>
        <xdr:cNvSpPr txBox="1"/>
      </xdr:nvSpPr>
      <xdr:spPr>
        <a:xfrm>
          <a:off x="16370300" y="65291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10,797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10217</xdr:rowOff>
    </xdr:from>
    <xdr:to>
      <xdr:col>86</xdr:col>
      <xdr:colOff>25400</xdr:colOff>
      <xdr:row>38</xdr:row>
      <xdr:rowOff>10217</xdr:rowOff>
    </xdr:to>
    <xdr:cxnSp macro="">
      <xdr:nvCxnSpPr>
        <xdr:cNvPr id="514" name="直線コネクタ 513">
          <a:extLst>
            <a:ext uri="{FF2B5EF4-FFF2-40B4-BE49-F238E27FC236}">
              <a16:creationId xmlns:a16="http://schemas.microsoft.com/office/drawing/2014/main" id="{00000000-0008-0000-0700-000002020000}"/>
            </a:ext>
          </a:extLst>
        </xdr:cNvPr>
        <xdr:cNvCxnSpPr/>
      </xdr:nvCxnSpPr>
      <xdr:spPr>
        <a:xfrm>
          <a:off x="16230600" y="65253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38619</xdr:rowOff>
    </xdr:from>
    <xdr:ext cx="534377" cy="259045"/>
    <xdr:sp macro="" textlink="">
      <xdr:nvSpPr>
        <xdr:cNvPr id="515" name="消防費最大値テキスト">
          <a:extLst>
            <a:ext uri="{FF2B5EF4-FFF2-40B4-BE49-F238E27FC236}">
              <a16:creationId xmlns:a16="http://schemas.microsoft.com/office/drawing/2014/main" id="{00000000-0008-0000-0700-000003020000}"/>
            </a:ext>
          </a:extLst>
        </xdr:cNvPr>
        <xdr:cNvSpPr txBox="1"/>
      </xdr:nvSpPr>
      <xdr:spPr>
        <a:xfrm>
          <a:off x="16370300" y="50106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78,507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91942</xdr:rowOff>
    </xdr:from>
    <xdr:to>
      <xdr:col>86</xdr:col>
      <xdr:colOff>25400</xdr:colOff>
      <xdr:row>30</xdr:row>
      <xdr:rowOff>91942</xdr:rowOff>
    </xdr:to>
    <xdr:cxnSp macro="">
      <xdr:nvCxnSpPr>
        <xdr:cNvPr id="516" name="直線コネクタ 515">
          <a:extLst>
            <a:ext uri="{FF2B5EF4-FFF2-40B4-BE49-F238E27FC236}">
              <a16:creationId xmlns:a16="http://schemas.microsoft.com/office/drawing/2014/main" id="{00000000-0008-0000-0700-000004020000}"/>
            </a:ext>
          </a:extLst>
        </xdr:cNvPr>
        <xdr:cNvCxnSpPr/>
      </xdr:nvCxnSpPr>
      <xdr:spPr>
        <a:xfrm>
          <a:off x="16230600" y="52354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36</xdr:row>
      <xdr:rowOff>75235</xdr:rowOff>
    </xdr:from>
    <xdr:to>
      <xdr:col>85</xdr:col>
      <xdr:colOff>127000</xdr:colOff>
      <xdr:row>36</xdr:row>
      <xdr:rowOff>98800</xdr:rowOff>
    </xdr:to>
    <xdr:cxnSp macro="">
      <xdr:nvCxnSpPr>
        <xdr:cNvPr id="517" name="直線コネクタ 516">
          <a:extLst>
            <a:ext uri="{FF2B5EF4-FFF2-40B4-BE49-F238E27FC236}">
              <a16:creationId xmlns:a16="http://schemas.microsoft.com/office/drawing/2014/main" id="{00000000-0008-0000-0700-000005020000}"/>
            </a:ext>
          </a:extLst>
        </xdr:cNvPr>
        <xdr:cNvCxnSpPr/>
      </xdr:nvCxnSpPr>
      <xdr:spPr>
        <a:xfrm flipV="1">
          <a:off x="15481300" y="6247435"/>
          <a:ext cx="838200" cy="235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40886</xdr:rowOff>
    </xdr:from>
    <xdr:ext cx="534377" cy="259045"/>
    <xdr:sp macro="" textlink="">
      <xdr:nvSpPr>
        <xdr:cNvPr id="518" name="消防費平均値テキスト">
          <a:extLst>
            <a:ext uri="{FF2B5EF4-FFF2-40B4-BE49-F238E27FC236}">
              <a16:creationId xmlns:a16="http://schemas.microsoft.com/office/drawing/2014/main" id="{00000000-0008-0000-0700-000006020000}"/>
            </a:ext>
          </a:extLst>
        </xdr:cNvPr>
        <xdr:cNvSpPr txBox="1"/>
      </xdr:nvSpPr>
      <xdr:spPr>
        <a:xfrm>
          <a:off x="16370300" y="621308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23,388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62459</xdr:rowOff>
    </xdr:from>
    <xdr:to>
      <xdr:col>85</xdr:col>
      <xdr:colOff>177800</xdr:colOff>
      <xdr:row>36</xdr:row>
      <xdr:rowOff>164059</xdr:rowOff>
    </xdr:to>
    <xdr:sp macro="" textlink="">
      <xdr:nvSpPr>
        <xdr:cNvPr id="519" name="フローチャート: 判断 518">
          <a:extLst>
            <a:ext uri="{FF2B5EF4-FFF2-40B4-BE49-F238E27FC236}">
              <a16:creationId xmlns:a16="http://schemas.microsoft.com/office/drawing/2014/main" id="{00000000-0008-0000-0700-000007020000}"/>
            </a:ext>
          </a:extLst>
        </xdr:cNvPr>
        <xdr:cNvSpPr/>
      </xdr:nvSpPr>
      <xdr:spPr>
        <a:xfrm>
          <a:off x="16268700" y="62346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98800</xdr:rowOff>
    </xdr:from>
    <xdr:to>
      <xdr:col>81</xdr:col>
      <xdr:colOff>50800</xdr:colOff>
      <xdr:row>36</xdr:row>
      <xdr:rowOff>101905</xdr:rowOff>
    </xdr:to>
    <xdr:cxnSp macro="">
      <xdr:nvCxnSpPr>
        <xdr:cNvPr id="520" name="直線コネクタ 519">
          <a:extLst>
            <a:ext uri="{FF2B5EF4-FFF2-40B4-BE49-F238E27FC236}">
              <a16:creationId xmlns:a16="http://schemas.microsoft.com/office/drawing/2014/main" id="{00000000-0008-0000-0700-000008020000}"/>
            </a:ext>
          </a:extLst>
        </xdr:cNvPr>
        <xdr:cNvCxnSpPr/>
      </xdr:nvCxnSpPr>
      <xdr:spPr>
        <a:xfrm flipV="1">
          <a:off x="14592300" y="6271000"/>
          <a:ext cx="889000" cy="31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68936</xdr:rowOff>
    </xdr:from>
    <xdr:to>
      <xdr:col>81</xdr:col>
      <xdr:colOff>101600</xdr:colOff>
      <xdr:row>36</xdr:row>
      <xdr:rowOff>170536</xdr:rowOff>
    </xdr:to>
    <xdr:sp macro="" textlink="">
      <xdr:nvSpPr>
        <xdr:cNvPr id="521" name="フローチャート: 判断 520">
          <a:extLst>
            <a:ext uri="{FF2B5EF4-FFF2-40B4-BE49-F238E27FC236}">
              <a16:creationId xmlns:a16="http://schemas.microsoft.com/office/drawing/2014/main" id="{00000000-0008-0000-0700-000009020000}"/>
            </a:ext>
          </a:extLst>
        </xdr:cNvPr>
        <xdr:cNvSpPr/>
      </xdr:nvSpPr>
      <xdr:spPr>
        <a:xfrm>
          <a:off x="15430500" y="62411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161663</xdr:rowOff>
    </xdr:from>
    <xdr:ext cx="534377" cy="259045"/>
    <xdr:sp macro="" textlink="">
      <xdr:nvSpPr>
        <xdr:cNvPr id="522" name="テキスト ボックス 521">
          <a:extLst>
            <a:ext uri="{FF2B5EF4-FFF2-40B4-BE49-F238E27FC236}">
              <a16:creationId xmlns:a16="http://schemas.microsoft.com/office/drawing/2014/main" id="{00000000-0008-0000-0700-00000A020000}"/>
            </a:ext>
          </a:extLst>
        </xdr:cNvPr>
        <xdr:cNvSpPr txBox="1"/>
      </xdr:nvSpPr>
      <xdr:spPr>
        <a:xfrm>
          <a:off x="15214111" y="63338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36</xdr:row>
      <xdr:rowOff>101905</xdr:rowOff>
    </xdr:from>
    <xdr:to>
      <xdr:col>76</xdr:col>
      <xdr:colOff>114300</xdr:colOff>
      <xdr:row>36</xdr:row>
      <xdr:rowOff>116231</xdr:rowOff>
    </xdr:to>
    <xdr:cxnSp macro="">
      <xdr:nvCxnSpPr>
        <xdr:cNvPr id="523" name="直線コネクタ 522">
          <a:extLst>
            <a:ext uri="{FF2B5EF4-FFF2-40B4-BE49-F238E27FC236}">
              <a16:creationId xmlns:a16="http://schemas.microsoft.com/office/drawing/2014/main" id="{00000000-0008-0000-0700-00000B020000}"/>
            </a:ext>
          </a:extLst>
        </xdr:cNvPr>
        <xdr:cNvCxnSpPr/>
      </xdr:nvCxnSpPr>
      <xdr:spPr>
        <a:xfrm flipV="1">
          <a:off x="13703300" y="6274105"/>
          <a:ext cx="889000" cy="143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32779</xdr:rowOff>
    </xdr:from>
    <xdr:to>
      <xdr:col>76</xdr:col>
      <xdr:colOff>165100</xdr:colOff>
      <xdr:row>36</xdr:row>
      <xdr:rowOff>134379</xdr:rowOff>
    </xdr:to>
    <xdr:sp macro="" textlink="">
      <xdr:nvSpPr>
        <xdr:cNvPr id="524" name="フローチャート: 判断 523">
          <a:extLst>
            <a:ext uri="{FF2B5EF4-FFF2-40B4-BE49-F238E27FC236}">
              <a16:creationId xmlns:a16="http://schemas.microsoft.com/office/drawing/2014/main" id="{00000000-0008-0000-0700-00000C020000}"/>
            </a:ext>
          </a:extLst>
        </xdr:cNvPr>
        <xdr:cNvSpPr/>
      </xdr:nvSpPr>
      <xdr:spPr>
        <a:xfrm>
          <a:off x="14541500" y="62049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34</xdr:row>
      <xdr:rowOff>150906</xdr:rowOff>
    </xdr:from>
    <xdr:ext cx="534377" cy="259045"/>
    <xdr:sp macro="" textlink="">
      <xdr:nvSpPr>
        <xdr:cNvPr id="525" name="テキスト ボックス 524">
          <a:extLst>
            <a:ext uri="{FF2B5EF4-FFF2-40B4-BE49-F238E27FC236}">
              <a16:creationId xmlns:a16="http://schemas.microsoft.com/office/drawing/2014/main" id="{00000000-0008-0000-0700-00000D020000}"/>
            </a:ext>
          </a:extLst>
        </xdr:cNvPr>
        <xdr:cNvSpPr txBox="1"/>
      </xdr:nvSpPr>
      <xdr:spPr>
        <a:xfrm>
          <a:off x="14325111" y="59802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24,946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36</xdr:row>
      <xdr:rowOff>116231</xdr:rowOff>
    </xdr:from>
    <xdr:to>
      <xdr:col>71</xdr:col>
      <xdr:colOff>177800</xdr:colOff>
      <xdr:row>36</xdr:row>
      <xdr:rowOff>128537</xdr:rowOff>
    </xdr:to>
    <xdr:cxnSp macro="">
      <xdr:nvCxnSpPr>
        <xdr:cNvPr id="526" name="直線コネクタ 525">
          <a:extLst>
            <a:ext uri="{FF2B5EF4-FFF2-40B4-BE49-F238E27FC236}">
              <a16:creationId xmlns:a16="http://schemas.microsoft.com/office/drawing/2014/main" id="{00000000-0008-0000-0700-00000E020000}"/>
            </a:ext>
          </a:extLst>
        </xdr:cNvPr>
        <xdr:cNvCxnSpPr/>
      </xdr:nvCxnSpPr>
      <xdr:spPr>
        <a:xfrm flipV="1">
          <a:off x="12814300" y="6288431"/>
          <a:ext cx="889000" cy="123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70688</xdr:rowOff>
    </xdr:from>
    <xdr:to>
      <xdr:col>72</xdr:col>
      <xdr:colOff>38100</xdr:colOff>
      <xdr:row>37</xdr:row>
      <xdr:rowOff>838</xdr:rowOff>
    </xdr:to>
    <xdr:sp macro="" textlink="">
      <xdr:nvSpPr>
        <xdr:cNvPr id="527" name="フローチャート: 判断 526">
          <a:extLst>
            <a:ext uri="{FF2B5EF4-FFF2-40B4-BE49-F238E27FC236}">
              <a16:creationId xmlns:a16="http://schemas.microsoft.com/office/drawing/2014/main" id="{00000000-0008-0000-0700-00000F020000}"/>
            </a:ext>
          </a:extLst>
        </xdr:cNvPr>
        <xdr:cNvSpPr/>
      </xdr:nvSpPr>
      <xdr:spPr>
        <a:xfrm>
          <a:off x="13652500" y="62428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163415</xdr:rowOff>
    </xdr:from>
    <xdr:ext cx="534377" cy="259045"/>
    <xdr:sp macro="" textlink="">
      <xdr:nvSpPr>
        <xdr:cNvPr id="528" name="テキスト ボックス 527">
          <a:extLst>
            <a:ext uri="{FF2B5EF4-FFF2-40B4-BE49-F238E27FC236}">
              <a16:creationId xmlns:a16="http://schemas.microsoft.com/office/drawing/2014/main" id="{00000000-0008-0000-0700-000010020000}"/>
            </a:ext>
          </a:extLst>
        </xdr:cNvPr>
        <xdr:cNvSpPr txBox="1"/>
      </xdr:nvSpPr>
      <xdr:spPr>
        <a:xfrm>
          <a:off x="13436111" y="63356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91853</xdr:rowOff>
    </xdr:from>
    <xdr:to>
      <xdr:col>67</xdr:col>
      <xdr:colOff>101600</xdr:colOff>
      <xdr:row>37</xdr:row>
      <xdr:rowOff>22003</xdr:rowOff>
    </xdr:to>
    <xdr:sp macro="" textlink="">
      <xdr:nvSpPr>
        <xdr:cNvPr id="529" name="フローチャート: 判断 528">
          <a:extLst>
            <a:ext uri="{FF2B5EF4-FFF2-40B4-BE49-F238E27FC236}">
              <a16:creationId xmlns:a16="http://schemas.microsoft.com/office/drawing/2014/main" id="{00000000-0008-0000-0700-000011020000}"/>
            </a:ext>
          </a:extLst>
        </xdr:cNvPr>
        <xdr:cNvSpPr/>
      </xdr:nvSpPr>
      <xdr:spPr>
        <a:xfrm>
          <a:off x="12763500" y="62640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13130</xdr:rowOff>
    </xdr:from>
    <xdr:ext cx="534377" cy="259045"/>
    <xdr:sp macro="" textlink="">
      <xdr:nvSpPr>
        <xdr:cNvPr id="530" name="テキスト ボックス 529">
          <a:extLst>
            <a:ext uri="{FF2B5EF4-FFF2-40B4-BE49-F238E27FC236}">
              <a16:creationId xmlns:a16="http://schemas.microsoft.com/office/drawing/2014/main" id="{00000000-0008-0000-0700-000012020000}"/>
            </a:ext>
          </a:extLst>
        </xdr:cNvPr>
        <xdr:cNvSpPr txBox="1"/>
      </xdr:nvSpPr>
      <xdr:spPr>
        <a:xfrm>
          <a:off x="12547111" y="63567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21,845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1" name="テキスト ボックス 530">
          <a:extLst>
            <a:ext uri="{FF2B5EF4-FFF2-40B4-BE49-F238E27FC236}">
              <a16:creationId xmlns:a16="http://schemas.microsoft.com/office/drawing/2014/main" id="{00000000-0008-0000-0700-000013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2" name="テキスト ボックス 531">
          <a:extLst>
            <a:ext uri="{FF2B5EF4-FFF2-40B4-BE49-F238E27FC236}">
              <a16:creationId xmlns:a16="http://schemas.microsoft.com/office/drawing/2014/main" id="{00000000-0008-0000-0700-000014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3" name="テキスト ボックス 532">
          <a:extLst>
            <a:ext uri="{FF2B5EF4-FFF2-40B4-BE49-F238E27FC236}">
              <a16:creationId xmlns:a16="http://schemas.microsoft.com/office/drawing/2014/main" id="{00000000-0008-0000-0700-000015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4" name="テキスト ボックス 533">
          <a:extLst>
            <a:ext uri="{FF2B5EF4-FFF2-40B4-BE49-F238E27FC236}">
              <a16:creationId xmlns:a16="http://schemas.microsoft.com/office/drawing/2014/main" id="{00000000-0008-0000-0700-000016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5" name="テキスト ボックス 534">
          <a:extLst>
            <a:ext uri="{FF2B5EF4-FFF2-40B4-BE49-F238E27FC236}">
              <a16:creationId xmlns:a16="http://schemas.microsoft.com/office/drawing/2014/main" id="{00000000-0008-0000-0700-000017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24435</xdr:rowOff>
    </xdr:from>
    <xdr:to>
      <xdr:col>85</xdr:col>
      <xdr:colOff>177800</xdr:colOff>
      <xdr:row>36</xdr:row>
      <xdr:rowOff>126035</xdr:rowOff>
    </xdr:to>
    <xdr:sp macro="" textlink="">
      <xdr:nvSpPr>
        <xdr:cNvPr id="536" name="楕円 535">
          <a:extLst>
            <a:ext uri="{FF2B5EF4-FFF2-40B4-BE49-F238E27FC236}">
              <a16:creationId xmlns:a16="http://schemas.microsoft.com/office/drawing/2014/main" id="{00000000-0008-0000-0700-000018020000}"/>
            </a:ext>
          </a:extLst>
        </xdr:cNvPr>
        <xdr:cNvSpPr/>
      </xdr:nvSpPr>
      <xdr:spPr>
        <a:xfrm>
          <a:off x="16268700" y="61966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35</xdr:row>
      <xdr:rowOff>47312</xdr:rowOff>
    </xdr:from>
    <xdr:ext cx="534377" cy="259045"/>
    <xdr:sp macro="" textlink="">
      <xdr:nvSpPr>
        <xdr:cNvPr id="537" name="消防費該当値テキスト">
          <a:extLst>
            <a:ext uri="{FF2B5EF4-FFF2-40B4-BE49-F238E27FC236}">
              <a16:creationId xmlns:a16="http://schemas.microsoft.com/office/drawing/2014/main" id="{00000000-0008-0000-0700-000019020000}"/>
            </a:ext>
          </a:extLst>
        </xdr:cNvPr>
        <xdr:cNvSpPr txBox="1"/>
      </xdr:nvSpPr>
      <xdr:spPr>
        <a:xfrm>
          <a:off x="16370300" y="60480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25,384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48000</xdr:rowOff>
    </xdr:from>
    <xdr:to>
      <xdr:col>81</xdr:col>
      <xdr:colOff>101600</xdr:colOff>
      <xdr:row>36</xdr:row>
      <xdr:rowOff>149600</xdr:rowOff>
    </xdr:to>
    <xdr:sp macro="" textlink="">
      <xdr:nvSpPr>
        <xdr:cNvPr id="538" name="楕円 537">
          <a:extLst>
            <a:ext uri="{FF2B5EF4-FFF2-40B4-BE49-F238E27FC236}">
              <a16:creationId xmlns:a16="http://schemas.microsoft.com/office/drawing/2014/main" id="{00000000-0008-0000-0700-00001A020000}"/>
            </a:ext>
          </a:extLst>
        </xdr:cNvPr>
        <xdr:cNvSpPr/>
      </xdr:nvSpPr>
      <xdr:spPr>
        <a:xfrm>
          <a:off x="15430500" y="622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34</xdr:row>
      <xdr:rowOff>166127</xdr:rowOff>
    </xdr:from>
    <xdr:ext cx="534377" cy="259045"/>
    <xdr:sp macro="" textlink="">
      <xdr:nvSpPr>
        <xdr:cNvPr id="539" name="テキスト ボックス 538">
          <a:extLst>
            <a:ext uri="{FF2B5EF4-FFF2-40B4-BE49-F238E27FC236}">
              <a16:creationId xmlns:a16="http://schemas.microsoft.com/office/drawing/2014/main" id="{00000000-0008-0000-0700-00001B020000}"/>
            </a:ext>
          </a:extLst>
        </xdr:cNvPr>
        <xdr:cNvSpPr txBox="1"/>
      </xdr:nvSpPr>
      <xdr:spPr>
        <a:xfrm>
          <a:off x="15214111" y="59954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36</xdr:row>
      <xdr:rowOff>51105</xdr:rowOff>
    </xdr:from>
    <xdr:to>
      <xdr:col>76</xdr:col>
      <xdr:colOff>165100</xdr:colOff>
      <xdr:row>36</xdr:row>
      <xdr:rowOff>152705</xdr:rowOff>
    </xdr:to>
    <xdr:sp macro="" textlink="">
      <xdr:nvSpPr>
        <xdr:cNvPr id="540" name="楕円 539">
          <a:extLst>
            <a:ext uri="{FF2B5EF4-FFF2-40B4-BE49-F238E27FC236}">
              <a16:creationId xmlns:a16="http://schemas.microsoft.com/office/drawing/2014/main" id="{00000000-0008-0000-0700-00001C020000}"/>
            </a:ext>
          </a:extLst>
        </xdr:cNvPr>
        <xdr:cNvSpPr/>
      </xdr:nvSpPr>
      <xdr:spPr>
        <a:xfrm>
          <a:off x="14541500" y="6223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143832</xdr:rowOff>
    </xdr:from>
    <xdr:ext cx="534377" cy="259045"/>
    <xdr:sp macro="" textlink="">
      <xdr:nvSpPr>
        <xdr:cNvPr id="541" name="テキスト ボックス 540">
          <a:extLst>
            <a:ext uri="{FF2B5EF4-FFF2-40B4-BE49-F238E27FC236}">
              <a16:creationId xmlns:a16="http://schemas.microsoft.com/office/drawing/2014/main" id="{00000000-0008-0000-0700-00001D020000}"/>
            </a:ext>
          </a:extLst>
        </xdr:cNvPr>
        <xdr:cNvSpPr txBox="1"/>
      </xdr:nvSpPr>
      <xdr:spPr>
        <a:xfrm>
          <a:off x="14325111" y="63160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23,984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36</xdr:row>
      <xdr:rowOff>65431</xdr:rowOff>
    </xdr:from>
    <xdr:to>
      <xdr:col>72</xdr:col>
      <xdr:colOff>38100</xdr:colOff>
      <xdr:row>36</xdr:row>
      <xdr:rowOff>167031</xdr:rowOff>
    </xdr:to>
    <xdr:sp macro="" textlink="">
      <xdr:nvSpPr>
        <xdr:cNvPr id="542" name="楕円 541">
          <a:extLst>
            <a:ext uri="{FF2B5EF4-FFF2-40B4-BE49-F238E27FC236}">
              <a16:creationId xmlns:a16="http://schemas.microsoft.com/office/drawing/2014/main" id="{00000000-0008-0000-0700-00001E020000}"/>
            </a:ext>
          </a:extLst>
        </xdr:cNvPr>
        <xdr:cNvSpPr/>
      </xdr:nvSpPr>
      <xdr:spPr>
        <a:xfrm>
          <a:off x="13652500" y="62376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12108</xdr:rowOff>
    </xdr:from>
    <xdr:ext cx="534377" cy="259045"/>
    <xdr:sp macro="" textlink="">
      <xdr:nvSpPr>
        <xdr:cNvPr id="543" name="テキスト ボックス 542">
          <a:extLst>
            <a:ext uri="{FF2B5EF4-FFF2-40B4-BE49-F238E27FC236}">
              <a16:creationId xmlns:a16="http://schemas.microsoft.com/office/drawing/2014/main" id="{00000000-0008-0000-0700-00001F020000}"/>
            </a:ext>
          </a:extLst>
        </xdr:cNvPr>
        <xdr:cNvSpPr txBox="1"/>
      </xdr:nvSpPr>
      <xdr:spPr>
        <a:xfrm>
          <a:off x="13436111" y="60128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23,232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77737</xdr:rowOff>
    </xdr:from>
    <xdr:to>
      <xdr:col>67</xdr:col>
      <xdr:colOff>101600</xdr:colOff>
      <xdr:row>37</xdr:row>
      <xdr:rowOff>7887</xdr:rowOff>
    </xdr:to>
    <xdr:sp macro="" textlink="">
      <xdr:nvSpPr>
        <xdr:cNvPr id="544" name="楕円 543">
          <a:extLst>
            <a:ext uri="{FF2B5EF4-FFF2-40B4-BE49-F238E27FC236}">
              <a16:creationId xmlns:a16="http://schemas.microsoft.com/office/drawing/2014/main" id="{00000000-0008-0000-0700-000020020000}"/>
            </a:ext>
          </a:extLst>
        </xdr:cNvPr>
        <xdr:cNvSpPr/>
      </xdr:nvSpPr>
      <xdr:spPr>
        <a:xfrm>
          <a:off x="12763500" y="62499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24414</xdr:rowOff>
    </xdr:from>
    <xdr:ext cx="534377" cy="259045"/>
    <xdr:sp macro="" textlink="">
      <xdr:nvSpPr>
        <xdr:cNvPr id="545" name="テキスト ボックス 544">
          <a:extLst>
            <a:ext uri="{FF2B5EF4-FFF2-40B4-BE49-F238E27FC236}">
              <a16:creationId xmlns:a16="http://schemas.microsoft.com/office/drawing/2014/main" id="{00000000-0008-0000-0700-000021020000}"/>
            </a:ext>
          </a:extLst>
        </xdr:cNvPr>
        <xdr:cNvSpPr txBox="1"/>
      </xdr:nvSpPr>
      <xdr:spPr>
        <a:xfrm>
          <a:off x="12547111" y="60251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22,586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6" name="正方形/長方形 545">
          <a:extLst>
            <a:ext uri="{FF2B5EF4-FFF2-40B4-BE49-F238E27FC236}">
              <a16:creationId xmlns:a16="http://schemas.microsoft.com/office/drawing/2014/main" id="{00000000-0008-0000-0700-000022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7" name="正方形/長方形 546">
          <a:extLst>
            <a:ext uri="{FF2B5EF4-FFF2-40B4-BE49-F238E27FC236}">
              <a16:creationId xmlns:a16="http://schemas.microsoft.com/office/drawing/2014/main" id="{00000000-0008-0000-0700-000023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8" name="正方形/長方形 547">
          <a:extLst>
            <a:ext uri="{FF2B5EF4-FFF2-40B4-BE49-F238E27FC236}">
              <a16:creationId xmlns:a16="http://schemas.microsoft.com/office/drawing/2014/main" id="{00000000-0008-0000-0700-000024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9" name="正方形/長方形 548">
          <a:extLst>
            <a:ext uri="{FF2B5EF4-FFF2-40B4-BE49-F238E27FC236}">
              <a16:creationId xmlns:a16="http://schemas.microsoft.com/office/drawing/2014/main" id="{00000000-0008-0000-0700-000025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0" name="正方形/長方形 549">
          <a:extLst>
            <a:ext uri="{FF2B5EF4-FFF2-40B4-BE49-F238E27FC236}">
              <a16:creationId xmlns:a16="http://schemas.microsoft.com/office/drawing/2014/main" id="{00000000-0008-0000-0700-000026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1" name="正方形/長方形 550">
          <a:extLst>
            <a:ext uri="{FF2B5EF4-FFF2-40B4-BE49-F238E27FC236}">
              <a16:creationId xmlns:a16="http://schemas.microsoft.com/office/drawing/2014/main" id="{00000000-0008-0000-0700-000027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2" name="正方形/長方形 551">
          <a:extLst>
            <a:ext uri="{FF2B5EF4-FFF2-40B4-BE49-F238E27FC236}">
              <a16:creationId xmlns:a16="http://schemas.microsoft.com/office/drawing/2014/main" id="{00000000-0008-0000-0700-000028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49,390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3" name="正方形/長方形 552">
          <a:extLst>
            <a:ext uri="{FF2B5EF4-FFF2-40B4-BE49-F238E27FC236}">
              <a16:creationId xmlns:a16="http://schemas.microsoft.com/office/drawing/2014/main" id="{00000000-0008-0000-0700-000029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4" name="テキスト ボックス 553">
          <a:extLst>
            <a:ext uri="{FF2B5EF4-FFF2-40B4-BE49-F238E27FC236}">
              <a16:creationId xmlns:a16="http://schemas.microsoft.com/office/drawing/2014/main" id="{00000000-0008-0000-0700-00002A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5" name="直線コネクタ 554">
          <a:extLst>
            <a:ext uri="{FF2B5EF4-FFF2-40B4-BE49-F238E27FC236}">
              <a16:creationId xmlns:a16="http://schemas.microsoft.com/office/drawing/2014/main" id="{00000000-0008-0000-0700-00002B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58</xdr:row>
      <xdr:rowOff>139700</xdr:rowOff>
    </xdr:from>
    <xdr:to>
      <xdr:col>89</xdr:col>
      <xdr:colOff>177800</xdr:colOff>
      <xdr:row>58</xdr:row>
      <xdr:rowOff>139700</xdr:rowOff>
    </xdr:to>
    <xdr:cxnSp macro="">
      <xdr:nvCxnSpPr>
        <xdr:cNvPr id="556" name="直線コネクタ 555">
          <a:extLst>
            <a:ext uri="{FF2B5EF4-FFF2-40B4-BE49-F238E27FC236}">
              <a16:creationId xmlns:a16="http://schemas.microsoft.com/office/drawing/2014/main" id="{00000000-0008-0000-0700-00002C020000}"/>
            </a:ext>
          </a:extLst>
        </xdr:cNvPr>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57</xdr:row>
      <xdr:rowOff>168927</xdr:rowOff>
    </xdr:from>
    <xdr:ext cx="248786" cy="259045"/>
    <xdr:sp macro="" textlink="">
      <xdr:nvSpPr>
        <xdr:cNvPr id="557" name="テキスト ボックス 556">
          <a:extLst>
            <a:ext uri="{FF2B5EF4-FFF2-40B4-BE49-F238E27FC236}">
              <a16:creationId xmlns:a16="http://schemas.microsoft.com/office/drawing/2014/main" id="{00000000-0008-0000-0700-00002D020000}"/>
            </a:ext>
          </a:extLst>
        </xdr:cNvPr>
        <xdr:cNvSpPr txBox="1"/>
      </xdr:nvSpPr>
      <xdr:spPr>
        <a:xfrm>
          <a:off x="12197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25400</xdr:rowOff>
    </xdr:from>
    <xdr:to>
      <xdr:col>89</xdr:col>
      <xdr:colOff>177800</xdr:colOff>
      <xdr:row>56</xdr:row>
      <xdr:rowOff>25400</xdr:rowOff>
    </xdr:to>
    <xdr:cxnSp macro="">
      <xdr:nvCxnSpPr>
        <xdr:cNvPr id="558" name="直線コネクタ 557">
          <a:extLst>
            <a:ext uri="{FF2B5EF4-FFF2-40B4-BE49-F238E27FC236}">
              <a16:creationId xmlns:a16="http://schemas.microsoft.com/office/drawing/2014/main" id="{00000000-0008-0000-0700-00002E020000}"/>
            </a:ext>
          </a:extLst>
        </xdr:cNvPr>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55</xdr:row>
      <xdr:rowOff>54627</xdr:rowOff>
    </xdr:from>
    <xdr:ext cx="595419" cy="259045"/>
    <xdr:sp macro="" textlink="">
      <xdr:nvSpPr>
        <xdr:cNvPr id="559" name="テキスト ボックス 558">
          <a:extLst>
            <a:ext uri="{FF2B5EF4-FFF2-40B4-BE49-F238E27FC236}">
              <a16:creationId xmlns:a16="http://schemas.microsoft.com/office/drawing/2014/main" id="{00000000-0008-0000-0700-00002F020000}"/>
            </a:ext>
          </a:extLst>
        </xdr:cNvPr>
        <xdr:cNvSpPr txBox="1"/>
      </xdr:nvSpPr>
      <xdr:spPr>
        <a:xfrm>
          <a:off x="11850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82550</xdr:rowOff>
    </xdr:from>
    <xdr:to>
      <xdr:col>89</xdr:col>
      <xdr:colOff>177800</xdr:colOff>
      <xdr:row>53</xdr:row>
      <xdr:rowOff>82550</xdr:rowOff>
    </xdr:to>
    <xdr:cxnSp macro="">
      <xdr:nvCxnSpPr>
        <xdr:cNvPr id="560" name="直線コネクタ 559">
          <a:extLst>
            <a:ext uri="{FF2B5EF4-FFF2-40B4-BE49-F238E27FC236}">
              <a16:creationId xmlns:a16="http://schemas.microsoft.com/office/drawing/2014/main" id="{00000000-0008-0000-0700-000030020000}"/>
            </a:ext>
          </a:extLst>
        </xdr:cNvPr>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52</xdr:row>
      <xdr:rowOff>111777</xdr:rowOff>
    </xdr:from>
    <xdr:ext cx="595419" cy="259045"/>
    <xdr:sp macro="" textlink="">
      <xdr:nvSpPr>
        <xdr:cNvPr id="561" name="テキスト ボックス 560">
          <a:extLst>
            <a:ext uri="{FF2B5EF4-FFF2-40B4-BE49-F238E27FC236}">
              <a16:creationId xmlns:a16="http://schemas.microsoft.com/office/drawing/2014/main" id="{00000000-0008-0000-0700-000031020000}"/>
            </a:ext>
          </a:extLst>
        </xdr:cNvPr>
        <xdr:cNvSpPr txBox="1"/>
      </xdr:nvSpPr>
      <xdr:spPr>
        <a:xfrm>
          <a:off x="11850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139700</xdr:rowOff>
    </xdr:from>
    <xdr:to>
      <xdr:col>89</xdr:col>
      <xdr:colOff>177800</xdr:colOff>
      <xdr:row>50</xdr:row>
      <xdr:rowOff>139700</xdr:rowOff>
    </xdr:to>
    <xdr:cxnSp macro="">
      <xdr:nvCxnSpPr>
        <xdr:cNvPr id="562" name="直線コネクタ 561">
          <a:extLst>
            <a:ext uri="{FF2B5EF4-FFF2-40B4-BE49-F238E27FC236}">
              <a16:creationId xmlns:a16="http://schemas.microsoft.com/office/drawing/2014/main" id="{00000000-0008-0000-0700-000032020000}"/>
            </a:ext>
          </a:extLst>
        </xdr:cNvPr>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168927</xdr:rowOff>
    </xdr:from>
    <xdr:ext cx="595419" cy="259045"/>
    <xdr:sp macro="" textlink="">
      <xdr:nvSpPr>
        <xdr:cNvPr id="563" name="テキスト ボックス 562">
          <a:extLst>
            <a:ext uri="{FF2B5EF4-FFF2-40B4-BE49-F238E27FC236}">
              <a16:creationId xmlns:a16="http://schemas.microsoft.com/office/drawing/2014/main" id="{00000000-0008-0000-0700-000033020000}"/>
            </a:ext>
          </a:extLst>
        </xdr:cNvPr>
        <xdr:cNvSpPr txBox="1"/>
      </xdr:nvSpPr>
      <xdr:spPr>
        <a:xfrm>
          <a:off x="11850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4" name="直線コネクタ 563">
          <a:extLst>
            <a:ext uri="{FF2B5EF4-FFF2-40B4-BE49-F238E27FC236}">
              <a16:creationId xmlns:a16="http://schemas.microsoft.com/office/drawing/2014/main" id="{00000000-0008-0000-0700-000034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5" name="テキスト ボックス 564">
          <a:extLst>
            <a:ext uri="{FF2B5EF4-FFF2-40B4-BE49-F238E27FC236}">
              <a16:creationId xmlns:a16="http://schemas.microsoft.com/office/drawing/2014/main" id="{00000000-0008-0000-0700-000035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6" name="教育費グラフ枠">
          <a:extLst>
            <a:ext uri="{FF2B5EF4-FFF2-40B4-BE49-F238E27FC236}">
              <a16:creationId xmlns:a16="http://schemas.microsoft.com/office/drawing/2014/main" id="{00000000-0008-0000-0700-000036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6737</xdr:rowOff>
    </xdr:from>
    <xdr:to>
      <xdr:col>85</xdr:col>
      <xdr:colOff>126364</xdr:colOff>
      <xdr:row>58</xdr:row>
      <xdr:rowOff>14157</xdr:rowOff>
    </xdr:to>
    <xdr:cxnSp macro="">
      <xdr:nvCxnSpPr>
        <xdr:cNvPr id="567" name="直線コネクタ 566">
          <a:extLst>
            <a:ext uri="{FF2B5EF4-FFF2-40B4-BE49-F238E27FC236}">
              <a16:creationId xmlns:a16="http://schemas.microsoft.com/office/drawing/2014/main" id="{00000000-0008-0000-0700-000037020000}"/>
            </a:ext>
          </a:extLst>
        </xdr:cNvPr>
        <xdr:cNvCxnSpPr/>
      </xdr:nvCxnSpPr>
      <xdr:spPr>
        <a:xfrm flipV="1">
          <a:off x="16317595" y="8579237"/>
          <a:ext cx="1269" cy="13790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17984</xdr:rowOff>
    </xdr:from>
    <xdr:ext cx="534377" cy="259045"/>
    <xdr:sp macro="" textlink="">
      <xdr:nvSpPr>
        <xdr:cNvPr id="568" name="教育費最小値テキスト">
          <a:extLst>
            <a:ext uri="{FF2B5EF4-FFF2-40B4-BE49-F238E27FC236}">
              <a16:creationId xmlns:a16="http://schemas.microsoft.com/office/drawing/2014/main" id="{00000000-0008-0000-0700-000038020000}"/>
            </a:ext>
          </a:extLst>
        </xdr:cNvPr>
        <xdr:cNvSpPr txBox="1"/>
      </xdr:nvSpPr>
      <xdr:spPr>
        <a:xfrm>
          <a:off x="16370300" y="99620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27,459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14157</xdr:rowOff>
    </xdr:from>
    <xdr:to>
      <xdr:col>86</xdr:col>
      <xdr:colOff>25400</xdr:colOff>
      <xdr:row>58</xdr:row>
      <xdr:rowOff>14157</xdr:rowOff>
    </xdr:to>
    <xdr:cxnSp macro="">
      <xdr:nvCxnSpPr>
        <xdr:cNvPr id="569" name="直線コネクタ 568">
          <a:extLst>
            <a:ext uri="{FF2B5EF4-FFF2-40B4-BE49-F238E27FC236}">
              <a16:creationId xmlns:a16="http://schemas.microsoft.com/office/drawing/2014/main" id="{00000000-0008-0000-0700-000039020000}"/>
            </a:ext>
          </a:extLst>
        </xdr:cNvPr>
        <xdr:cNvCxnSpPr/>
      </xdr:nvCxnSpPr>
      <xdr:spPr>
        <a:xfrm>
          <a:off x="16230600" y="99582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48</xdr:row>
      <xdr:rowOff>124864</xdr:rowOff>
    </xdr:from>
    <xdr:ext cx="599010" cy="259045"/>
    <xdr:sp macro="" textlink="">
      <xdr:nvSpPr>
        <xdr:cNvPr id="570" name="教育費最大値テキスト">
          <a:extLst>
            <a:ext uri="{FF2B5EF4-FFF2-40B4-BE49-F238E27FC236}">
              <a16:creationId xmlns:a16="http://schemas.microsoft.com/office/drawing/2014/main" id="{00000000-0008-0000-0700-00003A020000}"/>
            </a:ext>
          </a:extLst>
        </xdr:cNvPr>
        <xdr:cNvSpPr txBox="1"/>
      </xdr:nvSpPr>
      <xdr:spPr>
        <a:xfrm>
          <a:off x="16370300" y="83544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329,082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6737</xdr:rowOff>
    </xdr:from>
    <xdr:to>
      <xdr:col>86</xdr:col>
      <xdr:colOff>25400</xdr:colOff>
      <xdr:row>50</xdr:row>
      <xdr:rowOff>6737</xdr:rowOff>
    </xdr:to>
    <xdr:cxnSp macro="">
      <xdr:nvCxnSpPr>
        <xdr:cNvPr id="571" name="直線コネクタ 570">
          <a:extLst>
            <a:ext uri="{FF2B5EF4-FFF2-40B4-BE49-F238E27FC236}">
              <a16:creationId xmlns:a16="http://schemas.microsoft.com/office/drawing/2014/main" id="{00000000-0008-0000-0700-00003B020000}"/>
            </a:ext>
          </a:extLst>
        </xdr:cNvPr>
        <xdr:cNvCxnSpPr/>
      </xdr:nvCxnSpPr>
      <xdr:spPr>
        <a:xfrm>
          <a:off x="16230600" y="85792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57</xdr:row>
      <xdr:rowOff>108276</xdr:rowOff>
    </xdr:from>
    <xdr:to>
      <xdr:col>85</xdr:col>
      <xdr:colOff>127000</xdr:colOff>
      <xdr:row>57</xdr:row>
      <xdr:rowOff>114550</xdr:rowOff>
    </xdr:to>
    <xdr:cxnSp macro="">
      <xdr:nvCxnSpPr>
        <xdr:cNvPr id="572" name="直線コネクタ 571">
          <a:extLst>
            <a:ext uri="{FF2B5EF4-FFF2-40B4-BE49-F238E27FC236}">
              <a16:creationId xmlns:a16="http://schemas.microsoft.com/office/drawing/2014/main" id="{00000000-0008-0000-0700-00003C020000}"/>
            </a:ext>
          </a:extLst>
        </xdr:cNvPr>
        <xdr:cNvCxnSpPr/>
      </xdr:nvCxnSpPr>
      <xdr:spPr>
        <a:xfrm flipV="1">
          <a:off x="15481300" y="9880926"/>
          <a:ext cx="838200" cy="62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151983</xdr:rowOff>
    </xdr:from>
    <xdr:ext cx="534377" cy="259045"/>
    <xdr:sp macro="" textlink="">
      <xdr:nvSpPr>
        <xdr:cNvPr id="573" name="教育費平均値テキスト">
          <a:extLst>
            <a:ext uri="{FF2B5EF4-FFF2-40B4-BE49-F238E27FC236}">
              <a16:creationId xmlns:a16="http://schemas.microsoft.com/office/drawing/2014/main" id="{00000000-0008-0000-0700-00003D020000}"/>
            </a:ext>
          </a:extLst>
        </xdr:cNvPr>
        <xdr:cNvSpPr txBox="1"/>
      </xdr:nvSpPr>
      <xdr:spPr>
        <a:xfrm>
          <a:off x="16370300" y="958173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66,206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129106</xdr:rowOff>
    </xdr:from>
    <xdr:to>
      <xdr:col>85</xdr:col>
      <xdr:colOff>177800</xdr:colOff>
      <xdr:row>57</xdr:row>
      <xdr:rowOff>59256</xdr:rowOff>
    </xdr:to>
    <xdr:sp macro="" textlink="">
      <xdr:nvSpPr>
        <xdr:cNvPr id="574" name="フローチャート: 判断 573">
          <a:extLst>
            <a:ext uri="{FF2B5EF4-FFF2-40B4-BE49-F238E27FC236}">
              <a16:creationId xmlns:a16="http://schemas.microsoft.com/office/drawing/2014/main" id="{00000000-0008-0000-0700-00003E020000}"/>
            </a:ext>
          </a:extLst>
        </xdr:cNvPr>
        <xdr:cNvSpPr/>
      </xdr:nvSpPr>
      <xdr:spPr>
        <a:xfrm>
          <a:off x="16268700" y="97303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10861</xdr:rowOff>
    </xdr:from>
    <xdr:to>
      <xdr:col>81</xdr:col>
      <xdr:colOff>50800</xdr:colOff>
      <xdr:row>57</xdr:row>
      <xdr:rowOff>114550</xdr:rowOff>
    </xdr:to>
    <xdr:cxnSp macro="">
      <xdr:nvCxnSpPr>
        <xdr:cNvPr id="575" name="直線コネクタ 574">
          <a:extLst>
            <a:ext uri="{FF2B5EF4-FFF2-40B4-BE49-F238E27FC236}">
              <a16:creationId xmlns:a16="http://schemas.microsoft.com/office/drawing/2014/main" id="{00000000-0008-0000-0700-00003F020000}"/>
            </a:ext>
          </a:extLst>
        </xdr:cNvPr>
        <xdr:cNvCxnSpPr/>
      </xdr:nvCxnSpPr>
      <xdr:spPr>
        <a:xfrm>
          <a:off x="14592300" y="9783511"/>
          <a:ext cx="889000" cy="1036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145771</xdr:rowOff>
    </xdr:from>
    <xdr:to>
      <xdr:col>81</xdr:col>
      <xdr:colOff>101600</xdr:colOff>
      <xdr:row>57</xdr:row>
      <xdr:rowOff>75921</xdr:rowOff>
    </xdr:to>
    <xdr:sp macro="" textlink="">
      <xdr:nvSpPr>
        <xdr:cNvPr id="576" name="フローチャート: 判断 575">
          <a:extLst>
            <a:ext uri="{FF2B5EF4-FFF2-40B4-BE49-F238E27FC236}">
              <a16:creationId xmlns:a16="http://schemas.microsoft.com/office/drawing/2014/main" id="{00000000-0008-0000-0700-000040020000}"/>
            </a:ext>
          </a:extLst>
        </xdr:cNvPr>
        <xdr:cNvSpPr/>
      </xdr:nvSpPr>
      <xdr:spPr>
        <a:xfrm>
          <a:off x="15430500" y="97469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55</xdr:row>
      <xdr:rowOff>92448</xdr:rowOff>
    </xdr:from>
    <xdr:ext cx="534377" cy="259045"/>
    <xdr:sp macro="" textlink="">
      <xdr:nvSpPr>
        <xdr:cNvPr id="577" name="テキスト ボックス 576">
          <a:extLst>
            <a:ext uri="{FF2B5EF4-FFF2-40B4-BE49-F238E27FC236}">
              <a16:creationId xmlns:a16="http://schemas.microsoft.com/office/drawing/2014/main" id="{00000000-0008-0000-0700-000041020000}"/>
            </a:ext>
          </a:extLst>
        </xdr:cNvPr>
        <xdr:cNvSpPr txBox="1"/>
      </xdr:nvSpPr>
      <xdr:spPr>
        <a:xfrm>
          <a:off x="15214111" y="95221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57</xdr:row>
      <xdr:rowOff>10861</xdr:rowOff>
    </xdr:from>
    <xdr:to>
      <xdr:col>76</xdr:col>
      <xdr:colOff>114300</xdr:colOff>
      <xdr:row>57</xdr:row>
      <xdr:rowOff>110741</xdr:rowOff>
    </xdr:to>
    <xdr:cxnSp macro="">
      <xdr:nvCxnSpPr>
        <xdr:cNvPr id="578" name="直線コネクタ 577">
          <a:extLst>
            <a:ext uri="{FF2B5EF4-FFF2-40B4-BE49-F238E27FC236}">
              <a16:creationId xmlns:a16="http://schemas.microsoft.com/office/drawing/2014/main" id="{00000000-0008-0000-0700-000042020000}"/>
            </a:ext>
          </a:extLst>
        </xdr:cNvPr>
        <xdr:cNvCxnSpPr/>
      </xdr:nvCxnSpPr>
      <xdr:spPr>
        <a:xfrm flipV="1">
          <a:off x="13703300" y="9783511"/>
          <a:ext cx="889000" cy="998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142849</xdr:rowOff>
    </xdr:from>
    <xdr:to>
      <xdr:col>76</xdr:col>
      <xdr:colOff>165100</xdr:colOff>
      <xdr:row>57</xdr:row>
      <xdr:rowOff>72999</xdr:rowOff>
    </xdr:to>
    <xdr:sp macro="" textlink="">
      <xdr:nvSpPr>
        <xdr:cNvPr id="579" name="フローチャート: 判断 578">
          <a:extLst>
            <a:ext uri="{FF2B5EF4-FFF2-40B4-BE49-F238E27FC236}">
              <a16:creationId xmlns:a16="http://schemas.microsoft.com/office/drawing/2014/main" id="{00000000-0008-0000-0700-000043020000}"/>
            </a:ext>
          </a:extLst>
        </xdr:cNvPr>
        <xdr:cNvSpPr/>
      </xdr:nvSpPr>
      <xdr:spPr>
        <a:xfrm>
          <a:off x="14541500" y="97440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57</xdr:row>
      <xdr:rowOff>64126</xdr:rowOff>
    </xdr:from>
    <xdr:ext cx="534377" cy="259045"/>
    <xdr:sp macro="" textlink="">
      <xdr:nvSpPr>
        <xdr:cNvPr id="580" name="テキスト ボックス 579">
          <a:extLst>
            <a:ext uri="{FF2B5EF4-FFF2-40B4-BE49-F238E27FC236}">
              <a16:creationId xmlns:a16="http://schemas.microsoft.com/office/drawing/2014/main" id="{00000000-0008-0000-0700-000044020000}"/>
            </a:ext>
          </a:extLst>
        </xdr:cNvPr>
        <xdr:cNvSpPr txBox="1"/>
      </xdr:nvSpPr>
      <xdr:spPr>
        <a:xfrm>
          <a:off x="14325111" y="98367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63,200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57</xdr:row>
      <xdr:rowOff>110741</xdr:rowOff>
    </xdr:from>
    <xdr:to>
      <xdr:col>71</xdr:col>
      <xdr:colOff>177800</xdr:colOff>
      <xdr:row>57</xdr:row>
      <xdr:rowOff>118486</xdr:rowOff>
    </xdr:to>
    <xdr:cxnSp macro="">
      <xdr:nvCxnSpPr>
        <xdr:cNvPr id="581" name="直線コネクタ 580">
          <a:extLst>
            <a:ext uri="{FF2B5EF4-FFF2-40B4-BE49-F238E27FC236}">
              <a16:creationId xmlns:a16="http://schemas.microsoft.com/office/drawing/2014/main" id="{00000000-0008-0000-0700-000045020000}"/>
            </a:ext>
          </a:extLst>
        </xdr:cNvPr>
        <xdr:cNvCxnSpPr/>
      </xdr:nvCxnSpPr>
      <xdr:spPr>
        <a:xfrm flipV="1">
          <a:off x="12814300" y="9883391"/>
          <a:ext cx="889000" cy="77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169733</xdr:rowOff>
    </xdr:from>
    <xdr:to>
      <xdr:col>72</xdr:col>
      <xdr:colOff>38100</xdr:colOff>
      <xdr:row>57</xdr:row>
      <xdr:rowOff>99883</xdr:rowOff>
    </xdr:to>
    <xdr:sp macro="" textlink="">
      <xdr:nvSpPr>
        <xdr:cNvPr id="582" name="フローチャート: 判断 581">
          <a:extLst>
            <a:ext uri="{FF2B5EF4-FFF2-40B4-BE49-F238E27FC236}">
              <a16:creationId xmlns:a16="http://schemas.microsoft.com/office/drawing/2014/main" id="{00000000-0008-0000-0700-000046020000}"/>
            </a:ext>
          </a:extLst>
        </xdr:cNvPr>
        <xdr:cNvSpPr/>
      </xdr:nvSpPr>
      <xdr:spPr>
        <a:xfrm>
          <a:off x="13652500" y="9770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55</xdr:row>
      <xdr:rowOff>116410</xdr:rowOff>
    </xdr:from>
    <xdr:ext cx="534377" cy="259045"/>
    <xdr:sp macro="" textlink="">
      <xdr:nvSpPr>
        <xdr:cNvPr id="583" name="テキスト ボックス 582">
          <a:extLst>
            <a:ext uri="{FF2B5EF4-FFF2-40B4-BE49-F238E27FC236}">
              <a16:creationId xmlns:a16="http://schemas.microsoft.com/office/drawing/2014/main" id="{00000000-0008-0000-0700-000047020000}"/>
            </a:ext>
          </a:extLst>
        </xdr:cNvPr>
        <xdr:cNvSpPr txBox="1"/>
      </xdr:nvSpPr>
      <xdr:spPr>
        <a:xfrm>
          <a:off x="13436111" y="95461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57,320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31599</xdr:rowOff>
    </xdr:from>
    <xdr:to>
      <xdr:col>67</xdr:col>
      <xdr:colOff>101600</xdr:colOff>
      <xdr:row>57</xdr:row>
      <xdr:rowOff>133199</xdr:rowOff>
    </xdr:to>
    <xdr:sp macro="" textlink="">
      <xdr:nvSpPr>
        <xdr:cNvPr id="584" name="フローチャート: 判断 583">
          <a:extLst>
            <a:ext uri="{FF2B5EF4-FFF2-40B4-BE49-F238E27FC236}">
              <a16:creationId xmlns:a16="http://schemas.microsoft.com/office/drawing/2014/main" id="{00000000-0008-0000-0700-000048020000}"/>
            </a:ext>
          </a:extLst>
        </xdr:cNvPr>
        <xdr:cNvSpPr/>
      </xdr:nvSpPr>
      <xdr:spPr>
        <a:xfrm>
          <a:off x="12763500" y="98042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55</xdr:row>
      <xdr:rowOff>149726</xdr:rowOff>
    </xdr:from>
    <xdr:ext cx="534377" cy="259045"/>
    <xdr:sp macro="" textlink="">
      <xdr:nvSpPr>
        <xdr:cNvPr id="585" name="テキスト ボックス 584">
          <a:extLst>
            <a:ext uri="{FF2B5EF4-FFF2-40B4-BE49-F238E27FC236}">
              <a16:creationId xmlns:a16="http://schemas.microsoft.com/office/drawing/2014/main" id="{00000000-0008-0000-0700-000049020000}"/>
            </a:ext>
          </a:extLst>
        </xdr:cNvPr>
        <xdr:cNvSpPr txBox="1"/>
      </xdr:nvSpPr>
      <xdr:spPr>
        <a:xfrm>
          <a:off x="12547111" y="95794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50,033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6" name="テキスト ボックス 585">
          <a:extLst>
            <a:ext uri="{FF2B5EF4-FFF2-40B4-BE49-F238E27FC236}">
              <a16:creationId xmlns:a16="http://schemas.microsoft.com/office/drawing/2014/main" id="{00000000-0008-0000-0700-00004A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7" name="テキスト ボックス 586">
          <a:extLst>
            <a:ext uri="{FF2B5EF4-FFF2-40B4-BE49-F238E27FC236}">
              <a16:creationId xmlns:a16="http://schemas.microsoft.com/office/drawing/2014/main" id="{00000000-0008-0000-0700-00004B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8" name="テキスト ボックス 587">
          <a:extLst>
            <a:ext uri="{FF2B5EF4-FFF2-40B4-BE49-F238E27FC236}">
              <a16:creationId xmlns:a16="http://schemas.microsoft.com/office/drawing/2014/main" id="{00000000-0008-0000-0700-00004C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9" name="テキスト ボックス 588">
          <a:extLst>
            <a:ext uri="{FF2B5EF4-FFF2-40B4-BE49-F238E27FC236}">
              <a16:creationId xmlns:a16="http://schemas.microsoft.com/office/drawing/2014/main" id="{00000000-0008-0000-0700-00004D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0" name="テキスト ボックス 589">
          <a:extLst>
            <a:ext uri="{FF2B5EF4-FFF2-40B4-BE49-F238E27FC236}">
              <a16:creationId xmlns:a16="http://schemas.microsoft.com/office/drawing/2014/main" id="{00000000-0008-0000-0700-00004E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57476</xdr:rowOff>
    </xdr:from>
    <xdr:to>
      <xdr:col>85</xdr:col>
      <xdr:colOff>177800</xdr:colOff>
      <xdr:row>57</xdr:row>
      <xdr:rowOff>159076</xdr:rowOff>
    </xdr:to>
    <xdr:sp macro="" textlink="">
      <xdr:nvSpPr>
        <xdr:cNvPr id="591" name="楕円 590">
          <a:extLst>
            <a:ext uri="{FF2B5EF4-FFF2-40B4-BE49-F238E27FC236}">
              <a16:creationId xmlns:a16="http://schemas.microsoft.com/office/drawing/2014/main" id="{00000000-0008-0000-0700-00004F020000}"/>
            </a:ext>
          </a:extLst>
        </xdr:cNvPr>
        <xdr:cNvSpPr/>
      </xdr:nvSpPr>
      <xdr:spPr>
        <a:xfrm>
          <a:off x="16268700" y="98301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56</xdr:row>
      <xdr:rowOff>143853</xdr:rowOff>
    </xdr:from>
    <xdr:ext cx="534377" cy="259045"/>
    <xdr:sp macro="" textlink="">
      <xdr:nvSpPr>
        <xdr:cNvPr id="592" name="教育費該当値テキスト">
          <a:extLst>
            <a:ext uri="{FF2B5EF4-FFF2-40B4-BE49-F238E27FC236}">
              <a16:creationId xmlns:a16="http://schemas.microsoft.com/office/drawing/2014/main" id="{00000000-0008-0000-0700-000050020000}"/>
            </a:ext>
          </a:extLst>
        </xdr:cNvPr>
        <xdr:cNvSpPr txBox="1"/>
      </xdr:nvSpPr>
      <xdr:spPr>
        <a:xfrm>
          <a:off x="16370300" y="97450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44,373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63750</xdr:rowOff>
    </xdr:from>
    <xdr:to>
      <xdr:col>81</xdr:col>
      <xdr:colOff>101600</xdr:colOff>
      <xdr:row>57</xdr:row>
      <xdr:rowOff>165350</xdr:rowOff>
    </xdr:to>
    <xdr:sp macro="" textlink="">
      <xdr:nvSpPr>
        <xdr:cNvPr id="593" name="楕円 592">
          <a:extLst>
            <a:ext uri="{FF2B5EF4-FFF2-40B4-BE49-F238E27FC236}">
              <a16:creationId xmlns:a16="http://schemas.microsoft.com/office/drawing/2014/main" id="{00000000-0008-0000-0700-000051020000}"/>
            </a:ext>
          </a:extLst>
        </xdr:cNvPr>
        <xdr:cNvSpPr/>
      </xdr:nvSpPr>
      <xdr:spPr>
        <a:xfrm>
          <a:off x="15430500" y="9836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57</xdr:row>
      <xdr:rowOff>156477</xdr:rowOff>
    </xdr:from>
    <xdr:ext cx="534377" cy="259045"/>
    <xdr:sp macro="" textlink="">
      <xdr:nvSpPr>
        <xdr:cNvPr id="594" name="テキスト ボックス 593">
          <a:extLst>
            <a:ext uri="{FF2B5EF4-FFF2-40B4-BE49-F238E27FC236}">
              <a16:creationId xmlns:a16="http://schemas.microsoft.com/office/drawing/2014/main" id="{00000000-0008-0000-0700-000052020000}"/>
            </a:ext>
          </a:extLst>
        </xdr:cNvPr>
        <xdr:cNvSpPr txBox="1"/>
      </xdr:nvSpPr>
      <xdr:spPr>
        <a:xfrm>
          <a:off x="15214111" y="99291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43,001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56</xdr:row>
      <xdr:rowOff>131511</xdr:rowOff>
    </xdr:from>
    <xdr:to>
      <xdr:col>76</xdr:col>
      <xdr:colOff>165100</xdr:colOff>
      <xdr:row>57</xdr:row>
      <xdr:rowOff>61661</xdr:rowOff>
    </xdr:to>
    <xdr:sp macro="" textlink="">
      <xdr:nvSpPr>
        <xdr:cNvPr id="595" name="楕円 594">
          <a:extLst>
            <a:ext uri="{FF2B5EF4-FFF2-40B4-BE49-F238E27FC236}">
              <a16:creationId xmlns:a16="http://schemas.microsoft.com/office/drawing/2014/main" id="{00000000-0008-0000-0700-000053020000}"/>
            </a:ext>
          </a:extLst>
        </xdr:cNvPr>
        <xdr:cNvSpPr/>
      </xdr:nvSpPr>
      <xdr:spPr>
        <a:xfrm>
          <a:off x="14541500" y="97327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55</xdr:row>
      <xdr:rowOff>78188</xdr:rowOff>
    </xdr:from>
    <xdr:ext cx="534377" cy="259045"/>
    <xdr:sp macro="" textlink="">
      <xdr:nvSpPr>
        <xdr:cNvPr id="596" name="テキスト ボックス 595">
          <a:extLst>
            <a:ext uri="{FF2B5EF4-FFF2-40B4-BE49-F238E27FC236}">
              <a16:creationId xmlns:a16="http://schemas.microsoft.com/office/drawing/2014/main" id="{00000000-0008-0000-0700-000054020000}"/>
            </a:ext>
          </a:extLst>
        </xdr:cNvPr>
        <xdr:cNvSpPr txBox="1"/>
      </xdr:nvSpPr>
      <xdr:spPr>
        <a:xfrm>
          <a:off x="14325111" y="95079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65,680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57</xdr:row>
      <xdr:rowOff>59941</xdr:rowOff>
    </xdr:from>
    <xdr:to>
      <xdr:col>72</xdr:col>
      <xdr:colOff>38100</xdr:colOff>
      <xdr:row>57</xdr:row>
      <xdr:rowOff>161541</xdr:rowOff>
    </xdr:to>
    <xdr:sp macro="" textlink="">
      <xdr:nvSpPr>
        <xdr:cNvPr id="597" name="楕円 596">
          <a:extLst>
            <a:ext uri="{FF2B5EF4-FFF2-40B4-BE49-F238E27FC236}">
              <a16:creationId xmlns:a16="http://schemas.microsoft.com/office/drawing/2014/main" id="{00000000-0008-0000-0700-000055020000}"/>
            </a:ext>
          </a:extLst>
        </xdr:cNvPr>
        <xdr:cNvSpPr/>
      </xdr:nvSpPr>
      <xdr:spPr>
        <a:xfrm>
          <a:off x="13652500" y="98325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152668</xdr:rowOff>
    </xdr:from>
    <xdr:ext cx="534377" cy="259045"/>
    <xdr:sp macro="" textlink="">
      <xdr:nvSpPr>
        <xdr:cNvPr id="598" name="テキスト ボックス 597">
          <a:extLst>
            <a:ext uri="{FF2B5EF4-FFF2-40B4-BE49-F238E27FC236}">
              <a16:creationId xmlns:a16="http://schemas.microsoft.com/office/drawing/2014/main" id="{00000000-0008-0000-0700-000056020000}"/>
            </a:ext>
          </a:extLst>
        </xdr:cNvPr>
        <xdr:cNvSpPr txBox="1"/>
      </xdr:nvSpPr>
      <xdr:spPr>
        <a:xfrm>
          <a:off x="13436111" y="99253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43,834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67686</xdr:rowOff>
    </xdr:from>
    <xdr:to>
      <xdr:col>67</xdr:col>
      <xdr:colOff>101600</xdr:colOff>
      <xdr:row>57</xdr:row>
      <xdr:rowOff>169286</xdr:rowOff>
    </xdr:to>
    <xdr:sp macro="" textlink="">
      <xdr:nvSpPr>
        <xdr:cNvPr id="599" name="楕円 598">
          <a:extLst>
            <a:ext uri="{FF2B5EF4-FFF2-40B4-BE49-F238E27FC236}">
              <a16:creationId xmlns:a16="http://schemas.microsoft.com/office/drawing/2014/main" id="{00000000-0008-0000-0700-000057020000}"/>
            </a:ext>
          </a:extLst>
        </xdr:cNvPr>
        <xdr:cNvSpPr/>
      </xdr:nvSpPr>
      <xdr:spPr>
        <a:xfrm>
          <a:off x="12763500" y="98403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160413</xdr:rowOff>
    </xdr:from>
    <xdr:ext cx="534377" cy="259045"/>
    <xdr:sp macro="" textlink="">
      <xdr:nvSpPr>
        <xdr:cNvPr id="600" name="テキスト ボックス 599">
          <a:extLst>
            <a:ext uri="{FF2B5EF4-FFF2-40B4-BE49-F238E27FC236}">
              <a16:creationId xmlns:a16="http://schemas.microsoft.com/office/drawing/2014/main" id="{00000000-0008-0000-0700-000058020000}"/>
            </a:ext>
          </a:extLst>
        </xdr:cNvPr>
        <xdr:cNvSpPr txBox="1"/>
      </xdr:nvSpPr>
      <xdr:spPr>
        <a:xfrm>
          <a:off x="12547111" y="99330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1" name="正方形/長方形 600">
          <a:extLst>
            <a:ext uri="{FF2B5EF4-FFF2-40B4-BE49-F238E27FC236}">
              <a16:creationId xmlns:a16="http://schemas.microsoft.com/office/drawing/2014/main" id="{00000000-0008-0000-0700-000059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2" name="正方形/長方形 601">
          <a:extLst>
            <a:ext uri="{FF2B5EF4-FFF2-40B4-BE49-F238E27FC236}">
              <a16:creationId xmlns:a16="http://schemas.microsoft.com/office/drawing/2014/main" id="{00000000-0008-0000-0700-00005A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3" name="正方形/長方形 602">
          <a:extLst>
            <a:ext uri="{FF2B5EF4-FFF2-40B4-BE49-F238E27FC236}">
              <a16:creationId xmlns:a16="http://schemas.microsoft.com/office/drawing/2014/main" id="{00000000-0008-0000-0700-00005B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4" name="正方形/長方形 603">
          <a:extLst>
            <a:ext uri="{FF2B5EF4-FFF2-40B4-BE49-F238E27FC236}">
              <a16:creationId xmlns:a16="http://schemas.microsoft.com/office/drawing/2014/main" id="{00000000-0008-0000-0700-00005C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5" name="正方形/長方形 604">
          <a:extLst>
            <a:ext uri="{FF2B5EF4-FFF2-40B4-BE49-F238E27FC236}">
              <a16:creationId xmlns:a16="http://schemas.microsoft.com/office/drawing/2014/main" id="{00000000-0008-0000-0700-00005D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6" name="正方形/長方形 605">
          <a:extLst>
            <a:ext uri="{FF2B5EF4-FFF2-40B4-BE49-F238E27FC236}">
              <a16:creationId xmlns:a16="http://schemas.microsoft.com/office/drawing/2014/main" id="{00000000-0008-0000-0700-00005E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7" name="正方形/長方形 606">
          <a:extLst>
            <a:ext uri="{FF2B5EF4-FFF2-40B4-BE49-F238E27FC236}">
              <a16:creationId xmlns:a16="http://schemas.microsoft.com/office/drawing/2014/main" id="{00000000-0008-0000-0700-00005F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8" name="正方形/長方形 607">
          <a:extLst>
            <a:ext uri="{FF2B5EF4-FFF2-40B4-BE49-F238E27FC236}">
              <a16:creationId xmlns:a16="http://schemas.microsoft.com/office/drawing/2014/main" id="{00000000-0008-0000-0700-000060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9" name="テキスト ボックス 608">
          <a:extLst>
            <a:ext uri="{FF2B5EF4-FFF2-40B4-BE49-F238E27FC236}">
              <a16:creationId xmlns:a16="http://schemas.microsoft.com/office/drawing/2014/main" id="{00000000-0008-0000-0700-000061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0" name="直線コネクタ 609">
          <a:extLst>
            <a:ext uri="{FF2B5EF4-FFF2-40B4-BE49-F238E27FC236}">
              <a16:creationId xmlns:a16="http://schemas.microsoft.com/office/drawing/2014/main" id="{00000000-0008-0000-0700-000062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1" name="直線コネクタ 610">
          <a:extLst>
            <a:ext uri="{FF2B5EF4-FFF2-40B4-BE49-F238E27FC236}">
              <a16:creationId xmlns:a16="http://schemas.microsoft.com/office/drawing/2014/main" id="{00000000-0008-0000-0700-000063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2" name="テキスト ボックス 611">
          <a:extLst>
            <a:ext uri="{FF2B5EF4-FFF2-40B4-BE49-F238E27FC236}">
              <a16:creationId xmlns:a16="http://schemas.microsoft.com/office/drawing/2014/main" id="{00000000-0008-0000-0700-000064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3" name="直線コネクタ 612">
          <a:extLst>
            <a:ext uri="{FF2B5EF4-FFF2-40B4-BE49-F238E27FC236}">
              <a16:creationId xmlns:a16="http://schemas.microsoft.com/office/drawing/2014/main" id="{00000000-0008-0000-0700-000065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14" name="テキスト ボックス 613">
          <a:extLst>
            <a:ext uri="{FF2B5EF4-FFF2-40B4-BE49-F238E27FC236}">
              <a16:creationId xmlns:a16="http://schemas.microsoft.com/office/drawing/2014/main" id="{00000000-0008-0000-0700-000066020000}"/>
            </a:ext>
          </a:extLst>
        </xdr:cNvPr>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5" name="直線コネクタ 614">
          <a:extLst>
            <a:ext uri="{FF2B5EF4-FFF2-40B4-BE49-F238E27FC236}">
              <a16:creationId xmlns:a16="http://schemas.microsoft.com/office/drawing/2014/main" id="{00000000-0008-0000-0700-000067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16" name="テキスト ボックス 615">
          <a:extLst>
            <a:ext uri="{FF2B5EF4-FFF2-40B4-BE49-F238E27FC236}">
              <a16:creationId xmlns:a16="http://schemas.microsoft.com/office/drawing/2014/main" id="{00000000-0008-0000-0700-000068020000}"/>
            </a:ext>
          </a:extLst>
        </xdr:cNvPr>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7" name="直線コネクタ 616">
          <a:extLst>
            <a:ext uri="{FF2B5EF4-FFF2-40B4-BE49-F238E27FC236}">
              <a16:creationId xmlns:a16="http://schemas.microsoft.com/office/drawing/2014/main" id="{00000000-0008-0000-0700-000069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18" name="テキスト ボックス 617">
          <a:extLst>
            <a:ext uri="{FF2B5EF4-FFF2-40B4-BE49-F238E27FC236}">
              <a16:creationId xmlns:a16="http://schemas.microsoft.com/office/drawing/2014/main" id="{00000000-0008-0000-0700-00006A020000}"/>
            </a:ext>
          </a:extLst>
        </xdr:cNvPr>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9" name="直線コネクタ 618">
          <a:extLst>
            <a:ext uri="{FF2B5EF4-FFF2-40B4-BE49-F238E27FC236}">
              <a16:creationId xmlns:a16="http://schemas.microsoft.com/office/drawing/2014/main" id="{00000000-0008-0000-0700-00006B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92727</xdr:rowOff>
    </xdr:from>
    <xdr:ext cx="531299" cy="259045"/>
    <xdr:sp macro="" textlink="">
      <xdr:nvSpPr>
        <xdr:cNvPr id="620" name="テキスト ボックス 619">
          <a:extLst>
            <a:ext uri="{FF2B5EF4-FFF2-40B4-BE49-F238E27FC236}">
              <a16:creationId xmlns:a16="http://schemas.microsoft.com/office/drawing/2014/main" id="{00000000-0008-0000-0700-00006C020000}"/>
            </a:ext>
          </a:extLst>
        </xdr:cNvPr>
        <xdr:cNvSpPr txBox="1"/>
      </xdr:nvSpPr>
      <xdr:spPr>
        <a:xfrm>
          <a:off x="11914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1" name="直線コネクタ 620">
          <a:extLst>
            <a:ext uri="{FF2B5EF4-FFF2-40B4-BE49-F238E27FC236}">
              <a16:creationId xmlns:a16="http://schemas.microsoft.com/office/drawing/2014/main" id="{00000000-0008-0000-0700-00006D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2" name="テキスト ボックス 621">
          <a:extLst>
            <a:ext uri="{FF2B5EF4-FFF2-40B4-BE49-F238E27FC236}">
              <a16:creationId xmlns:a16="http://schemas.microsoft.com/office/drawing/2014/main" id="{00000000-0008-0000-0700-00006E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3" name="災害復旧費グラフ枠">
          <a:extLst>
            <a:ext uri="{FF2B5EF4-FFF2-40B4-BE49-F238E27FC236}">
              <a16:creationId xmlns:a16="http://schemas.microsoft.com/office/drawing/2014/main" id="{00000000-0008-0000-0700-00006F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35116</xdr:rowOff>
    </xdr:from>
    <xdr:to>
      <xdr:col>85</xdr:col>
      <xdr:colOff>126364</xdr:colOff>
      <xdr:row>79</xdr:row>
      <xdr:rowOff>44450</xdr:rowOff>
    </xdr:to>
    <xdr:cxnSp macro="">
      <xdr:nvCxnSpPr>
        <xdr:cNvPr id="624" name="直線コネクタ 623">
          <a:extLst>
            <a:ext uri="{FF2B5EF4-FFF2-40B4-BE49-F238E27FC236}">
              <a16:creationId xmlns:a16="http://schemas.microsoft.com/office/drawing/2014/main" id="{00000000-0008-0000-0700-000070020000}"/>
            </a:ext>
          </a:extLst>
        </xdr:cNvPr>
        <xdr:cNvCxnSpPr/>
      </xdr:nvCxnSpPr>
      <xdr:spPr>
        <a:xfrm flipV="1">
          <a:off x="16317595" y="12208066"/>
          <a:ext cx="1269" cy="13809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48277</xdr:rowOff>
    </xdr:from>
    <xdr:ext cx="249299" cy="259045"/>
    <xdr:sp macro="" textlink="">
      <xdr:nvSpPr>
        <xdr:cNvPr id="625" name="災害復旧費最小値テキスト">
          <a:extLst>
            <a:ext uri="{FF2B5EF4-FFF2-40B4-BE49-F238E27FC236}">
              <a16:creationId xmlns:a16="http://schemas.microsoft.com/office/drawing/2014/main" id="{00000000-0008-0000-0700-000071020000}"/>
            </a:ext>
          </a:extLst>
        </xdr:cNvPr>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26" name="直線コネクタ 625">
          <a:extLst>
            <a:ext uri="{FF2B5EF4-FFF2-40B4-BE49-F238E27FC236}">
              <a16:creationId xmlns:a16="http://schemas.microsoft.com/office/drawing/2014/main" id="{00000000-0008-0000-0700-000072020000}"/>
            </a:ext>
          </a:extLst>
        </xdr:cNvPr>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153243</xdr:rowOff>
    </xdr:from>
    <xdr:ext cx="534377" cy="259045"/>
    <xdr:sp macro="" textlink="">
      <xdr:nvSpPr>
        <xdr:cNvPr id="627" name="災害復旧費最大値テキスト">
          <a:extLst>
            <a:ext uri="{FF2B5EF4-FFF2-40B4-BE49-F238E27FC236}">
              <a16:creationId xmlns:a16="http://schemas.microsoft.com/office/drawing/2014/main" id="{00000000-0008-0000-0700-000073020000}"/>
            </a:ext>
          </a:extLst>
        </xdr:cNvPr>
        <xdr:cNvSpPr txBox="1"/>
      </xdr:nvSpPr>
      <xdr:spPr>
        <a:xfrm>
          <a:off x="16370300" y="119832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72,490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35116</xdr:rowOff>
    </xdr:from>
    <xdr:to>
      <xdr:col>86</xdr:col>
      <xdr:colOff>25400</xdr:colOff>
      <xdr:row>71</xdr:row>
      <xdr:rowOff>35116</xdr:rowOff>
    </xdr:to>
    <xdr:cxnSp macro="">
      <xdr:nvCxnSpPr>
        <xdr:cNvPr id="628" name="直線コネクタ 627">
          <a:extLst>
            <a:ext uri="{FF2B5EF4-FFF2-40B4-BE49-F238E27FC236}">
              <a16:creationId xmlns:a16="http://schemas.microsoft.com/office/drawing/2014/main" id="{00000000-0008-0000-0700-000074020000}"/>
            </a:ext>
          </a:extLst>
        </xdr:cNvPr>
        <xdr:cNvCxnSpPr/>
      </xdr:nvCxnSpPr>
      <xdr:spPr>
        <a:xfrm>
          <a:off x="16230600" y="122080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159550</xdr:rowOff>
    </xdr:from>
    <xdr:to>
      <xdr:col>85</xdr:col>
      <xdr:colOff>127000</xdr:colOff>
      <xdr:row>78</xdr:row>
      <xdr:rowOff>41193</xdr:rowOff>
    </xdr:to>
    <xdr:cxnSp macro="">
      <xdr:nvCxnSpPr>
        <xdr:cNvPr id="629" name="直線コネクタ 628">
          <a:extLst>
            <a:ext uri="{FF2B5EF4-FFF2-40B4-BE49-F238E27FC236}">
              <a16:creationId xmlns:a16="http://schemas.microsoft.com/office/drawing/2014/main" id="{00000000-0008-0000-0700-000075020000}"/>
            </a:ext>
          </a:extLst>
        </xdr:cNvPr>
        <xdr:cNvCxnSpPr/>
      </xdr:nvCxnSpPr>
      <xdr:spPr>
        <a:xfrm>
          <a:off x="15481300" y="13361200"/>
          <a:ext cx="838200" cy="530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31836</xdr:rowOff>
    </xdr:from>
    <xdr:ext cx="469744" cy="259045"/>
    <xdr:sp macro="" textlink="">
      <xdr:nvSpPr>
        <xdr:cNvPr id="630" name="災害復旧費平均値テキスト">
          <a:extLst>
            <a:ext uri="{FF2B5EF4-FFF2-40B4-BE49-F238E27FC236}">
              <a16:creationId xmlns:a16="http://schemas.microsoft.com/office/drawing/2014/main" id="{00000000-0008-0000-0700-000076020000}"/>
            </a:ext>
          </a:extLst>
        </xdr:cNvPr>
        <xdr:cNvSpPr txBox="1"/>
      </xdr:nvSpPr>
      <xdr:spPr>
        <a:xfrm>
          <a:off x="16370300" y="1340493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53409</xdr:rowOff>
    </xdr:from>
    <xdr:to>
      <xdr:col>85</xdr:col>
      <xdr:colOff>177800</xdr:colOff>
      <xdr:row>78</xdr:row>
      <xdr:rowOff>155009</xdr:rowOff>
    </xdr:to>
    <xdr:sp macro="" textlink="">
      <xdr:nvSpPr>
        <xdr:cNvPr id="631" name="フローチャート: 判断 630">
          <a:extLst>
            <a:ext uri="{FF2B5EF4-FFF2-40B4-BE49-F238E27FC236}">
              <a16:creationId xmlns:a16="http://schemas.microsoft.com/office/drawing/2014/main" id="{00000000-0008-0000-0700-000077020000}"/>
            </a:ext>
          </a:extLst>
        </xdr:cNvPr>
        <xdr:cNvSpPr/>
      </xdr:nvSpPr>
      <xdr:spPr>
        <a:xfrm>
          <a:off x="16268700" y="134265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159550</xdr:rowOff>
    </xdr:from>
    <xdr:to>
      <xdr:col>81</xdr:col>
      <xdr:colOff>50800</xdr:colOff>
      <xdr:row>77</xdr:row>
      <xdr:rowOff>171228</xdr:rowOff>
    </xdr:to>
    <xdr:cxnSp macro="">
      <xdr:nvCxnSpPr>
        <xdr:cNvPr id="632" name="直線コネクタ 631">
          <a:extLst>
            <a:ext uri="{FF2B5EF4-FFF2-40B4-BE49-F238E27FC236}">
              <a16:creationId xmlns:a16="http://schemas.microsoft.com/office/drawing/2014/main" id="{00000000-0008-0000-0700-000078020000}"/>
            </a:ext>
          </a:extLst>
        </xdr:cNvPr>
        <xdr:cNvCxnSpPr/>
      </xdr:nvCxnSpPr>
      <xdr:spPr>
        <a:xfrm flipV="1">
          <a:off x="14592300" y="13361200"/>
          <a:ext cx="889000" cy="116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16890</xdr:rowOff>
    </xdr:from>
    <xdr:to>
      <xdr:col>81</xdr:col>
      <xdr:colOff>101600</xdr:colOff>
      <xdr:row>78</xdr:row>
      <xdr:rowOff>118490</xdr:rowOff>
    </xdr:to>
    <xdr:sp macro="" textlink="">
      <xdr:nvSpPr>
        <xdr:cNvPr id="633" name="フローチャート: 判断 632">
          <a:extLst>
            <a:ext uri="{FF2B5EF4-FFF2-40B4-BE49-F238E27FC236}">
              <a16:creationId xmlns:a16="http://schemas.microsoft.com/office/drawing/2014/main" id="{00000000-0008-0000-0700-000079020000}"/>
            </a:ext>
          </a:extLst>
        </xdr:cNvPr>
        <xdr:cNvSpPr/>
      </xdr:nvSpPr>
      <xdr:spPr>
        <a:xfrm>
          <a:off x="15430500" y="13389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78</xdr:row>
      <xdr:rowOff>109617</xdr:rowOff>
    </xdr:from>
    <xdr:ext cx="469744" cy="259045"/>
    <xdr:sp macro="" textlink="">
      <xdr:nvSpPr>
        <xdr:cNvPr id="634" name="テキスト ボックス 633">
          <a:extLst>
            <a:ext uri="{FF2B5EF4-FFF2-40B4-BE49-F238E27FC236}">
              <a16:creationId xmlns:a16="http://schemas.microsoft.com/office/drawing/2014/main" id="{00000000-0008-0000-0700-00007A020000}"/>
            </a:ext>
          </a:extLst>
        </xdr:cNvPr>
        <xdr:cNvSpPr txBox="1"/>
      </xdr:nvSpPr>
      <xdr:spPr>
        <a:xfrm>
          <a:off x="15246428" y="134827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42354</xdr:rowOff>
    </xdr:from>
    <xdr:to>
      <xdr:col>76</xdr:col>
      <xdr:colOff>114300</xdr:colOff>
      <xdr:row>77</xdr:row>
      <xdr:rowOff>171228</xdr:rowOff>
    </xdr:to>
    <xdr:cxnSp macro="">
      <xdr:nvCxnSpPr>
        <xdr:cNvPr id="635" name="直線コネクタ 634">
          <a:extLst>
            <a:ext uri="{FF2B5EF4-FFF2-40B4-BE49-F238E27FC236}">
              <a16:creationId xmlns:a16="http://schemas.microsoft.com/office/drawing/2014/main" id="{00000000-0008-0000-0700-00007B020000}"/>
            </a:ext>
          </a:extLst>
        </xdr:cNvPr>
        <xdr:cNvCxnSpPr/>
      </xdr:nvCxnSpPr>
      <xdr:spPr>
        <a:xfrm>
          <a:off x="13703300" y="13244004"/>
          <a:ext cx="889000" cy="1288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72346</xdr:rowOff>
    </xdr:from>
    <xdr:to>
      <xdr:col>76</xdr:col>
      <xdr:colOff>165100</xdr:colOff>
      <xdr:row>78</xdr:row>
      <xdr:rowOff>2496</xdr:rowOff>
    </xdr:to>
    <xdr:sp macro="" textlink="">
      <xdr:nvSpPr>
        <xdr:cNvPr id="636" name="フローチャート: 判断 635">
          <a:extLst>
            <a:ext uri="{FF2B5EF4-FFF2-40B4-BE49-F238E27FC236}">
              <a16:creationId xmlns:a16="http://schemas.microsoft.com/office/drawing/2014/main" id="{00000000-0008-0000-0700-00007C020000}"/>
            </a:ext>
          </a:extLst>
        </xdr:cNvPr>
        <xdr:cNvSpPr/>
      </xdr:nvSpPr>
      <xdr:spPr>
        <a:xfrm>
          <a:off x="14541500" y="132739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19023</xdr:rowOff>
    </xdr:from>
    <xdr:ext cx="534377" cy="259045"/>
    <xdr:sp macro="" textlink="">
      <xdr:nvSpPr>
        <xdr:cNvPr id="637" name="テキスト ボックス 636">
          <a:extLst>
            <a:ext uri="{FF2B5EF4-FFF2-40B4-BE49-F238E27FC236}">
              <a16:creationId xmlns:a16="http://schemas.microsoft.com/office/drawing/2014/main" id="{00000000-0008-0000-0700-00007D020000}"/>
            </a:ext>
          </a:extLst>
        </xdr:cNvPr>
        <xdr:cNvSpPr txBox="1"/>
      </xdr:nvSpPr>
      <xdr:spPr>
        <a:xfrm>
          <a:off x="14325111" y="130492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42354</xdr:rowOff>
    </xdr:from>
    <xdr:to>
      <xdr:col>71</xdr:col>
      <xdr:colOff>177800</xdr:colOff>
      <xdr:row>78</xdr:row>
      <xdr:rowOff>9074</xdr:rowOff>
    </xdr:to>
    <xdr:cxnSp macro="">
      <xdr:nvCxnSpPr>
        <xdr:cNvPr id="638" name="直線コネクタ 637">
          <a:extLst>
            <a:ext uri="{FF2B5EF4-FFF2-40B4-BE49-F238E27FC236}">
              <a16:creationId xmlns:a16="http://schemas.microsoft.com/office/drawing/2014/main" id="{00000000-0008-0000-0700-00007E020000}"/>
            </a:ext>
          </a:extLst>
        </xdr:cNvPr>
        <xdr:cNvCxnSpPr/>
      </xdr:nvCxnSpPr>
      <xdr:spPr>
        <a:xfrm flipV="1">
          <a:off x="12814300" y="13244004"/>
          <a:ext cx="889000" cy="1381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13348</xdr:rowOff>
    </xdr:from>
    <xdr:to>
      <xdr:col>72</xdr:col>
      <xdr:colOff>38100</xdr:colOff>
      <xdr:row>78</xdr:row>
      <xdr:rowOff>114948</xdr:rowOff>
    </xdr:to>
    <xdr:sp macro="" textlink="">
      <xdr:nvSpPr>
        <xdr:cNvPr id="639" name="フローチャート: 判断 638">
          <a:extLst>
            <a:ext uri="{FF2B5EF4-FFF2-40B4-BE49-F238E27FC236}">
              <a16:creationId xmlns:a16="http://schemas.microsoft.com/office/drawing/2014/main" id="{00000000-0008-0000-0700-00007F020000}"/>
            </a:ext>
          </a:extLst>
        </xdr:cNvPr>
        <xdr:cNvSpPr/>
      </xdr:nvSpPr>
      <xdr:spPr>
        <a:xfrm>
          <a:off x="13652500" y="133864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78</xdr:row>
      <xdr:rowOff>106075</xdr:rowOff>
    </xdr:from>
    <xdr:ext cx="469744" cy="259045"/>
    <xdr:sp macro="" textlink="">
      <xdr:nvSpPr>
        <xdr:cNvPr id="640" name="テキスト ボックス 639">
          <a:extLst>
            <a:ext uri="{FF2B5EF4-FFF2-40B4-BE49-F238E27FC236}">
              <a16:creationId xmlns:a16="http://schemas.microsoft.com/office/drawing/2014/main" id="{00000000-0008-0000-0700-000080020000}"/>
            </a:ext>
          </a:extLst>
        </xdr:cNvPr>
        <xdr:cNvSpPr txBox="1"/>
      </xdr:nvSpPr>
      <xdr:spPr>
        <a:xfrm>
          <a:off x="13468428" y="134791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48171</xdr:rowOff>
    </xdr:from>
    <xdr:to>
      <xdr:col>67</xdr:col>
      <xdr:colOff>101600</xdr:colOff>
      <xdr:row>78</xdr:row>
      <xdr:rowOff>149771</xdr:rowOff>
    </xdr:to>
    <xdr:sp macro="" textlink="">
      <xdr:nvSpPr>
        <xdr:cNvPr id="641" name="フローチャート: 判断 640">
          <a:extLst>
            <a:ext uri="{FF2B5EF4-FFF2-40B4-BE49-F238E27FC236}">
              <a16:creationId xmlns:a16="http://schemas.microsoft.com/office/drawing/2014/main" id="{00000000-0008-0000-0700-000081020000}"/>
            </a:ext>
          </a:extLst>
        </xdr:cNvPr>
        <xdr:cNvSpPr/>
      </xdr:nvSpPr>
      <xdr:spPr>
        <a:xfrm>
          <a:off x="12763500" y="134212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78</xdr:row>
      <xdr:rowOff>140898</xdr:rowOff>
    </xdr:from>
    <xdr:ext cx="469744" cy="259045"/>
    <xdr:sp macro="" textlink="">
      <xdr:nvSpPr>
        <xdr:cNvPr id="642" name="テキスト ボックス 641">
          <a:extLst>
            <a:ext uri="{FF2B5EF4-FFF2-40B4-BE49-F238E27FC236}">
              <a16:creationId xmlns:a16="http://schemas.microsoft.com/office/drawing/2014/main" id="{00000000-0008-0000-0700-000082020000}"/>
            </a:ext>
          </a:extLst>
        </xdr:cNvPr>
        <xdr:cNvSpPr txBox="1"/>
      </xdr:nvSpPr>
      <xdr:spPr>
        <a:xfrm>
          <a:off x="12579428" y="135139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3" name="テキスト ボックス 642">
          <a:extLst>
            <a:ext uri="{FF2B5EF4-FFF2-40B4-BE49-F238E27FC236}">
              <a16:creationId xmlns:a16="http://schemas.microsoft.com/office/drawing/2014/main" id="{00000000-0008-0000-0700-000083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4" name="テキスト ボックス 643">
          <a:extLst>
            <a:ext uri="{FF2B5EF4-FFF2-40B4-BE49-F238E27FC236}">
              <a16:creationId xmlns:a16="http://schemas.microsoft.com/office/drawing/2014/main" id="{00000000-0008-0000-0700-000084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5" name="テキスト ボックス 644">
          <a:extLst>
            <a:ext uri="{FF2B5EF4-FFF2-40B4-BE49-F238E27FC236}">
              <a16:creationId xmlns:a16="http://schemas.microsoft.com/office/drawing/2014/main" id="{00000000-0008-0000-0700-000085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6" name="テキスト ボックス 645">
          <a:extLst>
            <a:ext uri="{FF2B5EF4-FFF2-40B4-BE49-F238E27FC236}">
              <a16:creationId xmlns:a16="http://schemas.microsoft.com/office/drawing/2014/main" id="{00000000-0008-0000-0700-000086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7" name="テキスト ボックス 646">
          <a:extLst>
            <a:ext uri="{FF2B5EF4-FFF2-40B4-BE49-F238E27FC236}">
              <a16:creationId xmlns:a16="http://schemas.microsoft.com/office/drawing/2014/main" id="{00000000-0008-0000-0700-000087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161843</xdr:rowOff>
    </xdr:from>
    <xdr:to>
      <xdr:col>85</xdr:col>
      <xdr:colOff>177800</xdr:colOff>
      <xdr:row>78</xdr:row>
      <xdr:rowOff>91993</xdr:rowOff>
    </xdr:to>
    <xdr:sp macro="" textlink="">
      <xdr:nvSpPr>
        <xdr:cNvPr id="648" name="楕円 647">
          <a:extLst>
            <a:ext uri="{FF2B5EF4-FFF2-40B4-BE49-F238E27FC236}">
              <a16:creationId xmlns:a16="http://schemas.microsoft.com/office/drawing/2014/main" id="{00000000-0008-0000-0700-000088020000}"/>
            </a:ext>
          </a:extLst>
        </xdr:cNvPr>
        <xdr:cNvSpPr/>
      </xdr:nvSpPr>
      <xdr:spPr>
        <a:xfrm>
          <a:off x="16268700" y="133634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13270</xdr:rowOff>
    </xdr:from>
    <xdr:ext cx="469744" cy="259045"/>
    <xdr:sp macro="" textlink="">
      <xdr:nvSpPr>
        <xdr:cNvPr id="649" name="災害復旧費該当値テキスト">
          <a:extLst>
            <a:ext uri="{FF2B5EF4-FFF2-40B4-BE49-F238E27FC236}">
              <a16:creationId xmlns:a16="http://schemas.microsoft.com/office/drawing/2014/main" id="{00000000-0008-0000-0700-000089020000}"/>
            </a:ext>
          </a:extLst>
        </xdr:cNvPr>
        <xdr:cNvSpPr txBox="1"/>
      </xdr:nvSpPr>
      <xdr:spPr>
        <a:xfrm>
          <a:off x="16370300" y="132149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108750</xdr:rowOff>
    </xdr:from>
    <xdr:to>
      <xdr:col>81</xdr:col>
      <xdr:colOff>101600</xdr:colOff>
      <xdr:row>78</xdr:row>
      <xdr:rowOff>38900</xdr:rowOff>
    </xdr:to>
    <xdr:sp macro="" textlink="">
      <xdr:nvSpPr>
        <xdr:cNvPr id="650" name="楕円 649">
          <a:extLst>
            <a:ext uri="{FF2B5EF4-FFF2-40B4-BE49-F238E27FC236}">
              <a16:creationId xmlns:a16="http://schemas.microsoft.com/office/drawing/2014/main" id="{00000000-0008-0000-0700-00008A020000}"/>
            </a:ext>
          </a:extLst>
        </xdr:cNvPr>
        <xdr:cNvSpPr/>
      </xdr:nvSpPr>
      <xdr:spPr>
        <a:xfrm>
          <a:off x="15430500" y="13310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55427</xdr:rowOff>
    </xdr:from>
    <xdr:ext cx="534377" cy="259045"/>
    <xdr:sp macro="" textlink="">
      <xdr:nvSpPr>
        <xdr:cNvPr id="651" name="テキスト ボックス 650">
          <a:extLst>
            <a:ext uri="{FF2B5EF4-FFF2-40B4-BE49-F238E27FC236}">
              <a16:creationId xmlns:a16="http://schemas.microsoft.com/office/drawing/2014/main" id="{00000000-0008-0000-0700-00008B020000}"/>
            </a:ext>
          </a:extLst>
        </xdr:cNvPr>
        <xdr:cNvSpPr txBox="1"/>
      </xdr:nvSpPr>
      <xdr:spPr>
        <a:xfrm>
          <a:off x="15214111" y="130856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120428</xdr:rowOff>
    </xdr:from>
    <xdr:to>
      <xdr:col>76</xdr:col>
      <xdr:colOff>165100</xdr:colOff>
      <xdr:row>78</xdr:row>
      <xdr:rowOff>50578</xdr:rowOff>
    </xdr:to>
    <xdr:sp macro="" textlink="">
      <xdr:nvSpPr>
        <xdr:cNvPr id="652" name="楕円 651">
          <a:extLst>
            <a:ext uri="{FF2B5EF4-FFF2-40B4-BE49-F238E27FC236}">
              <a16:creationId xmlns:a16="http://schemas.microsoft.com/office/drawing/2014/main" id="{00000000-0008-0000-0700-00008C020000}"/>
            </a:ext>
          </a:extLst>
        </xdr:cNvPr>
        <xdr:cNvSpPr/>
      </xdr:nvSpPr>
      <xdr:spPr>
        <a:xfrm>
          <a:off x="14541500" y="133220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78</xdr:row>
      <xdr:rowOff>41705</xdr:rowOff>
    </xdr:from>
    <xdr:ext cx="534377" cy="259045"/>
    <xdr:sp macro="" textlink="">
      <xdr:nvSpPr>
        <xdr:cNvPr id="653" name="テキスト ボックス 652">
          <a:extLst>
            <a:ext uri="{FF2B5EF4-FFF2-40B4-BE49-F238E27FC236}">
              <a16:creationId xmlns:a16="http://schemas.microsoft.com/office/drawing/2014/main" id="{00000000-0008-0000-0700-00008D020000}"/>
            </a:ext>
          </a:extLst>
        </xdr:cNvPr>
        <xdr:cNvSpPr txBox="1"/>
      </xdr:nvSpPr>
      <xdr:spPr>
        <a:xfrm>
          <a:off x="14325111" y="134148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76</xdr:row>
      <xdr:rowOff>163004</xdr:rowOff>
    </xdr:from>
    <xdr:to>
      <xdr:col>72</xdr:col>
      <xdr:colOff>38100</xdr:colOff>
      <xdr:row>77</xdr:row>
      <xdr:rowOff>93154</xdr:rowOff>
    </xdr:to>
    <xdr:sp macro="" textlink="">
      <xdr:nvSpPr>
        <xdr:cNvPr id="654" name="楕円 653">
          <a:extLst>
            <a:ext uri="{FF2B5EF4-FFF2-40B4-BE49-F238E27FC236}">
              <a16:creationId xmlns:a16="http://schemas.microsoft.com/office/drawing/2014/main" id="{00000000-0008-0000-0700-00008E020000}"/>
            </a:ext>
          </a:extLst>
        </xdr:cNvPr>
        <xdr:cNvSpPr/>
      </xdr:nvSpPr>
      <xdr:spPr>
        <a:xfrm>
          <a:off x="13652500" y="131932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75</xdr:row>
      <xdr:rowOff>109682</xdr:rowOff>
    </xdr:from>
    <xdr:ext cx="534377" cy="259045"/>
    <xdr:sp macro="" textlink="">
      <xdr:nvSpPr>
        <xdr:cNvPr id="655" name="テキスト ボックス 654">
          <a:extLst>
            <a:ext uri="{FF2B5EF4-FFF2-40B4-BE49-F238E27FC236}">
              <a16:creationId xmlns:a16="http://schemas.microsoft.com/office/drawing/2014/main" id="{00000000-0008-0000-0700-00008F020000}"/>
            </a:ext>
          </a:extLst>
        </xdr:cNvPr>
        <xdr:cNvSpPr txBox="1"/>
      </xdr:nvSpPr>
      <xdr:spPr>
        <a:xfrm>
          <a:off x="13436111" y="129684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129724</xdr:rowOff>
    </xdr:from>
    <xdr:to>
      <xdr:col>67</xdr:col>
      <xdr:colOff>101600</xdr:colOff>
      <xdr:row>78</xdr:row>
      <xdr:rowOff>59874</xdr:rowOff>
    </xdr:to>
    <xdr:sp macro="" textlink="">
      <xdr:nvSpPr>
        <xdr:cNvPr id="656" name="楕円 655">
          <a:extLst>
            <a:ext uri="{FF2B5EF4-FFF2-40B4-BE49-F238E27FC236}">
              <a16:creationId xmlns:a16="http://schemas.microsoft.com/office/drawing/2014/main" id="{00000000-0008-0000-0700-000090020000}"/>
            </a:ext>
          </a:extLst>
        </xdr:cNvPr>
        <xdr:cNvSpPr/>
      </xdr:nvSpPr>
      <xdr:spPr>
        <a:xfrm>
          <a:off x="12763500" y="133313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76401</xdr:rowOff>
    </xdr:from>
    <xdr:ext cx="534377" cy="259045"/>
    <xdr:sp macro="" textlink="">
      <xdr:nvSpPr>
        <xdr:cNvPr id="657" name="テキスト ボックス 656">
          <a:extLst>
            <a:ext uri="{FF2B5EF4-FFF2-40B4-BE49-F238E27FC236}">
              <a16:creationId xmlns:a16="http://schemas.microsoft.com/office/drawing/2014/main" id="{00000000-0008-0000-0700-000091020000}"/>
            </a:ext>
          </a:extLst>
        </xdr:cNvPr>
        <xdr:cNvSpPr txBox="1"/>
      </xdr:nvSpPr>
      <xdr:spPr>
        <a:xfrm>
          <a:off x="12547111" y="131066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8" name="正方形/長方形 657">
          <a:extLst>
            <a:ext uri="{FF2B5EF4-FFF2-40B4-BE49-F238E27FC236}">
              <a16:creationId xmlns:a16="http://schemas.microsoft.com/office/drawing/2014/main" id="{00000000-0008-0000-0700-000092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9" name="正方形/長方形 658">
          <a:extLst>
            <a:ext uri="{FF2B5EF4-FFF2-40B4-BE49-F238E27FC236}">
              <a16:creationId xmlns:a16="http://schemas.microsoft.com/office/drawing/2014/main" id="{00000000-0008-0000-0700-000093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0" name="正方形/長方形 659">
          <a:extLst>
            <a:ext uri="{FF2B5EF4-FFF2-40B4-BE49-F238E27FC236}">
              <a16:creationId xmlns:a16="http://schemas.microsoft.com/office/drawing/2014/main" id="{00000000-0008-0000-0700-000094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1" name="正方形/長方形 660">
          <a:extLst>
            <a:ext uri="{FF2B5EF4-FFF2-40B4-BE49-F238E27FC236}">
              <a16:creationId xmlns:a16="http://schemas.microsoft.com/office/drawing/2014/main" id="{00000000-0008-0000-0700-000095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2" name="正方形/長方形 661">
          <a:extLst>
            <a:ext uri="{FF2B5EF4-FFF2-40B4-BE49-F238E27FC236}">
              <a16:creationId xmlns:a16="http://schemas.microsoft.com/office/drawing/2014/main" id="{00000000-0008-0000-0700-000096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3" name="正方形/長方形 662">
          <a:extLst>
            <a:ext uri="{FF2B5EF4-FFF2-40B4-BE49-F238E27FC236}">
              <a16:creationId xmlns:a16="http://schemas.microsoft.com/office/drawing/2014/main" id="{00000000-0008-0000-0700-000097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4" name="正方形/長方形 663">
          <a:extLst>
            <a:ext uri="{FF2B5EF4-FFF2-40B4-BE49-F238E27FC236}">
              <a16:creationId xmlns:a16="http://schemas.microsoft.com/office/drawing/2014/main" id="{00000000-0008-0000-0700-000098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53,580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5" name="正方形/長方形 664">
          <a:extLst>
            <a:ext uri="{FF2B5EF4-FFF2-40B4-BE49-F238E27FC236}">
              <a16:creationId xmlns:a16="http://schemas.microsoft.com/office/drawing/2014/main" id="{00000000-0008-0000-0700-000099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6" name="テキスト ボックス 665">
          <a:extLst>
            <a:ext uri="{FF2B5EF4-FFF2-40B4-BE49-F238E27FC236}">
              <a16:creationId xmlns:a16="http://schemas.microsoft.com/office/drawing/2014/main" id="{00000000-0008-0000-0700-00009A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7" name="直線コネクタ 666">
          <a:extLst>
            <a:ext uri="{FF2B5EF4-FFF2-40B4-BE49-F238E27FC236}">
              <a16:creationId xmlns:a16="http://schemas.microsoft.com/office/drawing/2014/main" id="{00000000-0008-0000-0700-00009B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100</xdr:row>
      <xdr:rowOff>111777</xdr:rowOff>
    </xdr:from>
    <xdr:ext cx="248786" cy="259045"/>
    <xdr:sp macro="" textlink="">
      <xdr:nvSpPr>
        <xdr:cNvPr id="668" name="テキスト ボックス 667">
          <a:extLst>
            <a:ext uri="{FF2B5EF4-FFF2-40B4-BE49-F238E27FC236}">
              <a16:creationId xmlns:a16="http://schemas.microsoft.com/office/drawing/2014/main" id="{00000000-0008-0000-0700-00009C020000}"/>
            </a:ext>
          </a:extLst>
        </xdr:cNvPr>
        <xdr:cNvSpPr txBox="1"/>
      </xdr:nvSpPr>
      <xdr:spPr>
        <a:xfrm>
          <a:off x="12197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98879</xdr:rowOff>
    </xdr:from>
    <xdr:to>
      <xdr:col>89</xdr:col>
      <xdr:colOff>177800</xdr:colOff>
      <xdr:row>99</xdr:row>
      <xdr:rowOff>98879</xdr:rowOff>
    </xdr:to>
    <xdr:cxnSp macro="">
      <xdr:nvCxnSpPr>
        <xdr:cNvPr id="669" name="直線コネクタ 668">
          <a:extLst>
            <a:ext uri="{FF2B5EF4-FFF2-40B4-BE49-F238E27FC236}">
              <a16:creationId xmlns:a16="http://schemas.microsoft.com/office/drawing/2014/main" id="{00000000-0008-0000-0700-00009D020000}"/>
            </a:ext>
          </a:extLst>
        </xdr:cNvPr>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98</xdr:row>
      <xdr:rowOff>128106</xdr:rowOff>
    </xdr:from>
    <xdr:ext cx="531299" cy="259045"/>
    <xdr:sp macro="" textlink="">
      <xdr:nvSpPr>
        <xdr:cNvPr id="670" name="テキスト ボックス 669">
          <a:extLst>
            <a:ext uri="{FF2B5EF4-FFF2-40B4-BE49-F238E27FC236}">
              <a16:creationId xmlns:a16="http://schemas.microsoft.com/office/drawing/2014/main" id="{00000000-0008-0000-0700-00009E020000}"/>
            </a:ext>
          </a:extLst>
        </xdr:cNvPr>
        <xdr:cNvSpPr txBox="1"/>
      </xdr:nvSpPr>
      <xdr:spPr>
        <a:xfrm>
          <a:off x="11914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71" name="直線コネクタ 670">
          <a:extLst>
            <a:ext uri="{FF2B5EF4-FFF2-40B4-BE49-F238E27FC236}">
              <a16:creationId xmlns:a16="http://schemas.microsoft.com/office/drawing/2014/main" id="{00000000-0008-0000-0700-00009F020000}"/>
            </a:ext>
          </a:extLst>
        </xdr:cNvPr>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144434</xdr:rowOff>
    </xdr:from>
    <xdr:ext cx="531299" cy="259045"/>
    <xdr:sp macro="" textlink="">
      <xdr:nvSpPr>
        <xdr:cNvPr id="672" name="テキスト ボックス 671">
          <a:extLst>
            <a:ext uri="{FF2B5EF4-FFF2-40B4-BE49-F238E27FC236}">
              <a16:creationId xmlns:a16="http://schemas.microsoft.com/office/drawing/2014/main" id="{00000000-0008-0000-0700-0000A0020000}"/>
            </a:ext>
          </a:extLst>
        </xdr:cNvPr>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73" name="直線コネクタ 672">
          <a:extLst>
            <a:ext uri="{FF2B5EF4-FFF2-40B4-BE49-F238E27FC236}">
              <a16:creationId xmlns:a16="http://schemas.microsoft.com/office/drawing/2014/main" id="{00000000-0008-0000-0700-0000A1020000}"/>
            </a:ext>
          </a:extLst>
        </xdr:cNvPr>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94</xdr:row>
      <xdr:rowOff>160763</xdr:rowOff>
    </xdr:from>
    <xdr:ext cx="531299" cy="259045"/>
    <xdr:sp macro="" textlink="">
      <xdr:nvSpPr>
        <xdr:cNvPr id="674" name="テキスト ボックス 673">
          <a:extLst>
            <a:ext uri="{FF2B5EF4-FFF2-40B4-BE49-F238E27FC236}">
              <a16:creationId xmlns:a16="http://schemas.microsoft.com/office/drawing/2014/main" id="{00000000-0008-0000-0700-0000A2020000}"/>
            </a:ext>
          </a:extLst>
        </xdr:cNvPr>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75" name="直線コネクタ 674">
          <a:extLst>
            <a:ext uri="{FF2B5EF4-FFF2-40B4-BE49-F238E27FC236}">
              <a16:creationId xmlns:a16="http://schemas.microsoft.com/office/drawing/2014/main" id="{00000000-0008-0000-0700-0000A3020000}"/>
            </a:ext>
          </a:extLst>
        </xdr:cNvPr>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5641</xdr:rowOff>
    </xdr:from>
    <xdr:ext cx="595419" cy="259045"/>
    <xdr:sp macro="" textlink="">
      <xdr:nvSpPr>
        <xdr:cNvPr id="676" name="テキスト ボックス 675">
          <a:extLst>
            <a:ext uri="{FF2B5EF4-FFF2-40B4-BE49-F238E27FC236}">
              <a16:creationId xmlns:a16="http://schemas.microsoft.com/office/drawing/2014/main" id="{00000000-0008-0000-0700-0000A4020000}"/>
            </a:ext>
          </a:extLst>
        </xdr:cNvPr>
        <xdr:cNvSpPr txBox="1"/>
      </xdr:nvSpPr>
      <xdr:spPr>
        <a:xfrm>
          <a:off x="11850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77" name="直線コネクタ 676">
          <a:extLst>
            <a:ext uri="{FF2B5EF4-FFF2-40B4-BE49-F238E27FC236}">
              <a16:creationId xmlns:a16="http://schemas.microsoft.com/office/drawing/2014/main" id="{00000000-0008-0000-0700-0000A5020000}"/>
            </a:ext>
          </a:extLst>
        </xdr:cNvPr>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21970</xdr:rowOff>
    </xdr:from>
    <xdr:ext cx="595419" cy="259045"/>
    <xdr:sp macro="" textlink="">
      <xdr:nvSpPr>
        <xdr:cNvPr id="678" name="テキスト ボックス 677">
          <a:extLst>
            <a:ext uri="{FF2B5EF4-FFF2-40B4-BE49-F238E27FC236}">
              <a16:creationId xmlns:a16="http://schemas.microsoft.com/office/drawing/2014/main" id="{00000000-0008-0000-0700-0000A6020000}"/>
            </a:ext>
          </a:extLst>
        </xdr:cNvPr>
        <xdr:cNvSpPr txBox="1"/>
      </xdr:nvSpPr>
      <xdr:spPr>
        <a:xfrm>
          <a:off x="11850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79" name="直線コネクタ 678">
          <a:extLst>
            <a:ext uri="{FF2B5EF4-FFF2-40B4-BE49-F238E27FC236}">
              <a16:creationId xmlns:a16="http://schemas.microsoft.com/office/drawing/2014/main" id="{00000000-0008-0000-0700-0000A7020000}"/>
            </a:ext>
          </a:extLst>
        </xdr:cNvPr>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38298</xdr:rowOff>
    </xdr:from>
    <xdr:ext cx="595419" cy="259045"/>
    <xdr:sp macro="" textlink="">
      <xdr:nvSpPr>
        <xdr:cNvPr id="680" name="テキスト ボックス 679">
          <a:extLst>
            <a:ext uri="{FF2B5EF4-FFF2-40B4-BE49-F238E27FC236}">
              <a16:creationId xmlns:a16="http://schemas.microsoft.com/office/drawing/2014/main" id="{00000000-0008-0000-0700-0000A8020000}"/>
            </a:ext>
          </a:extLst>
        </xdr:cNvPr>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1" name="直線コネクタ 680">
          <a:extLst>
            <a:ext uri="{FF2B5EF4-FFF2-40B4-BE49-F238E27FC236}">
              <a16:creationId xmlns:a16="http://schemas.microsoft.com/office/drawing/2014/main" id="{00000000-0008-0000-0700-0000A9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2" name="テキスト ボックス 681">
          <a:extLst>
            <a:ext uri="{FF2B5EF4-FFF2-40B4-BE49-F238E27FC236}">
              <a16:creationId xmlns:a16="http://schemas.microsoft.com/office/drawing/2014/main" id="{00000000-0008-0000-0700-0000AA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3" name="公債費グラフ枠">
          <a:extLst>
            <a:ext uri="{FF2B5EF4-FFF2-40B4-BE49-F238E27FC236}">
              <a16:creationId xmlns:a16="http://schemas.microsoft.com/office/drawing/2014/main" id="{00000000-0008-0000-0700-0000AB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25836</xdr:rowOff>
    </xdr:from>
    <xdr:to>
      <xdr:col>85</xdr:col>
      <xdr:colOff>126364</xdr:colOff>
      <xdr:row>99</xdr:row>
      <xdr:rowOff>158837</xdr:rowOff>
    </xdr:to>
    <xdr:cxnSp macro="">
      <xdr:nvCxnSpPr>
        <xdr:cNvPr id="684" name="直線コネクタ 683">
          <a:extLst>
            <a:ext uri="{FF2B5EF4-FFF2-40B4-BE49-F238E27FC236}">
              <a16:creationId xmlns:a16="http://schemas.microsoft.com/office/drawing/2014/main" id="{00000000-0008-0000-0700-0000AC020000}"/>
            </a:ext>
          </a:extLst>
        </xdr:cNvPr>
        <xdr:cNvCxnSpPr/>
      </xdr:nvCxnSpPr>
      <xdr:spPr>
        <a:xfrm flipV="1">
          <a:off x="16317595" y="15627786"/>
          <a:ext cx="1269" cy="15046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162664</xdr:rowOff>
    </xdr:from>
    <xdr:ext cx="534377" cy="259045"/>
    <xdr:sp macro="" textlink="">
      <xdr:nvSpPr>
        <xdr:cNvPr id="685" name="公債費最小値テキスト">
          <a:extLst>
            <a:ext uri="{FF2B5EF4-FFF2-40B4-BE49-F238E27FC236}">
              <a16:creationId xmlns:a16="http://schemas.microsoft.com/office/drawing/2014/main" id="{00000000-0008-0000-0700-0000AD020000}"/>
            </a:ext>
          </a:extLst>
        </xdr:cNvPr>
        <xdr:cNvSpPr txBox="1"/>
      </xdr:nvSpPr>
      <xdr:spPr>
        <a:xfrm>
          <a:off x="16370300" y="171362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24,492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158837</xdr:rowOff>
    </xdr:from>
    <xdr:to>
      <xdr:col>86</xdr:col>
      <xdr:colOff>25400</xdr:colOff>
      <xdr:row>99</xdr:row>
      <xdr:rowOff>158837</xdr:rowOff>
    </xdr:to>
    <xdr:cxnSp macro="">
      <xdr:nvCxnSpPr>
        <xdr:cNvPr id="686" name="直線コネクタ 685">
          <a:extLst>
            <a:ext uri="{FF2B5EF4-FFF2-40B4-BE49-F238E27FC236}">
              <a16:creationId xmlns:a16="http://schemas.microsoft.com/office/drawing/2014/main" id="{00000000-0008-0000-0700-0000AE020000}"/>
            </a:ext>
          </a:extLst>
        </xdr:cNvPr>
        <xdr:cNvCxnSpPr/>
      </xdr:nvCxnSpPr>
      <xdr:spPr>
        <a:xfrm>
          <a:off x="16230600" y="171323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143963</xdr:rowOff>
    </xdr:from>
    <xdr:ext cx="599010" cy="259045"/>
    <xdr:sp macro="" textlink="">
      <xdr:nvSpPr>
        <xdr:cNvPr id="687" name="公債費最大値テキスト">
          <a:extLst>
            <a:ext uri="{FF2B5EF4-FFF2-40B4-BE49-F238E27FC236}">
              <a16:creationId xmlns:a16="http://schemas.microsoft.com/office/drawing/2014/main" id="{00000000-0008-0000-0700-0000AF020000}"/>
            </a:ext>
          </a:extLst>
        </xdr:cNvPr>
        <xdr:cNvSpPr txBox="1"/>
      </xdr:nvSpPr>
      <xdr:spPr>
        <a:xfrm>
          <a:off x="16370300" y="154030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162,710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91</xdr:row>
      <xdr:rowOff>25836</xdr:rowOff>
    </xdr:from>
    <xdr:to>
      <xdr:col>86</xdr:col>
      <xdr:colOff>25400</xdr:colOff>
      <xdr:row>91</xdr:row>
      <xdr:rowOff>25836</xdr:rowOff>
    </xdr:to>
    <xdr:cxnSp macro="">
      <xdr:nvCxnSpPr>
        <xdr:cNvPr id="688" name="直線コネクタ 687">
          <a:extLst>
            <a:ext uri="{FF2B5EF4-FFF2-40B4-BE49-F238E27FC236}">
              <a16:creationId xmlns:a16="http://schemas.microsoft.com/office/drawing/2014/main" id="{00000000-0008-0000-0700-0000B0020000}"/>
            </a:ext>
          </a:extLst>
        </xdr:cNvPr>
        <xdr:cNvCxnSpPr/>
      </xdr:nvCxnSpPr>
      <xdr:spPr>
        <a:xfrm>
          <a:off x="16230600" y="156277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115022</xdr:rowOff>
    </xdr:from>
    <xdr:to>
      <xdr:col>85</xdr:col>
      <xdr:colOff>127000</xdr:colOff>
      <xdr:row>97</xdr:row>
      <xdr:rowOff>117570</xdr:rowOff>
    </xdr:to>
    <xdr:cxnSp macro="">
      <xdr:nvCxnSpPr>
        <xdr:cNvPr id="689" name="直線コネクタ 688">
          <a:extLst>
            <a:ext uri="{FF2B5EF4-FFF2-40B4-BE49-F238E27FC236}">
              <a16:creationId xmlns:a16="http://schemas.microsoft.com/office/drawing/2014/main" id="{00000000-0008-0000-0700-0000B1020000}"/>
            </a:ext>
          </a:extLst>
        </xdr:cNvPr>
        <xdr:cNvCxnSpPr/>
      </xdr:nvCxnSpPr>
      <xdr:spPr>
        <a:xfrm flipV="1">
          <a:off x="15481300" y="16745672"/>
          <a:ext cx="838200" cy="25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52272</xdr:rowOff>
    </xdr:from>
    <xdr:ext cx="534377" cy="259045"/>
    <xdr:sp macro="" textlink="">
      <xdr:nvSpPr>
        <xdr:cNvPr id="690" name="公債費平均値テキスト">
          <a:extLst>
            <a:ext uri="{FF2B5EF4-FFF2-40B4-BE49-F238E27FC236}">
              <a16:creationId xmlns:a16="http://schemas.microsoft.com/office/drawing/2014/main" id="{00000000-0008-0000-0700-0000B2020000}"/>
            </a:ext>
          </a:extLst>
        </xdr:cNvPr>
        <xdr:cNvSpPr txBox="1"/>
      </xdr:nvSpPr>
      <xdr:spPr>
        <a:xfrm>
          <a:off x="16370300" y="1668292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73845</xdr:rowOff>
    </xdr:from>
    <xdr:to>
      <xdr:col>85</xdr:col>
      <xdr:colOff>177800</xdr:colOff>
      <xdr:row>98</xdr:row>
      <xdr:rowOff>3995</xdr:rowOff>
    </xdr:to>
    <xdr:sp macro="" textlink="">
      <xdr:nvSpPr>
        <xdr:cNvPr id="691" name="フローチャート: 判断 690">
          <a:extLst>
            <a:ext uri="{FF2B5EF4-FFF2-40B4-BE49-F238E27FC236}">
              <a16:creationId xmlns:a16="http://schemas.microsoft.com/office/drawing/2014/main" id="{00000000-0008-0000-0700-0000B3020000}"/>
            </a:ext>
          </a:extLst>
        </xdr:cNvPr>
        <xdr:cNvSpPr/>
      </xdr:nvSpPr>
      <xdr:spPr>
        <a:xfrm>
          <a:off x="16268700" y="16704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114565</xdr:rowOff>
    </xdr:from>
    <xdr:to>
      <xdr:col>81</xdr:col>
      <xdr:colOff>50800</xdr:colOff>
      <xdr:row>97</xdr:row>
      <xdr:rowOff>117570</xdr:rowOff>
    </xdr:to>
    <xdr:cxnSp macro="">
      <xdr:nvCxnSpPr>
        <xdr:cNvPr id="692" name="直線コネクタ 691">
          <a:extLst>
            <a:ext uri="{FF2B5EF4-FFF2-40B4-BE49-F238E27FC236}">
              <a16:creationId xmlns:a16="http://schemas.microsoft.com/office/drawing/2014/main" id="{00000000-0008-0000-0700-0000B4020000}"/>
            </a:ext>
          </a:extLst>
        </xdr:cNvPr>
        <xdr:cNvCxnSpPr/>
      </xdr:nvCxnSpPr>
      <xdr:spPr>
        <a:xfrm>
          <a:off x="14592300" y="16745215"/>
          <a:ext cx="889000" cy="3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84066</xdr:rowOff>
    </xdr:from>
    <xdr:to>
      <xdr:col>81</xdr:col>
      <xdr:colOff>101600</xdr:colOff>
      <xdr:row>98</xdr:row>
      <xdr:rowOff>14216</xdr:rowOff>
    </xdr:to>
    <xdr:sp macro="" textlink="">
      <xdr:nvSpPr>
        <xdr:cNvPr id="693" name="フローチャート: 判断 692">
          <a:extLst>
            <a:ext uri="{FF2B5EF4-FFF2-40B4-BE49-F238E27FC236}">
              <a16:creationId xmlns:a16="http://schemas.microsoft.com/office/drawing/2014/main" id="{00000000-0008-0000-0700-0000B5020000}"/>
            </a:ext>
          </a:extLst>
        </xdr:cNvPr>
        <xdr:cNvSpPr/>
      </xdr:nvSpPr>
      <xdr:spPr>
        <a:xfrm>
          <a:off x="15430500" y="167147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5343</xdr:rowOff>
    </xdr:from>
    <xdr:ext cx="534377" cy="259045"/>
    <xdr:sp macro="" textlink="">
      <xdr:nvSpPr>
        <xdr:cNvPr id="694" name="テキスト ボックス 693">
          <a:extLst>
            <a:ext uri="{FF2B5EF4-FFF2-40B4-BE49-F238E27FC236}">
              <a16:creationId xmlns:a16="http://schemas.microsoft.com/office/drawing/2014/main" id="{00000000-0008-0000-0700-0000B6020000}"/>
            </a:ext>
          </a:extLst>
        </xdr:cNvPr>
        <xdr:cNvSpPr txBox="1"/>
      </xdr:nvSpPr>
      <xdr:spPr>
        <a:xfrm>
          <a:off x="15214111" y="168074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58,194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114565</xdr:rowOff>
    </xdr:from>
    <xdr:to>
      <xdr:col>76</xdr:col>
      <xdr:colOff>114300</xdr:colOff>
      <xdr:row>97</xdr:row>
      <xdr:rowOff>116774</xdr:rowOff>
    </xdr:to>
    <xdr:cxnSp macro="">
      <xdr:nvCxnSpPr>
        <xdr:cNvPr id="695" name="直線コネクタ 694">
          <a:extLst>
            <a:ext uri="{FF2B5EF4-FFF2-40B4-BE49-F238E27FC236}">
              <a16:creationId xmlns:a16="http://schemas.microsoft.com/office/drawing/2014/main" id="{00000000-0008-0000-0700-0000B7020000}"/>
            </a:ext>
          </a:extLst>
        </xdr:cNvPr>
        <xdr:cNvCxnSpPr/>
      </xdr:nvCxnSpPr>
      <xdr:spPr>
        <a:xfrm flipV="1">
          <a:off x="13703300" y="16745215"/>
          <a:ext cx="889000" cy="22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60086</xdr:rowOff>
    </xdr:from>
    <xdr:to>
      <xdr:col>76</xdr:col>
      <xdr:colOff>165100</xdr:colOff>
      <xdr:row>97</xdr:row>
      <xdr:rowOff>161686</xdr:rowOff>
    </xdr:to>
    <xdr:sp macro="" textlink="">
      <xdr:nvSpPr>
        <xdr:cNvPr id="696" name="フローチャート: 判断 695">
          <a:extLst>
            <a:ext uri="{FF2B5EF4-FFF2-40B4-BE49-F238E27FC236}">
              <a16:creationId xmlns:a16="http://schemas.microsoft.com/office/drawing/2014/main" id="{00000000-0008-0000-0700-0000B8020000}"/>
            </a:ext>
          </a:extLst>
        </xdr:cNvPr>
        <xdr:cNvSpPr/>
      </xdr:nvSpPr>
      <xdr:spPr>
        <a:xfrm>
          <a:off x="14541500" y="16690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6763</xdr:rowOff>
    </xdr:from>
    <xdr:ext cx="534377" cy="259045"/>
    <xdr:sp macro="" textlink="">
      <xdr:nvSpPr>
        <xdr:cNvPr id="697" name="テキスト ボックス 696">
          <a:extLst>
            <a:ext uri="{FF2B5EF4-FFF2-40B4-BE49-F238E27FC236}">
              <a16:creationId xmlns:a16="http://schemas.microsoft.com/office/drawing/2014/main" id="{00000000-0008-0000-0700-0000B9020000}"/>
            </a:ext>
          </a:extLst>
        </xdr:cNvPr>
        <xdr:cNvSpPr txBox="1"/>
      </xdr:nvSpPr>
      <xdr:spPr>
        <a:xfrm>
          <a:off x="14325111" y="164659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116774</xdr:rowOff>
    </xdr:from>
    <xdr:to>
      <xdr:col>71</xdr:col>
      <xdr:colOff>177800</xdr:colOff>
      <xdr:row>97</xdr:row>
      <xdr:rowOff>124123</xdr:rowOff>
    </xdr:to>
    <xdr:cxnSp macro="">
      <xdr:nvCxnSpPr>
        <xdr:cNvPr id="698" name="直線コネクタ 697">
          <a:extLst>
            <a:ext uri="{FF2B5EF4-FFF2-40B4-BE49-F238E27FC236}">
              <a16:creationId xmlns:a16="http://schemas.microsoft.com/office/drawing/2014/main" id="{00000000-0008-0000-0700-0000BA020000}"/>
            </a:ext>
          </a:extLst>
        </xdr:cNvPr>
        <xdr:cNvCxnSpPr/>
      </xdr:nvCxnSpPr>
      <xdr:spPr>
        <a:xfrm flipV="1">
          <a:off x="12814300" y="16747424"/>
          <a:ext cx="889000" cy="73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53499</xdr:rowOff>
    </xdr:from>
    <xdr:to>
      <xdr:col>72</xdr:col>
      <xdr:colOff>38100</xdr:colOff>
      <xdr:row>97</xdr:row>
      <xdr:rowOff>155099</xdr:rowOff>
    </xdr:to>
    <xdr:sp macro="" textlink="">
      <xdr:nvSpPr>
        <xdr:cNvPr id="699" name="フローチャート: 判断 698">
          <a:extLst>
            <a:ext uri="{FF2B5EF4-FFF2-40B4-BE49-F238E27FC236}">
              <a16:creationId xmlns:a16="http://schemas.microsoft.com/office/drawing/2014/main" id="{00000000-0008-0000-0700-0000BB020000}"/>
            </a:ext>
          </a:extLst>
        </xdr:cNvPr>
        <xdr:cNvSpPr/>
      </xdr:nvSpPr>
      <xdr:spPr>
        <a:xfrm>
          <a:off x="13652500" y="166841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176</xdr:rowOff>
    </xdr:from>
    <xdr:ext cx="534377" cy="259045"/>
    <xdr:sp macro="" textlink="">
      <xdr:nvSpPr>
        <xdr:cNvPr id="700" name="テキスト ボックス 699">
          <a:extLst>
            <a:ext uri="{FF2B5EF4-FFF2-40B4-BE49-F238E27FC236}">
              <a16:creationId xmlns:a16="http://schemas.microsoft.com/office/drawing/2014/main" id="{00000000-0008-0000-0700-0000BC020000}"/>
            </a:ext>
          </a:extLst>
        </xdr:cNvPr>
        <xdr:cNvSpPr txBox="1"/>
      </xdr:nvSpPr>
      <xdr:spPr>
        <a:xfrm>
          <a:off x="13436111" y="164593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50256</xdr:rowOff>
    </xdr:from>
    <xdr:to>
      <xdr:col>67</xdr:col>
      <xdr:colOff>101600</xdr:colOff>
      <xdr:row>97</xdr:row>
      <xdr:rowOff>151856</xdr:rowOff>
    </xdr:to>
    <xdr:sp macro="" textlink="">
      <xdr:nvSpPr>
        <xdr:cNvPr id="701" name="フローチャート: 判断 700">
          <a:extLst>
            <a:ext uri="{FF2B5EF4-FFF2-40B4-BE49-F238E27FC236}">
              <a16:creationId xmlns:a16="http://schemas.microsoft.com/office/drawing/2014/main" id="{00000000-0008-0000-0700-0000BD020000}"/>
            </a:ext>
          </a:extLst>
        </xdr:cNvPr>
        <xdr:cNvSpPr/>
      </xdr:nvSpPr>
      <xdr:spPr>
        <a:xfrm>
          <a:off x="12763500" y="166809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168383</xdr:rowOff>
    </xdr:from>
    <xdr:ext cx="534377" cy="259045"/>
    <xdr:sp macro="" textlink="">
      <xdr:nvSpPr>
        <xdr:cNvPr id="702" name="テキスト ボックス 701">
          <a:extLst>
            <a:ext uri="{FF2B5EF4-FFF2-40B4-BE49-F238E27FC236}">
              <a16:creationId xmlns:a16="http://schemas.microsoft.com/office/drawing/2014/main" id="{00000000-0008-0000-0700-0000BE020000}"/>
            </a:ext>
          </a:extLst>
        </xdr:cNvPr>
        <xdr:cNvSpPr txBox="1"/>
      </xdr:nvSpPr>
      <xdr:spPr>
        <a:xfrm>
          <a:off x="12547111" y="164561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3" name="テキスト ボックス 702">
          <a:extLst>
            <a:ext uri="{FF2B5EF4-FFF2-40B4-BE49-F238E27FC236}">
              <a16:creationId xmlns:a16="http://schemas.microsoft.com/office/drawing/2014/main" id="{00000000-0008-0000-0700-0000BF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4" name="テキスト ボックス 703">
          <a:extLst>
            <a:ext uri="{FF2B5EF4-FFF2-40B4-BE49-F238E27FC236}">
              <a16:creationId xmlns:a16="http://schemas.microsoft.com/office/drawing/2014/main" id="{00000000-0008-0000-0700-0000C0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5" name="テキスト ボックス 704">
          <a:extLst>
            <a:ext uri="{FF2B5EF4-FFF2-40B4-BE49-F238E27FC236}">
              <a16:creationId xmlns:a16="http://schemas.microsoft.com/office/drawing/2014/main" id="{00000000-0008-0000-0700-0000C1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6" name="テキスト ボックス 705">
          <a:extLst>
            <a:ext uri="{FF2B5EF4-FFF2-40B4-BE49-F238E27FC236}">
              <a16:creationId xmlns:a16="http://schemas.microsoft.com/office/drawing/2014/main" id="{00000000-0008-0000-0700-0000C2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7" name="テキスト ボックス 706">
          <a:extLst>
            <a:ext uri="{FF2B5EF4-FFF2-40B4-BE49-F238E27FC236}">
              <a16:creationId xmlns:a16="http://schemas.microsoft.com/office/drawing/2014/main" id="{00000000-0008-0000-0700-0000C3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64222</xdr:rowOff>
    </xdr:from>
    <xdr:to>
      <xdr:col>85</xdr:col>
      <xdr:colOff>177800</xdr:colOff>
      <xdr:row>97</xdr:row>
      <xdr:rowOff>165822</xdr:rowOff>
    </xdr:to>
    <xdr:sp macro="" textlink="">
      <xdr:nvSpPr>
        <xdr:cNvPr id="708" name="楕円 707">
          <a:extLst>
            <a:ext uri="{FF2B5EF4-FFF2-40B4-BE49-F238E27FC236}">
              <a16:creationId xmlns:a16="http://schemas.microsoft.com/office/drawing/2014/main" id="{00000000-0008-0000-0700-0000C4020000}"/>
            </a:ext>
          </a:extLst>
        </xdr:cNvPr>
        <xdr:cNvSpPr/>
      </xdr:nvSpPr>
      <xdr:spPr>
        <a:xfrm>
          <a:off x="16268700" y="16694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87099</xdr:rowOff>
    </xdr:from>
    <xdr:ext cx="534377" cy="259045"/>
    <xdr:sp macro="" textlink="">
      <xdr:nvSpPr>
        <xdr:cNvPr id="709" name="公債費該当値テキスト">
          <a:extLst>
            <a:ext uri="{FF2B5EF4-FFF2-40B4-BE49-F238E27FC236}">
              <a16:creationId xmlns:a16="http://schemas.microsoft.com/office/drawing/2014/main" id="{00000000-0008-0000-0700-0000C5020000}"/>
            </a:ext>
          </a:extLst>
        </xdr:cNvPr>
        <xdr:cNvSpPr txBox="1"/>
      </xdr:nvSpPr>
      <xdr:spPr>
        <a:xfrm>
          <a:off x="16370300" y="165462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66770</xdr:rowOff>
    </xdr:from>
    <xdr:to>
      <xdr:col>81</xdr:col>
      <xdr:colOff>101600</xdr:colOff>
      <xdr:row>97</xdr:row>
      <xdr:rowOff>168370</xdr:rowOff>
    </xdr:to>
    <xdr:sp macro="" textlink="">
      <xdr:nvSpPr>
        <xdr:cNvPr id="710" name="楕円 709">
          <a:extLst>
            <a:ext uri="{FF2B5EF4-FFF2-40B4-BE49-F238E27FC236}">
              <a16:creationId xmlns:a16="http://schemas.microsoft.com/office/drawing/2014/main" id="{00000000-0008-0000-0700-0000C6020000}"/>
            </a:ext>
          </a:extLst>
        </xdr:cNvPr>
        <xdr:cNvSpPr/>
      </xdr:nvSpPr>
      <xdr:spPr>
        <a:xfrm>
          <a:off x="15430500" y="16697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13447</xdr:rowOff>
    </xdr:from>
    <xdr:ext cx="534377" cy="259045"/>
    <xdr:sp macro="" textlink="">
      <xdr:nvSpPr>
        <xdr:cNvPr id="711" name="テキスト ボックス 710">
          <a:extLst>
            <a:ext uri="{FF2B5EF4-FFF2-40B4-BE49-F238E27FC236}">
              <a16:creationId xmlns:a16="http://schemas.microsoft.com/office/drawing/2014/main" id="{00000000-0008-0000-0700-0000C7020000}"/>
            </a:ext>
          </a:extLst>
        </xdr:cNvPr>
        <xdr:cNvSpPr txBox="1"/>
      </xdr:nvSpPr>
      <xdr:spPr>
        <a:xfrm>
          <a:off x="15214111" y="164726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59,783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63765</xdr:rowOff>
    </xdr:from>
    <xdr:to>
      <xdr:col>76</xdr:col>
      <xdr:colOff>165100</xdr:colOff>
      <xdr:row>97</xdr:row>
      <xdr:rowOff>165365</xdr:rowOff>
    </xdr:to>
    <xdr:sp macro="" textlink="">
      <xdr:nvSpPr>
        <xdr:cNvPr id="712" name="楕円 711">
          <a:extLst>
            <a:ext uri="{FF2B5EF4-FFF2-40B4-BE49-F238E27FC236}">
              <a16:creationId xmlns:a16="http://schemas.microsoft.com/office/drawing/2014/main" id="{00000000-0008-0000-0700-0000C8020000}"/>
            </a:ext>
          </a:extLst>
        </xdr:cNvPr>
        <xdr:cNvSpPr/>
      </xdr:nvSpPr>
      <xdr:spPr>
        <a:xfrm>
          <a:off x="14541500" y="16694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156492</xdr:rowOff>
    </xdr:from>
    <xdr:ext cx="534377" cy="259045"/>
    <xdr:sp macro="" textlink="">
      <xdr:nvSpPr>
        <xdr:cNvPr id="713" name="テキスト ボックス 712">
          <a:extLst>
            <a:ext uri="{FF2B5EF4-FFF2-40B4-BE49-F238E27FC236}">
              <a16:creationId xmlns:a16="http://schemas.microsoft.com/office/drawing/2014/main" id="{00000000-0008-0000-0700-0000C9020000}"/>
            </a:ext>
          </a:extLst>
        </xdr:cNvPr>
        <xdr:cNvSpPr txBox="1"/>
      </xdr:nvSpPr>
      <xdr:spPr>
        <a:xfrm>
          <a:off x="14325111" y="167871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60,059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65974</xdr:rowOff>
    </xdr:from>
    <xdr:to>
      <xdr:col>72</xdr:col>
      <xdr:colOff>38100</xdr:colOff>
      <xdr:row>97</xdr:row>
      <xdr:rowOff>167574</xdr:rowOff>
    </xdr:to>
    <xdr:sp macro="" textlink="">
      <xdr:nvSpPr>
        <xdr:cNvPr id="714" name="楕円 713">
          <a:extLst>
            <a:ext uri="{FF2B5EF4-FFF2-40B4-BE49-F238E27FC236}">
              <a16:creationId xmlns:a16="http://schemas.microsoft.com/office/drawing/2014/main" id="{00000000-0008-0000-0700-0000CA020000}"/>
            </a:ext>
          </a:extLst>
        </xdr:cNvPr>
        <xdr:cNvSpPr/>
      </xdr:nvSpPr>
      <xdr:spPr>
        <a:xfrm>
          <a:off x="13652500" y="166966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158701</xdr:rowOff>
    </xdr:from>
    <xdr:ext cx="534377" cy="259045"/>
    <xdr:sp macro="" textlink="">
      <xdr:nvSpPr>
        <xdr:cNvPr id="715" name="テキスト ボックス 714">
          <a:extLst>
            <a:ext uri="{FF2B5EF4-FFF2-40B4-BE49-F238E27FC236}">
              <a16:creationId xmlns:a16="http://schemas.microsoft.com/office/drawing/2014/main" id="{00000000-0008-0000-0700-0000CB020000}"/>
            </a:ext>
          </a:extLst>
        </xdr:cNvPr>
        <xdr:cNvSpPr txBox="1"/>
      </xdr:nvSpPr>
      <xdr:spPr>
        <a:xfrm>
          <a:off x="13436111" y="167893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59,856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73323</xdr:rowOff>
    </xdr:from>
    <xdr:to>
      <xdr:col>67</xdr:col>
      <xdr:colOff>101600</xdr:colOff>
      <xdr:row>98</xdr:row>
      <xdr:rowOff>3473</xdr:rowOff>
    </xdr:to>
    <xdr:sp macro="" textlink="">
      <xdr:nvSpPr>
        <xdr:cNvPr id="716" name="楕円 715">
          <a:extLst>
            <a:ext uri="{FF2B5EF4-FFF2-40B4-BE49-F238E27FC236}">
              <a16:creationId xmlns:a16="http://schemas.microsoft.com/office/drawing/2014/main" id="{00000000-0008-0000-0700-0000CC020000}"/>
            </a:ext>
          </a:extLst>
        </xdr:cNvPr>
        <xdr:cNvSpPr/>
      </xdr:nvSpPr>
      <xdr:spPr>
        <a:xfrm>
          <a:off x="12763500" y="167039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166050</xdr:rowOff>
    </xdr:from>
    <xdr:ext cx="534377" cy="259045"/>
    <xdr:sp macro="" textlink="">
      <xdr:nvSpPr>
        <xdr:cNvPr id="717" name="テキスト ボックス 716">
          <a:extLst>
            <a:ext uri="{FF2B5EF4-FFF2-40B4-BE49-F238E27FC236}">
              <a16:creationId xmlns:a16="http://schemas.microsoft.com/office/drawing/2014/main" id="{00000000-0008-0000-0700-0000CD020000}"/>
            </a:ext>
          </a:extLst>
        </xdr:cNvPr>
        <xdr:cNvSpPr txBox="1"/>
      </xdr:nvSpPr>
      <xdr:spPr>
        <a:xfrm>
          <a:off x="12547111" y="167967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59,181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8" name="正方形/長方形 717">
          <a:extLst>
            <a:ext uri="{FF2B5EF4-FFF2-40B4-BE49-F238E27FC236}">
              <a16:creationId xmlns:a16="http://schemas.microsoft.com/office/drawing/2014/main" id="{00000000-0008-0000-0700-0000CE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9" name="正方形/長方形 718">
          <a:extLst>
            <a:ext uri="{FF2B5EF4-FFF2-40B4-BE49-F238E27FC236}">
              <a16:creationId xmlns:a16="http://schemas.microsoft.com/office/drawing/2014/main" id="{00000000-0008-0000-0700-0000CF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0" name="正方形/長方形 719">
          <a:extLst>
            <a:ext uri="{FF2B5EF4-FFF2-40B4-BE49-F238E27FC236}">
              <a16:creationId xmlns:a16="http://schemas.microsoft.com/office/drawing/2014/main" id="{00000000-0008-0000-0700-0000D0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1" name="正方形/長方形 720">
          <a:extLst>
            <a:ext uri="{FF2B5EF4-FFF2-40B4-BE49-F238E27FC236}">
              <a16:creationId xmlns:a16="http://schemas.microsoft.com/office/drawing/2014/main" id="{00000000-0008-0000-0700-0000D1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2" name="正方形/長方形 721">
          <a:extLst>
            <a:ext uri="{FF2B5EF4-FFF2-40B4-BE49-F238E27FC236}">
              <a16:creationId xmlns:a16="http://schemas.microsoft.com/office/drawing/2014/main" id="{00000000-0008-0000-0700-0000D2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3" name="正方形/長方形 722">
          <a:extLst>
            <a:ext uri="{FF2B5EF4-FFF2-40B4-BE49-F238E27FC236}">
              <a16:creationId xmlns:a16="http://schemas.microsoft.com/office/drawing/2014/main" id="{00000000-0008-0000-0700-0000D3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4" name="正方形/長方形 723">
          <a:extLst>
            <a:ext uri="{FF2B5EF4-FFF2-40B4-BE49-F238E27FC236}">
              <a16:creationId xmlns:a16="http://schemas.microsoft.com/office/drawing/2014/main" id="{00000000-0008-0000-0700-0000D4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5" name="正方形/長方形 724">
          <a:extLst>
            <a:ext uri="{FF2B5EF4-FFF2-40B4-BE49-F238E27FC236}">
              <a16:creationId xmlns:a16="http://schemas.microsoft.com/office/drawing/2014/main" id="{00000000-0008-0000-0700-0000D5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6" name="テキスト ボックス 725">
          <a:extLst>
            <a:ext uri="{FF2B5EF4-FFF2-40B4-BE49-F238E27FC236}">
              <a16:creationId xmlns:a16="http://schemas.microsoft.com/office/drawing/2014/main" id="{00000000-0008-0000-0700-0000D6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7" name="直線コネクタ 726">
          <a:extLst>
            <a:ext uri="{FF2B5EF4-FFF2-40B4-BE49-F238E27FC236}">
              <a16:creationId xmlns:a16="http://schemas.microsoft.com/office/drawing/2014/main" id="{00000000-0008-0000-0700-0000D7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28" name="直線コネクタ 727">
          <a:extLst>
            <a:ext uri="{FF2B5EF4-FFF2-40B4-BE49-F238E27FC236}">
              <a16:creationId xmlns:a16="http://schemas.microsoft.com/office/drawing/2014/main" id="{00000000-0008-0000-0700-0000D8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29" name="テキスト ボックス 728">
          <a:extLst>
            <a:ext uri="{FF2B5EF4-FFF2-40B4-BE49-F238E27FC236}">
              <a16:creationId xmlns:a16="http://schemas.microsoft.com/office/drawing/2014/main" id="{00000000-0008-0000-0700-0000D9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30" name="直線コネクタ 729">
          <a:extLst>
            <a:ext uri="{FF2B5EF4-FFF2-40B4-BE49-F238E27FC236}">
              <a16:creationId xmlns:a16="http://schemas.microsoft.com/office/drawing/2014/main" id="{00000000-0008-0000-0700-0000DA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31" name="テキスト ボックス 730">
          <a:extLst>
            <a:ext uri="{FF2B5EF4-FFF2-40B4-BE49-F238E27FC236}">
              <a16:creationId xmlns:a16="http://schemas.microsoft.com/office/drawing/2014/main" id="{00000000-0008-0000-0700-0000DB020000}"/>
            </a:ext>
          </a:extLst>
        </xdr:cNvPr>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32" name="直線コネクタ 731">
          <a:extLst>
            <a:ext uri="{FF2B5EF4-FFF2-40B4-BE49-F238E27FC236}">
              <a16:creationId xmlns:a16="http://schemas.microsoft.com/office/drawing/2014/main" id="{00000000-0008-0000-0700-0000DC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33" name="テキスト ボックス 732">
          <a:extLst>
            <a:ext uri="{FF2B5EF4-FFF2-40B4-BE49-F238E27FC236}">
              <a16:creationId xmlns:a16="http://schemas.microsoft.com/office/drawing/2014/main" id="{00000000-0008-0000-0700-0000DD020000}"/>
            </a:ext>
          </a:extLst>
        </xdr:cNvPr>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34" name="直線コネクタ 733">
          <a:extLst>
            <a:ext uri="{FF2B5EF4-FFF2-40B4-BE49-F238E27FC236}">
              <a16:creationId xmlns:a16="http://schemas.microsoft.com/office/drawing/2014/main" id="{00000000-0008-0000-0700-0000DE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35" name="テキスト ボックス 734">
          <a:extLst>
            <a:ext uri="{FF2B5EF4-FFF2-40B4-BE49-F238E27FC236}">
              <a16:creationId xmlns:a16="http://schemas.microsoft.com/office/drawing/2014/main" id="{00000000-0008-0000-0700-0000DF020000}"/>
            </a:ext>
          </a:extLst>
        </xdr:cNvPr>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36" name="直線コネクタ 735">
          <a:extLst>
            <a:ext uri="{FF2B5EF4-FFF2-40B4-BE49-F238E27FC236}">
              <a16:creationId xmlns:a16="http://schemas.microsoft.com/office/drawing/2014/main" id="{00000000-0008-0000-0700-0000E0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92727</xdr:rowOff>
    </xdr:from>
    <xdr:ext cx="467179" cy="259045"/>
    <xdr:sp macro="" textlink="">
      <xdr:nvSpPr>
        <xdr:cNvPr id="737" name="テキスト ボックス 736">
          <a:extLst>
            <a:ext uri="{FF2B5EF4-FFF2-40B4-BE49-F238E27FC236}">
              <a16:creationId xmlns:a16="http://schemas.microsoft.com/office/drawing/2014/main" id="{00000000-0008-0000-0700-0000E1020000}"/>
            </a:ext>
          </a:extLst>
        </xdr:cNvPr>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8" name="直線コネクタ 737">
          <a:extLst>
            <a:ext uri="{FF2B5EF4-FFF2-40B4-BE49-F238E27FC236}">
              <a16:creationId xmlns:a16="http://schemas.microsoft.com/office/drawing/2014/main" id="{00000000-0008-0000-0700-0000E2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39" name="テキスト ボックス 738">
          <a:extLst>
            <a:ext uri="{FF2B5EF4-FFF2-40B4-BE49-F238E27FC236}">
              <a16:creationId xmlns:a16="http://schemas.microsoft.com/office/drawing/2014/main" id="{00000000-0008-0000-0700-0000E3020000}"/>
            </a:ext>
          </a:extLst>
        </xdr:cNvPr>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0" name="諸支出金グラフ枠">
          <a:extLst>
            <a:ext uri="{FF2B5EF4-FFF2-40B4-BE49-F238E27FC236}">
              <a16:creationId xmlns:a16="http://schemas.microsoft.com/office/drawing/2014/main" id="{00000000-0008-0000-0700-0000E4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132461</xdr:rowOff>
    </xdr:from>
    <xdr:to>
      <xdr:col>116</xdr:col>
      <xdr:colOff>62864</xdr:colOff>
      <xdr:row>39</xdr:row>
      <xdr:rowOff>44450</xdr:rowOff>
    </xdr:to>
    <xdr:cxnSp macro="">
      <xdr:nvCxnSpPr>
        <xdr:cNvPr id="741" name="直線コネクタ 740">
          <a:extLst>
            <a:ext uri="{FF2B5EF4-FFF2-40B4-BE49-F238E27FC236}">
              <a16:creationId xmlns:a16="http://schemas.microsoft.com/office/drawing/2014/main" id="{00000000-0008-0000-0700-0000E5020000}"/>
            </a:ext>
          </a:extLst>
        </xdr:cNvPr>
        <xdr:cNvCxnSpPr/>
      </xdr:nvCxnSpPr>
      <xdr:spPr>
        <a:xfrm flipV="1">
          <a:off x="22159595" y="5447411"/>
          <a:ext cx="1269" cy="12835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83456</xdr:rowOff>
    </xdr:from>
    <xdr:ext cx="249299" cy="259045"/>
    <xdr:sp macro="" textlink="">
      <xdr:nvSpPr>
        <xdr:cNvPr id="742" name="諸支出金最小値テキスト">
          <a:extLst>
            <a:ext uri="{FF2B5EF4-FFF2-40B4-BE49-F238E27FC236}">
              <a16:creationId xmlns:a16="http://schemas.microsoft.com/office/drawing/2014/main" id="{00000000-0008-0000-0700-0000E6020000}"/>
            </a:ext>
          </a:extLst>
        </xdr:cNvPr>
        <xdr:cNvSpPr txBox="1"/>
      </xdr:nvSpPr>
      <xdr:spPr>
        <a:xfrm>
          <a:off x="22212300" y="677000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43" name="直線コネクタ 742">
          <a:extLst>
            <a:ext uri="{FF2B5EF4-FFF2-40B4-BE49-F238E27FC236}">
              <a16:creationId xmlns:a16="http://schemas.microsoft.com/office/drawing/2014/main" id="{00000000-0008-0000-0700-0000E7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79138</xdr:rowOff>
    </xdr:from>
    <xdr:ext cx="469744" cy="259045"/>
    <xdr:sp macro="" textlink="">
      <xdr:nvSpPr>
        <xdr:cNvPr id="744" name="諸支出金最大値テキスト">
          <a:extLst>
            <a:ext uri="{FF2B5EF4-FFF2-40B4-BE49-F238E27FC236}">
              <a16:creationId xmlns:a16="http://schemas.microsoft.com/office/drawing/2014/main" id="{00000000-0008-0000-0700-0000E8020000}"/>
            </a:ext>
          </a:extLst>
        </xdr:cNvPr>
        <xdr:cNvSpPr txBox="1"/>
      </xdr:nvSpPr>
      <xdr:spPr>
        <a:xfrm>
          <a:off x="22212300" y="52226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3,369</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31</xdr:row>
      <xdr:rowOff>132461</xdr:rowOff>
    </xdr:from>
    <xdr:to>
      <xdr:col>116</xdr:col>
      <xdr:colOff>152400</xdr:colOff>
      <xdr:row>31</xdr:row>
      <xdr:rowOff>132461</xdr:rowOff>
    </xdr:to>
    <xdr:cxnSp macro="">
      <xdr:nvCxnSpPr>
        <xdr:cNvPr id="745" name="直線コネクタ 744">
          <a:extLst>
            <a:ext uri="{FF2B5EF4-FFF2-40B4-BE49-F238E27FC236}">
              <a16:creationId xmlns:a16="http://schemas.microsoft.com/office/drawing/2014/main" id="{00000000-0008-0000-0700-0000E9020000}"/>
            </a:ext>
          </a:extLst>
        </xdr:cNvPr>
        <xdr:cNvCxnSpPr/>
      </xdr:nvCxnSpPr>
      <xdr:spPr>
        <a:xfrm>
          <a:off x="22072600" y="54474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46" name="直線コネクタ 745">
          <a:extLst>
            <a:ext uri="{FF2B5EF4-FFF2-40B4-BE49-F238E27FC236}">
              <a16:creationId xmlns:a16="http://schemas.microsoft.com/office/drawing/2014/main" id="{00000000-0008-0000-0700-0000EA020000}"/>
            </a:ext>
          </a:extLst>
        </xdr:cNvPr>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906</xdr:rowOff>
    </xdr:from>
    <xdr:ext cx="313932" cy="259045"/>
    <xdr:sp macro="" textlink="">
      <xdr:nvSpPr>
        <xdr:cNvPr id="747" name="諸支出金平均値テキスト">
          <a:extLst>
            <a:ext uri="{FF2B5EF4-FFF2-40B4-BE49-F238E27FC236}">
              <a16:creationId xmlns:a16="http://schemas.microsoft.com/office/drawing/2014/main" id="{00000000-0008-0000-0700-0000EB020000}"/>
            </a:ext>
          </a:extLst>
        </xdr:cNvPr>
        <xdr:cNvSpPr txBox="1"/>
      </xdr:nvSpPr>
      <xdr:spPr>
        <a:xfrm>
          <a:off x="22212300" y="6516006"/>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149479</xdr:rowOff>
    </xdr:from>
    <xdr:to>
      <xdr:col>116</xdr:col>
      <xdr:colOff>114300</xdr:colOff>
      <xdr:row>39</xdr:row>
      <xdr:rowOff>79629</xdr:rowOff>
    </xdr:to>
    <xdr:sp macro="" textlink="">
      <xdr:nvSpPr>
        <xdr:cNvPr id="748" name="フローチャート: 判断 747">
          <a:extLst>
            <a:ext uri="{FF2B5EF4-FFF2-40B4-BE49-F238E27FC236}">
              <a16:creationId xmlns:a16="http://schemas.microsoft.com/office/drawing/2014/main" id="{00000000-0008-0000-0700-0000EC020000}"/>
            </a:ext>
          </a:extLst>
        </xdr:cNvPr>
        <xdr:cNvSpPr/>
      </xdr:nvSpPr>
      <xdr:spPr>
        <a:xfrm>
          <a:off x="22110700" y="66645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49" name="直線コネクタ 748">
          <a:extLst>
            <a:ext uri="{FF2B5EF4-FFF2-40B4-BE49-F238E27FC236}">
              <a16:creationId xmlns:a16="http://schemas.microsoft.com/office/drawing/2014/main" id="{00000000-0008-0000-0700-0000ED020000}"/>
            </a:ext>
          </a:extLst>
        </xdr:cNvPr>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144526</xdr:rowOff>
    </xdr:from>
    <xdr:to>
      <xdr:col>112</xdr:col>
      <xdr:colOff>38100</xdr:colOff>
      <xdr:row>39</xdr:row>
      <xdr:rowOff>74676</xdr:rowOff>
    </xdr:to>
    <xdr:sp macro="" textlink="">
      <xdr:nvSpPr>
        <xdr:cNvPr id="750" name="フローチャート: 判断 749">
          <a:extLst>
            <a:ext uri="{FF2B5EF4-FFF2-40B4-BE49-F238E27FC236}">
              <a16:creationId xmlns:a16="http://schemas.microsoft.com/office/drawing/2014/main" id="{00000000-0008-0000-0700-0000EE020000}"/>
            </a:ext>
          </a:extLst>
        </xdr:cNvPr>
        <xdr:cNvSpPr/>
      </xdr:nvSpPr>
      <xdr:spPr>
        <a:xfrm>
          <a:off x="21272500" y="66596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37</xdr:row>
      <xdr:rowOff>91203</xdr:rowOff>
    </xdr:from>
    <xdr:ext cx="313932" cy="259045"/>
    <xdr:sp macro="" textlink="">
      <xdr:nvSpPr>
        <xdr:cNvPr id="751" name="テキスト ボックス 750">
          <a:extLst>
            <a:ext uri="{FF2B5EF4-FFF2-40B4-BE49-F238E27FC236}">
              <a16:creationId xmlns:a16="http://schemas.microsoft.com/office/drawing/2014/main" id="{00000000-0008-0000-0700-0000EF020000}"/>
            </a:ext>
          </a:extLst>
        </xdr:cNvPr>
        <xdr:cNvSpPr txBox="1"/>
      </xdr:nvSpPr>
      <xdr:spPr>
        <a:xfrm>
          <a:off x="21166333" y="643485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52" name="直線コネクタ 751">
          <a:extLst>
            <a:ext uri="{FF2B5EF4-FFF2-40B4-BE49-F238E27FC236}">
              <a16:creationId xmlns:a16="http://schemas.microsoft.com/office/drawing/2014/main" id="{00000000-0008-0000-0700-0000F0020000}"/>
            </a:ext>
          </a:extLst>
        </xdr:cNvPr>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146050</xdr:rowOff>
    </xdr:from>
    <xdr:to>
      <xdr:col>107</xdr:col>
      <xdr:colOff>101600</xdr:colOff>
      <xdr:row>39</xdr:row>
      <xdr:rowOff>76200</xdr:rowOff>
    </xdr:to>
    <xdr:sp macro="" textlink="">
      <xdr:nvSpPr>
        <xdr:cNvPr id="753" name="フローチャート: 判断 752">
          <a:extLst>
            <a:ext uri="{FF2B5EF4-FFF2-40B4-BE49-F238E27FC236}">
              <a16:creationId xmlns:a16="http://schemas.microsoft.com/office/drawing/2014/main" id="{00000000-0008-0000-0700-0000F1020000}"/>
            </a:ext>
          </a:extLst>
        </xdr:cNvPr>
        <xdr:cNvSpPr/>
      </xdr:nvSpPr>
      <xdr:spPr>
        <a:xfrm>
          <a:off x="20383500" y="6661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37</xdr:row>
      <xdr:rowOff>92727</xdr:rowOff>
    </xdr:from>
    <xdr:ext cx="313932" cy="259045"/>
    <xdr:sp macro="" textlink="">
      <xdr:nvSpPr>
        <xdr:cNvPr id="754" name="テキスト ボックス 753">
          <a:extLst>
            <a:ext uri="{FF2B5EF4-FFF2-40B4-BE49-F238E27FC236}">
              <a16:creationId xmlns:a16="http://schemas.microsoft.com/office/drawing/2014/main" id="{00000000-0008-0000-0700-0000F2020000}"/>
            </a:ext>
          </a:extLst>
        </xdr:cNvPr>
        <xdr:cNvSpPr txBox="1"/>
      </xdr:nvSpPr>
      <xdr:spPr>
        <a:xfrm>
          <a:off x="20277333" y="643637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55" name="直線コネクタ 754">
          <a:extLst>
            <a:ext uri="{FF2B5EF4-FFF2-40B4-BE49-F238E27FC236}">
              <a16:creationId xmlns:a16="http://schemas.microsoft.com/office/drawing/2014/main" id="{00000000-0008-0000-0700-0000F3020000}"/>
            </a:ext>
          </a:extLst>
        </xdr:cNvPr>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138811</xdr:rowOff>
    </xdr:from>
    <xdr:to>
      <xdr:col>102</xdr:col>
      <xdr:colOff>165100</xdr:colOff>
      <xdr:row>39</xdr:row>
      <xdr:rowOff>68961</xdr:rowOff>
    </xdr:to>
    <xdr:sp macro="" textlink="">
      <xdr:nvSpPr>
        <xdr:cNvPr id="756" name="フローチャート: 判断 755">
          <a:extLst>
            <a:ext uri="{FF2B5EF4-FFF2-40B4-BE49-F238E27FC236}">
              <a16:creationId xmlns:a16="http://schemas.microsoft.com/office/drawing/2014/main" id="{00000000-0008-0000-0700-0000F4020000}"/>
            </a:ext>
          </a:extLst>
        </xdr:cNvPr>
        <xdr:cNvSpPr/>
      </xdr:nvSpPr>
      <xdr:spPr>
        <a:xfrm>
          <a:off x="19494500" y="66539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37</xdr:row>
      <xdr:rowOff>85488</xdr:rowOff>
    </xdr:from>
    <xdr:ext cx="313932" cy="259045"/>
    <xdr:sp macro="" textlink="">
      <xdr:nvSpPr>
        <xdr:cNvPr id="757" name="テキスト ボックス 756">
          <a:extLst>
            <a:ext uri="{FF2B5EF4-FFF2-40B4-BE49-F238E27FC236}">
              <a16:creationId xmlns:a16="http://schemas.microsoft.com/office/drawing/2014/main" id="{00000000-0008-0000-0700-0000F5020000}"/>
            </a:ext>
          </a:extLst>
        </xdr:cNvPr>
        <xdr:cNvSpPr txBox="1"/>
      </xdr:nvSpPr>
      <xdr:spPr>
        <a:xfrm>
          <a:off x="19388333" y="642913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126238</xdr:rowOff>
    </xdr:from>
    <xdr:to>
      <xdr:col>98</xdr:col>
      <xdr:colOff>38100</xdr:colOff>
      <xdr:row>39</xdr:row>
      <xdr:rowOff>56388</xdr:rowOff>
    </xdr:to>
    <xdr:sp macro="" textlink="">
      <xdr:nvSpPr>
        <xdr:cNvPr id="758" name="フローチャート: 判断 757">
          <a:extLst>
            <a:ext uri="{FF2B5EF4-FFF2-40B4-BE49-F238E27FC236}">
              <a16:creationId xmlns:a16="http://schemas.microsoft.com/office/drawing/2014/main" id="{00000000-0008-0000-0700-0000F6020000}"/>
            </a:ext>
          </a:extLst>
        </xdr:cNvPr>
        <xdr:cNvSpPr/>
      </xdr:nvSpPr>
      <xdr:spPr>
        <a:xfrm>
          <a:off x="18605500" y="66413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72915</xdr:rowOff>
    </xdr:from>
    <xdr:ext cx="378565" cy="259045"/>
    <xdr:sp macro="" textlink="">
      <xdr:nvSpPr>
        <xdr:cNvPr id="759" name="テキスト ボックス 758">
          <a:extLst>
            <a:ext uri="{FF2B5EF4-FFF2-40B4-BE49-F238E27FC236}">
              <a16:creationId xmlns:a16="http://schemas.microsoft.com/office/drawing/2014/main" id="{00000000-0008-0000-0700-0000F7020000}"/>
            </a:ext>
          </a:extLst>
        </xdr:cNvPr>
        <xdr:cNvSpPr txBox="1"/>
      </xdr:nvSpPr>
      <xdr:spPr>
        <a:xfrm>
          <a:off x="18467017" y="641656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0" name="テキスト ボックス 759">
          <a:extLst>
            <a:ext uri="{FF2B5EF4-FFF2-40B4-BE49-F238E27FC236}">
              <a16:creationId xmlns:a16="http://schemas.microsoft.com/office/drawing/2014/main" id="{00000000-0008-0000-0700-0000F8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1" name="テキスト ボックス 760">
          <a:extLst>
            <a:ext uri="{FF2B5EF4-FFF2-40B4-BE49-F238E27FC236}">
              <a16:creationId xmlns:a16="http://schemas.microsoft.com/office/drawing/2014/main" id="{00000000-0008-0000-0700-0000F9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2" name="テキスト ボックス 761">
          <a:extLst>
            <a:ext uri="{FF2B5EF4-FFF2-40B4-BE49-F238E27FC236}">
              <a16:creationId xmlns:a16="http://schemas.microsoft.com/office/drawing/2014/main" id="{00000000-0008-0000-0700-0000FA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3" name="テキスト ボックス 762">
          <a:extLst>
            <a:ext uri="{FF2B5EF4-FFF2-40B4-BE49-F238E27FC236}">
              <a16:creationId xmlns:a16="http://schemas.microsoft.com/office/drawing/2014/main" id="{00000000-0008-0000-0700-0000FB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4" name="テキスト ボックス 763">
          <a:extLst>
            <a:ext uri="{FF2B5EF4-FFF2-40B4-BE49-F238E27FC236}">
              <a16:creationId xmlns:a16="http://schemas.microsoft.com/office/drawing/2014/main" id="{00000000-0008-0000-0700-0000FC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65" name="楕円 764">
          <a:extLst>
            <a:ext uri="{FF2B5EF4-FFF2-40B4-BE49-F238E27FC236}">
              <a16:creationId xmlns:a16="http://schemas.microsoft.com/office/drawing/2014/main" id="{00000000-0008-0000-0700-0000FD020000}"/>
            </a:ext>
          </a:extLst>
        </xdr:cNvPr>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127906</xdr:rowOff>
    </xdr:from>
    <xdr:ext cx="249299" cy="259045"/>
    <xdr:sp macro="" textlink="">
      <xdr:nvSpPr>
        <xdr:cNvPr id="766" name="諸支出金該当値テキスト">
          <a:extLst>
            <a:ext uri="{FF2B5EF4-FFF2-40B4-BE49-F238E27FC236}">
              <a16:creationId xmlns:a16="http://schemas.microsoft.com/office/drawing/2014/main" id="{00000000-0008-0000-0700-0000FE020000}"/>
            </a:ext>
          </a:extLst>
        </xdr:cNvPr>
        <xdr:cNvSpPr txBox="1"/>
      </xdr:nvSpPr>
      <xdr:spPr>
        <a:xfrm>
          <a:off x="22212300" y="664300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67" name="楕円 766">
          <a:extLst>
            <a:ext uri="{FF2B5EF4-FFF2-40B4-BE49-F238E27FC236}">
              <a16:creationId xmlns:a16="http://schemas.microsoft.com/office/drawing/2014/main" id="{00000000-0008-0000-0700-0000FF020000}"/>
            </a:ext>
          </a:extLst>
        </xdr:cNvPr>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68" name="テキスト ボックス 767">
          <a:extLst>
            <a:ext uri="{FF2B5EF4-FFF2-40B4-BE49-F238E27FC236}">
              <a16:creationId xmlns:a16="http://schemas.microsoft.com/office/drawing/2014/main" id="{00000000-0008-0000-0700-000000030000}"/>
            </a:ext>
          </a:extLst>
        </xdr:cNvPr>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69" name="楕円 768">
          <a:extLst>
            <a:ext uri="{FF2B5EF4-FFF2-40B4-BE49-F238E27FC236}">
              <a16:creationId xmlns:a16="http://schemas.microsoft.com/office/drawing/2014/main" id="{00000000-0008-0000-0700-000001030000}"/>
            </a:ext>
          </a:extLst>
        </xdr:cNvPr>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70" name="テキスト ボックス 769">
          <a:extLst>
            <a:ext uri="{FF2B5EF4-FFF2-40B4-BE49-F238E27FC236}">
              <a16:creationId xmlns:a16="http://schemas.microsoft.com/office/drawing/2014/main" id="{00000000-0008-0000-0700-000002030000}"/>
            </a:ext>
          </a:extLst>
        </xdr:cNvPr>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71" name="楕円 770">
          <a:extLst>
            <a:ext uri="{FF2B5EF4-FFF2-40B4-BE49-F238E27FC236}">
              <a16:creationId xmlns:a16="http://schemas.microsoft.com/office/drawing/2014/main" id="{00000000-0008-0000-0700-000003030000}"/>
            </a:ext>
          </a:extLst>
        </xdr:cNvPr>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72" name="テキスト ボックス 771">
          <a:extLst>
            <a:ext uri="{FF2B5EF4-FFF2-40B4-BE49-F238E27FC236}">
              <a16:creationId xmlns:a16="http://schemas.microsoft.com/office/drawing/2014/main" id="{00000000-0008-0000-0700-000004030000}"/>
            </a:ext>
          </a:extLst>
        </xdr:cNvPr>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73" name="楕円 772">
          <a:extLst>
            <a:ext uri="{FF2B5EF4-FFF2-40B4-BE49-F238E27FC236}">
              <a16:creationId xmlns:a16="http://schemas.microsoft.com/office/drawing/2014/main" id="{00000000-0008-0000-0700-000005030000}"/>
            </a:ext>
          </a:extLst>
        </xdr:cNvPr>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74" name="テキスト ボックス 773">
          <a:extLst>
            <a:ext uri="{FF2B5EF4-FFF2-40B4-BE49-F238E27FC236}">
              <a16:creationId xmlns:a16="http://schemas.microsoft.com/office/drawing/2014/main" id="{00000000-0008-0000-0700-000006030000}"/>
            </a:ext>
          </a:extLst>
        </xdr:cNvPr>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5" name="正方形/長方形 774">
          <a:extLst>
            <a:ext uri="{FF2B5EF4-FFF2-40B4-BE49-F238E27FC236}">
              <a16:creationId xmlns:a16="http://schemas.microsoft.com/office/drawing/2014/main" id="{00000000-0008-0000-0700-000007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6" name="正方形/長方形 775">
          <a:extLst>
            <a:ext uri="{FF2B5EF4-FFF2-40B4-BE49-F238E27FC236}">
              <a16:creationId xmlns:a16="http://schemas.microsoft.com/office/drawing/2014/main" id="{00000000-0008-0000-0700-000008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7" name="正方形/長方形 776">
          <a:extLst>
            <a:ext uri="{FF2B5EF4-FFF2-40B4-BE49-F238E27FC236}">
              <a16:creationId xmlns:a16="http://schemas.microsoft.com/office/drawing/2014/main" id="{00000000-0008-0000-0700-000009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8" name="正方形/長方形 777">
          <a:extLst>
            <a:ext uri="{FF2B5EF4-FFF2-40B4-BE49-F238E27FC236}">
              <a16:creationId xmlns:a16="http://schemas.microsoft.com/office/drawing/2014/main" id="{00000000-0008-0000-0700-00000A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9" name="正方形/長方形 778">
          <a:extLst>
            <a:ext uri="{FF2B5EF4-FFF2-40B4-BE49-F238E27FC236}">
              <a16:creationId xmlns:a16="http://schemas.microsoft.com/office/drawing/2014/main" id="{00000000-0008-0000-0700-00000B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0" name="正方形/長方形 779">
          <a:extLst>
            <a:ext uri="{FF2B5EF4-FFF2-40B4-BE49-F238E27FC236}">
              <a16:creationId xmlns:a16="http://schemas.microsoft.com/office/drawing/2014/main" id="{00000000-0008-0000-0700-00000C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1" name="正方形/長方形 780">
          <a:extLst>
            <a:ext uri="{FF2B5EF4-FFF2-40B4-BE49-F238E27FC236}">
              <a16:creationId xmlns:a16="http://schemas.microsoft.com/office/drawing/2014/main" id="{00000000-0008-0000-0700-00000D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2" name="正方形/長方形 781">
          <a:extLst>
            <a:ext uri="{FF2B5EF4-FFF2-40B4-BE49-F238E27FC236}">
              <a16:creationId xmlns:a16="http://schemas.microsoft.com/office/drawing/2014/main" id="{00000000-0008-0000-0700-00000E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3" name="テキスト ボックス 782">
          <a:extLst>
            <a:ext uri="{FF2B5EF4-FFF2-40B4-BE49-F238E27FC236}">
              <a16:creationId xmlns:a16="http://schemas.microsoft.com/office/drawing/2014/main" id="{00000000-0008-0000-0700-00000F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4" name="直線コネクタ 783">
          <a:extLst>
            <a:ext uri="{FF2B5EF4-FFF2-40B4-BE49-F238E27FC236}">
              <a16:creationId xmlns:a16="http://schemas.microsoft.com/office/drawing/2014/main" id="{00000000-0008-0000-0700-000010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5" name="直線コネクタ 784">
          <a:extLst>
            <a:ext uri="{FF2B5EF4-FFF2-40B4-BE49-F238E27FC236}">
              <a16:creationId xmlns:a16="http://schemas.microsoft.com/office/drawing/2014/main" id="{00000000-0008-0000-0700-000011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6" name="テキスト ボックス 785">
          <a:extLst>
            <a:ext uri="{FF2B5EF4-FFF2-40B4-BE49-F238E27FC236}">
              <a16:creationId xmlns:a16="http://schemas.microsoft.com/office/drawing/2014/main" id="{00000000-0008-0000-0700-000012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7" name="直線コネクタ 786">
          <a:extLst>
            <a:ext uri="{FF2B5EF4-FFF2-40B4-BE49-F238E27FC236}">
              <a16:creationId xmlns:a16="http://schemas.microsoft.com/office/drawing/2014/main" id="{00000000-0008-0000-0700-000013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88" name="テキスト ボックス 787">
          <a:extLst>
            <a:ext uri="{FF2B5EF4-FFF2-40B4-BE49-F238E27FC236}">
              <a16:creationId xmlns:a16="http://schemas.microsoft.com/office/drawing/2014/main" id="{00000000-0008-0000-0700-000014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9" name="前年度繰上充用金グラフ枠">
          <a:extLst>
            <a:ext uri="{FF2B5EF4-FFF2-40B4-BE49-F238E27FC236}">
              <a16:creationId xmlns:a16="http://schemas.microsoft.com/office/drawing/2014/main" id="{00000000-0008-0000-0700-000015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90" name="直線コネクタ 789">
          <a:extLst>
            <a:ext uri="{FF2B5EF4-FFF2-40B4-BE49-F238E27FC236}">
              <a16:creationId xmlns:a16="http://schemas.microsoft.com/office/drawing/2014/main" id="{00000000-0008-0000-0700-000016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1" name="前年度繰上充用金最小値テキスト">
          <a:extLst>
            <a:ext uri="{FF2B5EF4-FFF2-40B4-BE49-F238E27FC236}">
              <a16:creationId xmlns:a16="http://schemas.microsoft.com/office/drawing/2014/main" id="{00000000-0008-0000-0700-000017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2" name="直線コネクタ 791">
          <a:extLst>
            <a:ext uri="{FF2B5EF4-FFF2-40B4-BE49-F238E27FC236}">
              <a16:creationId xmlns:a16="http://schemas.microsoft.com/office/drawing/2014/main" id="{00000000-0008-0000-0700-000018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3" name="前年度繰上充用金最大値テキスト">
          <a:extLst>
            <a:ext uri="{FF2B5EF4-FFF2-40B4-BE49-F238E27FC236}">
              <a16:creationId xmlns:a16="http://schemas.microsoft.com/office/drawing/2014/main" id="{00000000-0008-0000-0700-000019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4" name="直線コネクタ 793">
          <a:extLst>
            <a:ext uri="{FF2B5EF4-FFF2-40B4-BE49-F238E27FC236}">
              <a16:creationId xmlns:a16="http://schemas.microsoft.com/office/drawing/2014/main" id="{00000000-0008-0000-0700-00001A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5" name="直線コネクタ 794">
          <a:extLst>
            <a:ext uri="{FF2B5EF4-FFF2-40B4-BE49-F238E27FC236}">
              <a16:creationId xmlns:a16="http://schemas.microsoft.com/office/drawing/2014/main" id="{00000000-0008-0000-0700-00001B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6" name="前年度繰上充用金平均値テキスト">
          <a:extLst>
            <a:ext uri="{FF2B5EF4-FFF2-40B4-BE49-F238E27FC236}">
              <a16:creationId xmlns:a16="http://schemas.microsoft.com/office/drawing/2014/main" id="{00000000-0008-0000-0700-00001C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7" name="フローチャート: 判断 796">
          <a:extLst>
            <a:ext uri="{FF2B5EF4-FFF2-40B4-BE49-F238E27FC236}">
              <a16:creationId xmlns:a16="http://schemas.microsoft.com/office/drawing/2014/main" id="{00000000-0008-0000-0700-00001D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98" name="直線コネクタ 797">
          <a:extLst>
            <a:ext uri="{FF2B5EF4-FFF2-40B4-BE49-F238E27FC236}">
              <a16:creationId xmlns:a16="http://schemas.microsoft.com/office/drawing/2014/main" id="{00000000-0008-0000-0700-00001E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99" name="フローチャート: 判断 798">
          <a:extLst>
            <a:ext uri="{FF2B5EF4-FFF2-40B4-BE49-F238E27FC236}">
              <a16:creationId xmlns:a16="http://schemas.microsoft.com/office/drawing/2014/main" id="{00000000-0008-0000-0700-00001F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00" name="テキスト ボックス 799">
          <a:extLst>
            <a:ext uri="{FF2B5EF4-FFF2-40B4-BE49-F238E27FC236}">
              <a16:creationId xmlns:a16="http://schemas.microsoft.com/office/drawing/2014/main" id="{00000000-0008-0000-0700-000020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1" name="直線コネクタ 800">
          <a:extLst>
            <a:ext uri="{FF2B5EF4-FFF2-40B4-BE49-F238E27FC236}">
              <a16:creationId xmlns:a16="http://schemas.microsoft.com/office/drawing/2014/main" id="{00000000-0008-0000-0700-000021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2" name="フローチャート: 判断 801">
          <a:extLst>
            <a:ext uri="{FF2B5EF4-FFF2-40B4-BE49-F238E27FC236}">
              <a16:creationId xmlns:a16="http://schemas.microsoft.com/office/drawing/2014/main" id="{00000000-0008-0000-0700-000022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3" name="テキスト ボックス 802">
          <a:extLst>
            <a:ext uri="{FF2B5EF4-FFF2-40B4-BE49-F238E27FC236}">
              <a16:creationId xmlns:a16="http://schemas.microsoft.com/office/drawing/2014/main" id="{00000000-0008-0000-0700-000023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4" name="直線コネクタ 803">
          <a:extLst>
            <a:ext uri="{FF2B5EF4-FFF2-40B4-BE49-F238E27FC236}">
              <a16:creationId xmlns:a16="http://schemas.microsoft.com/office/drawing/2014/main" id="{00000000-0008-0000-0700-000024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5" name="フローチャート: 判断 804">
          <a:extLst>
            <a:ext uri="{FF2B5EF4-FFF2-40B4-BE49-F238E27FC236}">
              <a16:creationId xmlns:a16="http://schemas.microsoft.com/office/drawing/2014/main" id="{00000000-0008-0000-0700-000025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6" name="テキスト ボックス 805">
          <a:extLst>
            <a:ext uri="{FF2B5EF4-FFF2-40B4-BE49-F238E27FC236}">
              <a16:creationId xmlns:a16="http://schemas.microsoft.com/office/drawing/2014/main" id="{00000000-0008-0000-0700-000026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7" name="フローチャート: 判断 806">
          <a:extLst>
            <a:ext uri="{FF2B5EF4-FFF2-40B4-BE49-F238E27FC236}">
              <a16:creationId xmlns:a16="http://schemas.microsoft.com/office/drawing/2014/main" id="{00000000-0008-0000-0700-000027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08" name="テキスト ボックス 807">
          <a:extLst>
            <a:ext uri="{FF2B5EF4-FFF2-40B4-BE49-F238E27FC236}">
              <a16:creationId xmlns:a16="http://schemas.microsoft.com/office/drawing/2014/main" id="{00000000-0008-0000-0700-000028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9" name="テキスト ボックス 808">
          <a:extLst>
            <a:ext uri="{FF2B5EF4-FFF2-40B4-BE49-F238E27FC236}">
              <a16:creationId xmlns:a16="http://schemas.microsoft.com/office/drawing/2014/main" id="{00000000-0008-0000-0700-000029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0" name="テキスト ボックス 809">
          <a:extLst>
            <a:ext uri="{FF2B5EF4-FFF2-40B4-BE49-F238E27FC236}">
              <a16:creationId xmlns:a16="http://schemas.microsoft.com/office/drawing/2014/main" id="{00000000-0008-0000-0700-00002A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1" name="テキスト ボックス 810">
          <a:extLst>
            <a:ext uri="{FF2B5EF4-FFF2-40B4-BE49-F238E27FC236}">
              <a16:creationId xmlns:a16="http://schemas.microsoft.com/office/drawing/2014/main" id="{00000000-0008-0000-0700-00002B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2" name="テキスト ボックス 811">
          <a:extLst>
            <a:ext uri="{FF2B5EF4-FFF2-40B4-BE49-F238E27FC236}">
              <a16:creationId xmlns:a16="http://schemas.microsoft.com/office/drawing/2014/main" id="{00000000-0008-0000-0700-00002C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3" name="テキスト ボックス 812">
          <a:extLst>
            <a:ext uri="{FF2B5EF4-FFF2-40B4-BE49-F238E27FC236}">
              <a16:creationId xmlns:a16="http://schemas.microsoft.com/office/drawing/2014/main" id="{00000000-0008-0000-0700-00002D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4" name="楕円 813">
          <a:extLst>
            <a:ext uri="{FF2B5EF4-FFF2-40B4-BE49-F238E27FC236}">
              <a16:creationId xmlns:a16="http://schemas.microsoft.com/office/drawing/2014/main" id="{00000000-0008-0000-0700-00002E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5" name="前年度繰上充用金該当値テキスト">
          <a:extLst>
            <a:ext uri="{FF2B5EF4-FFF2-40B4-BE49-F238E27FC236}">
              <a16:creationId xmlns:a16="http://schemas.microsoft.com/office/drawing/2014/main" id="{00000000-0008-0000-0700-00002F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6" name="楕円 815">
          <a:extLst>
            <a:ext uri="{FF2B5EF4-FFF2-40B4-BE49-F238E27FC236}">
              <a16:creationId xmlns:a16="http://schemas.microsoft.com/office/drawing/2014/main" id="{00000000-0008-0000-0700-000030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7" name="テキスト ボックス 816">
          <a:extLst>
            <a:ext uri="{FF2B5EF4-FFF2-40B4-BE49-F238E27FC236}">
              <a16:creationId xmlns:a16="http://schemas.microsoft.com/office/drawing/2014/main" id="{00000000-0008-0000-0700-000031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18" name="楕円 817">
          <a:extLst>
            <a:ext uri="{FF2B5EF4-FFF2-40B4-BE49-F238E27FC236}">
              <a16:creationId xmlns:a16="http://schemas.microsoft.com/office/drawing/2014/main" id="{00000000-0008-0000-0700-000032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19" name="テキスト ボックス 818">
          <a:extLst>
            <a:ext uri="{FF2B5EF4-FFF2-40B4-BE49-F238E27FC236}">
              <a16:creationId xmlns:a16="http://schemas.microsoft.com/office/drawing/2014/main" id="{00000000-0008-0000-0700-000033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0" name="楕円 819">
          <a:extLst>
            <a:ext uri="{FF2B5EF4-FFF2-40B4-BE49-F238E27FC236}">
              <a16:creationId xmlns:a16="http://schemas.microsoft.com/office/drawing/2014/main" id="{00000000-0008-0000-0700-000034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1" name="テキスト ボックス 820">
          <a:extLst>
            <a:ext uri="{FF2B5EF4-FFF2-40B4-BE49-F238E27FC236}">
              <a16:creationId xmlns:a16="http://schemas.microsoft.com/office/drawing/2014/main" id="{00000000-0008-0000-0700-000035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2" name="楕円 821">
          <a:extLst>
            <a:ext uri="{FF2B5EF4-FFF2-40B4-BE49-F238E27FC236}">
              <a16:creationId xmlns:a16="http://schemas.microsoft.com/office/drawing/2014/main" id="{00000000-0008-0000-0700-000036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3" name="テキスト ボックス 822">
          <a:extLst>
            <a:ext uri="{FF2B5EF4-FFF2-40B4-BE49-F238E27FC236}">
              <a16:creationId xmlns:a16="http://schemas.microsoft.com/office/drawing/2014/main" id="{00000000-0008-0000-0700-000037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4" name="正方形/長方形 823">
          <a:extLst>
            <a:ext uri="{FF2B5EF4-FFF2-40B4-BE49-F238E27FC236}">
              <a16:creationId xmlns:a16="http://schemas.microsoft.com/office/drawing/2014/main" id="{00000000-0008-0000-0700-000038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5" name="正方形/長方形 824">
          <a:extLst>
            <a:ext uri="{FF2B5EF4-FFF2-40B4-BE49-F238E27FC236}">
              <a16:creationId xmlns:a16="http://schemas.microsoft.com/office/drawing/2014/main" id="{00000000-0008-0000-0700-000039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6" name="テキスト ボックス 825">
          <a:extLst>
            <a:ext uri="{FF2B5EF4-FFF2-40B4-BE49-F238E27FC236}">
              <a16:creationId xmlns:a16="http://schemas.microsoft.com/office/drawing/2014/main" id="{00000000-0008-0000-0700-00003A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総務費は、住民一人当たり</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104,351</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円で、前年度と比較して</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26,347</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円増加している。これは、マイナンバーカード普及促進事業や柳井商業高等学校跡地整備事業の進捗が主な要因である。</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民生費は、住民一人当たり</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200,231</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円で、前年度と比較して</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6,238</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円減少している。これは、電力・ガス・食料品等価格高騰緊急支援給付金事業など新型コロナウイルス感染症関連事業を実施した一方、子育て世帯や住民税非課税世帯への臨時特別給付金事業費が減少したことが主な要因である。</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農林水産業費は、住民一人当たり</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41,563</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円で、前年度と比較して</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6,188</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円増加している。　これは、農業法人産地拡大支援事業の実施が主な要因である。</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土木費は、住民一人当たり</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61,047</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円で、前年度と比較して</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13,011</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円増加している。これは、市道改良整備等の進捗が主な要因である。</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山口県柳井市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財政調整基金残高は、</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取り崩さず積立てを実施したことにより、前年度比</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3.71</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ポイント増となった。</a:t>
          </a:r>
          <a:endPar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実質収支額については</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、令和３年度決算における大幅な歳入増はなく、前年度比</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2.42</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ポイント減となった。</a:t>
          </a:r>
          <a:endPar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実質単年度収支は、前年度比</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5.43</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ポイント減となっているが、黒字を維持した。</a:t>
          </a:r>
          <a:endPar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今後は</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人口減少による税収減</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や社会保障関係経費の増加</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等</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による一般財源の不足が予想され</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るため、引き続き行財政運営の効率化を図り、財政健全化に努める。</a:t>
          </a:r>
          <a:endParaRPr kumimoji="0"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山口県柳井市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ＭＳ ゴシック" pitchFamily="49" charset="-128"/>
              <a:ea typeface="ＭＳ ゴシック" pitchFamily="49" charset="-128"/>
            </a:rPr>
            <a:t>　連結実質赤字比率は、令和</a:t>
          </a:r>
          <a:r>
            <a:rPr kumimoji="1" lang="en-US" altLang="ja-JP" sz="1100">
              <a:latin typeface="ＭＳ ゴシック" pitchFamily="49" charset="-128"/>
              <a:ea typeface="ＭＳ ゴシック" pitchFamily="49" charset="-128"/>
            </a:rPr>
            <a:t>4</a:t>
          </a:r>
          <a:r>
            <a:rPr kumimoji="1" lang="ja-JP" altLang="en-US" sz="1100">
              <a:latin typeface="ＭＳ ゴシック" pitchFamily="49" charset="-128"/>
              <a:ea typeface="ＭＳ ゴシック" pitchFamily="49" charset="-128"/>
            </a:rPr>
            <a:t>年度が△</a:t>
          </a:r>
          <a:r>
            <a:rPr kumimoji="1" lang="en-US" altLang="ja-JP" sz="1100">
              <a:latin typeface="ＭＳ ゴシック" pitchFamily="49" charset="-128"/>
              <a:ea typeface="ＭＳ ゴシック" pitchFamily="49" charset="-128"/>
            </a:rPr>
            <a:t>22.16</a:t>
          </a:r>
          <a:r>
            <a:rPr kumimoji="1" lang="ja-JP" altLang="en-US" sz="1100">
              <a:latin typeface="ＭＳ ゴシック" pitchFamily="49" charset="-128"/>
              <a:ea typeface="ＭＳ ゴシック" pitchFamily="49" charset="-128"/>
            </a:rPr>
            <a:t>％、令和</a:t>
          </a:r>
          <a:r>
            <a:rPr kumimoji="1" lang="en-US" altLang="ja-JP" sz="1100">
              <a:latin typeface="ＭＳ ゴシック" pitchFamily="49" charset="-128"/>
              <a:ea typeface="ＭＳ ゴシック" pitchFamily="49" charset="-128"/>
            </a:rPr>
            <a:t>3</a:t>
          </a:r>
          <a:r>
            <a:rPr kumimoji="1" lang="ja-JP" altLang="en-US" sz="1100">
              <a:latin typeface="ＭＳ ゴシック" pitchFamily="49" charset="-128"/>
              <a:ea typeface="ＭＳ ゴシック" pitchFamily="49" charset="-128"/>
            </a:rPr>
            <a:t>年度が△</a:t>
          </a:r>
          <a:r>
            <a:rPr kumimoji="1" lang="en-US" altLang="ja-JP" sz="1100">
              <a:latin typeface="ＭＳ ゴシック" pitchFamily="49" charset="-128"/>
              <a:ea typeface="ＭＳ ゴシック" pitchFamily="49" charset="-128"/>
            </a:rPr>
            <a:t>23.24</a:t>
          </a:r>
          <a:r>
            <a:rPr kumimoji="1" lang="ja-JP" altLang="en-US" sz="1100">
              <a:latin typeface="ＭＳ ゴシック" pitchFamily="49" charset="-128"/>
              <a:ea typeface="ＭＳ ゴシック" pitchFamily="49" charset="-128"/>
            </a:rPr>
            <a:t>％となっている。</a:t>
          </a:r>
        </a:p>
        <a:p>
          <a:r>
            <a:rPr kumimoji="1" lang="ja-JP" altLang="en-US" sz="1100">
              <a:latin typeface="ＭＳ ゴシック" pitchFamily="49" charset="-128"/>
              <a:ea typeface="ＭＳ ゴシック" pitchFamily="49" charset="-128"/>
            </a:rPr>
            <a:t>　令和</a:t>
          </a:r>
          <a:r>
            <a:rPr kumimoji="1" lang="en-US" altLang="ja-JP" sz="1100">
              <a:latin typeface="ＭＳ ゴシック" pitchFamily="49" charset="-128"/>
              <a:ea typeface="ＭＳ ゴシック" pitchFamily="49" charset="-128"/>
            </a:rPr>
            <a:t>2</a:t>
          </a:r>
          <a:r>
            <a:rPr kumimoji="1" lang="ja-JP" altLang="en-US" sz="1100">
              <a:latin typeface="ＭＳ ゴシック" pitchFamily="49" charset="-128"/>
              <a:ea typeface="ＭＳ ゴシック" pitchFamily="49" charset="-128"/>
            </a:rPr>
            <a:t>年度から簡易水道事業、公共下水道事業及び農業集落排水事業の各特別会計が公営企業会計に移行しことに伴い、その他会計が皆減となり、水道事業会計及び下水道事業会計にそれぞれ計上されたがいずれも黒字となっている。</a:t>
          </a:r>
        </a:p>
        <a:p>
          <a:r>
            <a:rPr kumimoji="1" lang="ja-JP" altLang="en-US" sz="1100">
              <a:latin typeface="ＭＳ ゴシック" pitchFamily="49" charset="-128"/>
              <a:ea typeface="ＭＳ ゴシック" pitchFamily="49" charset="-128"/>
            </a:rPr>
            <a:t>　全ての会計において黒字となっており、安定した財政運営が行われていると考えられる。</a:t>
          </a:r>
        </a:p>
        <a:p>
          <a:r>
            <a:rPr kumimoji="1" lang="ja-JP" altLang="en-US" sz="1100">
              <a:latin typeface="ＭＳ ゴシック" pitchFamily="49" charset="-128"/>
              <a:ea typeface="ＭＳ ゴシック" pitchFamily="49" charset="-128"/>
            </a:rPr>
            <a:t>　今後も、事業見直しなど行政改革に努め、地方債残高の抑制、歳入の確保など財政健全化の取組を進める。</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9" name="凡例9">
          <a:extLst>
            <a:ext uri="{FF2B5EF4-FFF2-40B4-BE49-F238E27FC236}">
              <a16:creationId xmlns:a16="http://schemas.microsoft.com/office/drawing/2014/main" id="{00000000-0008-0000-0900-000013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0" name="凡例10">
          <a:extLst>
            <a:ext uri="{FF2B5EF4-FFF2-40B4-BE49-F238E27FC236}">
              <a16:creationId xmlns:a16="http://schemas.microsoft.com/office/drawing/2014/main" id="{00000000-0008-0000-0900-000014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山口県柳井市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50">
              <a:solidFill>
                <a:sysClr val="windowText" lastClr="000000"/>
              </a:solidFill>
              <a:latin typeface="ＭＳ ゴシック" pitchFamily="49" charset="-128"/>
              <a:ea typeface="ＭＳ ゴシック" pitchFamily="49" charset="-128"/>
            </a:rPr>
            <a:t>○元利償還金</a:t>
          </a:r>
        </a:p>
        <a:p>
          <a:r>
            <a:rPr kumimoji="1" lang="ja-JP" altLang="en-US" sz="1050">
              <a:solidFill>
                <a:sysClr val="windowText" lastClr="000000"/>
              </a:solidFill>
              <a:latin typeface="ＭＳ ゴシック" pitchFamily="49" charset="-128"/>
              <a:ea typeface="ＭＳ ゴシック" pitchFamily="49" charset="-128"/>
            </a:rPr>
            <a:t>　地方債残高の減少に伴い、公債費も減少している。</a:t>
          </a:r>
        </a:p>
        <a:p>
          <a:r>
            <a:rPr kumimoji="1" lang="ja-JP" altLang="en-US" sz="1050">
              <a:solidFill>
                <a:sysClr val="windowText" lastClr="000000"/>
              </a:solidFill>
              <a:latin typeface="ＭＳ ゴシック" pitchFamily="49" charset="-128"/>
              <a:ea typeface="ＭＳ ゴシック" pitchFamily="49" charset="-128"/>
            </a:rPr>
            <a:t>○公営企業債の元利償還金に対する繰入金</a:t>
          </a:r>
        </a:p>
        <a:p>
          <a:r>
            <a:rPr kumimoji="1" lang="ja-JP" altLang="en-US" sz="1050">
              <a:solidFill>
                <a:sysClr val="windowText" lastClr="000000"/>
              </a:solidFill>
              <a:latin typeface="ＭＳ ゴシック" pitchFamily="49" charset="-128"/>
              <a:ea typeface="ＭＳ ゴシック" pitchFamily="49" charset="-128"/>
            </a:rPr>
            <a:t>　水道事業については、令和</a:t>
          </a:r>
          <a:r>
            <a:rPr kumimoji="1" lang="en-US" altLang="ja-JP" sz="1050">
              <a:solidFill>
                <a:sysClr val="windowText" lastClr="000000"/>
              </a:solidFill>
              <a:latin typeface="ＭＳ ゴシック" pitchFamily="49" charset="-128"/>
              <a:ea typeface="ＭＳ ゴシック" pitchFamily="49" charset="-128"/>
            </a:rPr>
            <a:t>3</a:t>
          </a:r>
          <a:r>
            <a:rPr kumimoji="1" lang="ja-JP" altLang="en-US" sz="1050">
              <a:solidFill>
                <a:sysClr val="windowText" lastClr="000000"/>
              </a:solidFill>
              <a:latin typeface="ＭＳ ゴシック" pitchFamily="49" charset="-128"/>
              <a:ea typeface="ＭＳ ゴシック" pitchFamily="49" charset="-128"/>
            </a:rPr>
            <a:t>年度に減損会計を適用し、繰入額が減少したが、令和</a:t>
          </a:r>
          <a:r>
            <a:rPr kumimoji="1" lang="en-US" altLang="ja-JP" sz="1050">
              <a:solidFill>
                <a:sysClr val="windowText" lastClr="000000"/>
              </a:solidFill>
              <a:latin typeface="ＭＳ ゴシック" pitchFamily="49" charset="-128"/>
              <a:ea typeface="ＭＳ ゴシック" pitchFamily="49" charset="-128"/>
            </a:rPr>
            <a:t>4</a:t>
          </a:r>
          <a:r>
            <a:rPr kumimoji="1" lang="ja-JP" altLang="en-US" sz="1050">
              <a:solidFill>
                <a:sysClr val="windowText" lastClr="000000"/>
              </a:solidFill>
              <a:latin typeface="ＭＳ ゴシック" pitchFamily="49" charset="-128"/>
              <a:ea typeface="ＭＳ ゴシック" pitchFamily="49" charset="-128"/>
            </a:rPr>
            <a:t>年度には復元した。また、下水道事業については雨水処理に係る光熱費増大に伴い繰入額が増加した。</a:t>
          </a:r>
          <a:endParaRPr kumimoji="1" lang="en-US" altLang="ja-JP" sz="1050">
            <a:solidFill>
              <a:sysClr val="windowText" lastClr="000000"/>
            </a:solidFill>
            <a:latin typeface="ＭＳ ゴシック" pitchFamily="49" charset="-128"/>
            <a:ea typeface="ＭＳ ゴシック" pitchFamily="49" charset="-128"/>
          </a:endParaRPr>
        </a:p>
        <a:p>
          <a:r>
            <a:rPr kumimoji="1" lang="ja-JP" altLang="en-US" sz="1050">
              <a:solidFill>
                <a:sysClr val="windowText" lastClr="000000"/>
              </a:solidFill>
              <a:latin typeface="ＭＳ ゴシック" pitchFamily="49" charset="-128"/>
              <a:ea typeface="ＭＳ ゴシック" pitchFamily="49" charset="-128"/>
            </a:rPr>
            <a:t>○組合等が起こした地方債の元利償還金に対する負担金等</a:t>
          </a:r>
        </a:p>
        <a:p>
          <a:r>
            <a:rPr kumimoji="1" lang="ja-JP" altLang="en-US" sz="1050">
              <a:solidFill>
                <a:sysClr val="windowText" lastClr="000000"/>
              </a:solidFill>
              <a:latin typeface="ＭＳ ゴシック" pitchFamily="49" charset="-128"/>
              <a:ea typeface="ＭＳ ゴシック" pitchFamily="49" charset="-128"/>
            </a:rPr>
            <a:t>　同水準で推移している。</a:t>
          </a:r>
        </a:p>
        <a:p>
          <a:r>
            <a:rPr kumimoji="1" lang="ja-JP" altLang="en-US" sz="1050">
              <a:solidFill>
                <a:sysClr val="windowText" lastClr="000000"/>
              </a:solidFill>
              <a:latin typeface="ＭＳ ゴシック" pitchFamily="49" charset="-128"/>
              <a:ea typeface="ＭＳ ゴシック" pitchFamily="49" charset="-128"/>
            </a:rPr>
            <a:t>○債務負担行為に基づく支出額</a:t>
          </a:r>
        </a:p>
        <a:p>
          <a:r>
            <a:rPr kumimoji="1" lang="ja-JP" altLang="en-US" sz="1050">
              <a:solidFill>
                <a:sysClr val="windowText" lastClr="000000"/>
              </a:solidFill>
              <a:latin typeface="ＭＳ ゴシック" pitchFamily="49" charset="-128"/>
              <a:ea typeface="ＭＳ ゴシック" pitchFamily="49" charset="-128"/>
            </a:rPr>
            <a:t>　社会福祉法人の施設建設費に係るものを計上している。</a:t>
          </a:r>
        </a:p>
        <a:p>
          <a:r>
            <a:rPr kumimoji="1" lang="ja-JP" altLang="en-US" sz="1050">
              <a:solidFill>
                <a:sysClr val="windowText" lastClr="000000"/>
              </a:solidFill>
              <a:latin typeface="ＭＳ ゴシック" pitchFamily="49" charset="-128"/>
              <a:ea typeface="ＭＳ ゴシック" pitchFamily="49" charset="-128"/>
            </a:rPr>
            <a:t>○算入公債費等</a:t>
          </a:r>
        </a:p>
        <a:p>
          <a:r>
            <a:rPr kumimoji="1" lang="ja-JP" altLang="en-US" sz="1050">
              <a:solidFill>
                <a:sysClr val="windowText" lastClr="000000"/>
              </a:solidFill>
              <a:latin typeface="ＭＳ ゴシック" pitchFamily="49" charset="-128"/>
              <a:ea typeface="ＭＳ ゴシック" pitchFamily="49" charset="-128"/>
            </a:rPr>
            <a:t>　地方債の元利償還金に対する基準財政需要額への算入額と公債費充当特定財源の合計額であり、地方債償還額に充当した都市計画税の減等により減少している。</a:t>
          </a:r>
        </a:p>
        <a:p>
          <a:r>
            <a:rPr kumimoji="1" lang="ja-JP" altLang="en-US" sz="1050">
              <a:latin typeface="ＭＳ ゴシック" pitchFamily="49" charset="-128"/>
              <a:ea typeface="ＭＳ ゴシック" pitchFamily="49" charset="-128"/>
            </a:rPr>
            <a:t>○実質公債費比率の分子</a:t>
          </a:r>
        </a:p>
        <a:p>
          <a:r>
            <a:rPr kumimoji="1" lang="ja-JP" altLang="en-US" sz="1050">
              <a:latin typeface="ＭＳ ゴシック" pitchFamily="49" charset="-128"/>
              <a:ea typeface="ＭＳ ゴシック" pitchFamily="49" charset="-128"/>
            </a:rPr>
            <a:t>　算入公債費等が減少したものの、公営企業債の元利償還金に対する繰入金の増により、増加している。</a:t>
          </a:r>
        </a:p>
      </xdr:txBody>
    </xdr:sp>
    <xdr:clientData/>
  </xdr:twoCellAnchor>
  <xdr:twoCellAnchor>
    <xdr:from>
      <xdr:col>1</xdr:col>
      <xdr:colOff>0</xdr:colOff>
      <xdr:row>56</xdr:row>
      <xdr:rowOff>0</xdr:rowOff>
    </xdr:from>
    <xdr:to>
      <xdr:col>10</xdr:col>
      <xdr:colOff>0</xdr:colOff>
      <xdr:row>57</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411075"/>
          <a:ext cx="7448550" cy="400050"/>
        </a:xfrm>
        <a:prstGeom prst="line">
          <a:avLst/>
        </a:prstGeom>
        <a:noFill/>
        <a:ln w="19050">
          <a:solidFill>
            <a:srgbClr val="000000"/>
          </a:solidFill>
          <a:round/>
          <a:headEnd/>
          <a:tailEnd/>
        </a:ln>
      </xdr:spPr>
    </xdr:sp>
    <xdr:clientData/>
  </xdr:twoCellAnchor>
  <xdr:twoCellAnchor>
    <xdr:from>
      <xdr:col>15</xdr:col>
      <xdr:colOff>152400</xdr:colOff>
      <xdr:row>56</xdr:row>
      <xdr:rowOff>9525</xdr:rowOff>
    </xdr:from>
    <xdr:to>
      <xdr:col>20</xdr:col>
      <xdr:colOff>227240</xdr:colOff>
      <xdr:row>59</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420600"/>
          <a:ext cx="4456340" cy="157298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56</xdr:row>
      <xdr:rowOff>0</xdr:rowOff>
    </xdr:from>
    <xdr:to>
      <xdr:col>16</xdr:col>
      <xdr:colOff>115661</xdr:colOff>
      <xdr:row>56</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4110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56</xdr:row>
      <xdr:rowOff>219075</xdr:rowOff>
    </xdr:from>
    <xdr:to>
      <xdr:col>20</xdr:col>
      <xdr:colOff>125016</xdr:colOff>
      <xdr:row>59</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630150"/>
          <a:ext cx="4249341" cy="131581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　該当なし</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山口県柳井市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50">
              <a:latin typeface="ＭＳ ゴシック" pitchFamily="49" charset="-128"/>
              <a:ea typeface="ＭＳ ゴシック" pitchFamily="49" charset="-128"/>
            </a:rPr>
            <a:t>〇将来負担額</a:t>
          </a:r>
        </a:p>
        <a:p>
          <a:r>
            <a:rPr kumimoji="1" lang="ja-JP" altLang="en-US" sz="1050">
              <a:latin typeface="ＭＳ ゴシック" pitchFamily="49" charset="-128"/>
              <a:ea typeface="ＭＳ ゴシック" pitchFamily="49" charset="-128"/>
            </a:rPr>
            <a:t>　公営企業債等繰入見込額の増（</a:t>
          </a:r>
          <a:r>
            <a:rPr kumimoji="1" lang="en-US" altLang="ja-JP" sz="1050">
              <a:latin typeface="ＭＳ ゴシック" pitchFamily="49" charset="-128"/>
              <a:ea typeface="ＭＳ ゴシック" pitchFamily="49" charset="-128"/>
            </a:rPr>
            <a:t>11</a:t>
          </a:r>
          <a:r>
            <a:rPr kumimoji="1" lang="ja-JP" altLang="en-US" sz="1050">
              <a:latin typeface="ＭＳ ゴシック" pitchFamily="49" charset="-128"/>
              <a:ea typeface="ＭＳ ゴシック" pitchFamily="49" charset="-128"/>
            </a:rPr>
            <a:t>百万円）、一般会計等に係る地方債の現在高の減（</a:t>
          </a:r>
          <a:r>
            <a:rPr kumimoji="1" lang="en-US" altLang="ja-JP" sz="1050">
              <a:latin typeface="ＭＳ ゴシック" pitchFamily="49" charset="-128"/>
              <a:ea typeface="ＭＳ ゴシック" pitchFamily="49" charset="-128"/>
            </a:rPr>
            <a:t>703</a:t>
          </a:r>
          <a:r>
            <a:rPr kumimoji="1" lang="ja-JP" altLang="en-US" sz="1050">
              <a:latin typeface="ＭＳ ゴシック" pitchFamily="49" charset="-128"/>
              <a:ea typeface="ＭＳ ゴシック" pitchFamily="49" charset="-128"/>
            </a:rPr>
            <a:t>百円）、退職手当負担見込額の減（</a:t>
          </a:r>
          <a:r>
            <a:rPr kumimoji="1" lang="en-US" altLang="ja-JP" sz="1050">
              <a:latin typeface="ＭＳ ゴシック" pitchFamily="49" charset="-128"/>
              <a:ea typeface="ＭＳ ゴシック" pitchFamily="49" charset="-128"/>
            </a:rPr>
            <a:t>107</a:t>
          </a:r>
          <a:r>
            <a:rPr kumimoji="1" lang="ja-JP" altLang="en-US" sz="1050">
              <a:latin typeface="ＭＳ ゴシック" pitchFamily="49" charset="-128"/>
              <a:ea typeface="ＭＳ ゴシック" pitchFamily="49" charset="-128"/>
            </a:rPr>
            <a:t>百万円）等により、</a:t>
          </a:r>
          <a:r>
            <a:rPr kumimoji="1" lang="en-US" altLang="ja-JP" sz="1050">
              <a:latin typeface="ＭＳ ゴシック" pitchFamily="49" charset="-128"/>
              <a:ea typeface="ＭＳ ゴシック" pitchFamily="49" charset="-128"/>
            </a:rPr>
            <a:t>881</a:t>
          </a:r>
          <a:r>
            <a:rPr kumimoji="1" lang="ja-JP" altLang="en-US" sz="1050">
              <a:latin typeface="ＭＳ ゴシック" pitchFamily="49" charset="-128"/>
              <a:ea typeface="ＭＳ ゴシック" pitchFamily="49" charset="-128"/>
            </a:rPr>
            <a:t>百万円減少している。</a:t>
          </a:r>
        </a:p>
        <a:p>
          <a:endParaRPr kumimoji="1" lang="ja-JP" altLang="en-US" sz="1050">
            <a:latin typeface="ＭＳ ゴシック" pitchFamily="49" charset="-128"/>
            <a:ea typeface="ＭＳ ゴシック" pitchFamily="49" charset="-128"/>
          </a:endParaRPr>
        </a:p>
        <a:p>
          <a:r>
            <a:rPr kumimoji="1" lang="ja-JP" altLang="en-US" sz="1050">
              <a:latin typeface="ＭＳ ゴシック" pitchFamily="49" charset="-128"/>
              <a:ea typeface="ＭＳ ゴシック" pitchFamily="49" charset="-128"/>
            </a:rPr>
            <a:t>〇充当可能財源等</a:t>
          </a:r>
        </a:p>
        <a:p>
          <a:r>
            <a:rPr kumimoji="1" lang="ja-JP" altLang="en-US" sz="1050">
              <a:latin typeface="ＭＳ ゴシック" pitchFamily="49" charset="-128"/>
              <a:ea typeface="ＭＳ ゴシック" pitchFamily="49" charset="-128"/>
            </a:rPr>
            <a:t>　充当可能基金の増（</a:t>
          </a:r>
          <a:r>
            <a:rPr kumimoji="1" lang="en-US" altLang="ja-JP" sz="1050">
              <a:latin typeface="ＭＳ ゴシック" pitchFamily="49" charset="-128"/>
              <a:ea typeface="ＭＳ ゴシック" pitchFamily="49" charset="-128"/>
            </a:rPr>
            <a:t>392</a:t>
          </a:r>
          <a:r>
            <a:rPr kumimoji="1" lang="ja-JP" altLang="en-US" sz="1050">
              <a:latin typeface="ＭＳ ゴシック" pitchFamily="49" charset="-128"/>
              <a:ea typeface="ＭＳ ゴシック" pitchFamily="49" charset="-128"/>
            </a:rPr>
            <a:t>百円）、基準財政需要額算入見込額の減（</a:t>
          </a:r>
          <a:r>
            <a:rPr kumimoji="1" lang="en-US" altLang="ja-JP" sz="1050">
              <a:latin typeface="ＭＳ ゴシック" pitchFamily="49" charset="-128"/>
              <a:ea typeface="ＭＳ ゴシック" pitchFamily="49" charset="-128"/>
            </a:rPr>
            <a:t>696</a:t>
          </a:r>
          <a:r>
            <a:rPr kumimoji="1" lang="ja-JP" altLang="en-US" sz="1050">
              <a:latin typeface="ＭＳ ゴシック" pitchFamily="49" charset="-128"/>
              <a:ea typeface="ＭＳ ゴシック" pitchFamily="49" charset="-128"/>
            </a:rPr>
            <a:t>百万円）、充当可能特定歳入の減（</a:t>
          </a:r>
          <a:r>
            <a:rPr kumimoji="1" lang="en-US" altLang="ja-JP" sz="1050">
              <a:latin typeface="ＭＳ ゴシック" pitchFamily="49" charset="-128"/>
              <a:ea typeface="ＭＳ ゴシック" pitchFamily="49" charset="-128"/>
            </a:rPr>
            <a:t>177</a:t>
          </a:r>
          <a:r>
            <a:rPr kumimoji="1" lang="ja-JP" altLang="en-US" sz="1050">
              <a:latin typeface="ＭＳ ゴシック" pitchFamily="49" charset="-128"/>
              <a:ea typeface="ＭＳ ゴシック" pitchFamily="49" charset="-128"/>
            </a:rPr>
            <a:t>百万円）により、</a:t>
          </a:r>
          <a:r>
            <a:rPr kumimoji="1" lang="en-US" altLang="ja-JP" sz="1050">
              <a:latin typeface="ＭＳ ゴシック" pitchFamily="49" charset="-128"/>
              <a:ea typeface="ＭＳ ゴシック" pitchFamily="49" charset="-128"/>
            </a:rPr>
            <a:t>481</a:t>
          </a:r>
          <a:r>
            <a:rPr kumimoji="1" lang="ja-JP" altLang="en-US" sz="1050">
              <a:latin typeface="ＭＳ ゴシック" pitchFamily="49" charset="-128"/>
              <a:ea typeface="ＭＳ ゴシック" pitchFamily="49" charset="-128"/>
            </a:rPr>
            <a:t>百万円減少している。</a:t>
          </a:r>
        </a:p>
        <a:p>
          <a:endParaRPr kumimoji="1" lang="ja-JP" altLang="en-US" sz="1050">
            <a:latin typeface="ＭＳ ゴシック" pitchFamily="49" charset="-128"/>
            <a:ea typeface="ＭＳ ゴシック" pitchFamily="49" charset="-128"/>
          </a:endParaRPr>
        </a:p>
        <a:p>
          <a:r>
            <a:rPr kumimoji="1" lang="ja-JP" altLang="en-US" sz="1050">
              <a:latin typeface="ＭＳ ゴシック" pitchFamily="49" charset="-128"/>
              <a:ea typeface="ＭＳ ゴシック" pitchFamily="49" charset="-128"/>
            </a:rPr>
            <a:t>〇将来負担比率の分子</a:t>
          </a:r>
        </a:p>
        <a:p>
          <a:r>
            <a:rPr kumimoji="1" lang="ja-JP" altLang="en-US" sz="1050">
              <a:latin typeface="ＭＳ ゴシック" pitchFamily="49" charset="-128"/>
              <a:ea typeface="ＭＳ ゴシック" pitchFamily="49" charset="-128"/>
            </a:rPr>
            <a:t>　将来負担額が</a:t>
          </a:r>
          <a:r>
            <a:rPr kumimoji="1" lang="en-US" altLang="ja-JP" sz="1050">
              <a:latin typeface="ＭＳ ゴシック" pitchFamily="49" charset="-128"/>
              <a:ea typeface="ＭＳ ゴシック" pitchFamily="49" charset="-128"/>
            </a:rPr>
            <a:t>881</a:t>
          </a:r>
          <a:r>
            <a:rPr kumimoji="1" lang="ja-JP" altLang="en-US" sz="1050">
              <a:latin typeface="ＭＳ ゴシック" pitchFamily="49" charset="-128"/>
              <a:ea typeface="ＭＳ ゴシック" pitchFamily="49" charset="-128"/>
            </a:rPr>
            <a:t>百万円減少し、充当可能財源等が</a:t>
          </a:r>
          <a:r>
            <a:rPr kumimoji="1" lang="en-US" altLang="ja-JP" sz="1050">
              <a:latin typeface="ＭＳ ゴシック" pitchFamily="49" charset="-128"/>
              <a:ea typeface="ＭＳ ゴシック" pitchFamily="49" charset="-128"/>
            </a:rPr>
            <a:t>481</a:t>
          </a:r>
          <a:r>
            <a:rPr kumimoji="1" lang="ja-JP" altLang="en-US" sz="1050">
              <a:latin typeface="ＭＳ ゴシック" pitchFamily="49" charset="-128"/>
              <a:ea typeface="ＭＳ ゴシック" pitchFamily="49" charset="-128"/>
            </a:rPr>
            <a:t>百万円減少したため、将来負担比率の分子の減少額は</a:t>
          </a:r>
          <a:r>
            <a:rPr kumimoji="1" lang="en-US" altLang="ja-JP" sz="1050">
              <a:latin typeface="ＭＳ ゴシック" pitchFamily="49" charset="-128"/>
              <a:ea typeface="ＭＳ ゴシック" pitchFamily="49" charset="-128"/>
            </a:rPr>
            <a:t>399</a:t>
          </a:r>
          <a:r>
            <a:rPr kumimoji="1" lang="ja-JP" altLang="en-US" sz="1050">
              <a:latin typeface="ＭＳ ゴシック" pitchFamily="49" charset="-128"/>
              <a:ea typeface="ＭＳ ゴシック" pitchFamily="49" charset="-128"/>
            </a:rPr>
            <a:t>百万円となっている。</a:t>
          </a:r>
        </a:p>
        <a:p>
          <a:endParaRPr kumimoji="1" lang="ja-JP" altLang="en-US" sz="1050">
            <a:latin typeface="ＭＳ ゴシック" pitchFamily="49" charset="-128"/>
            <a:ea typeface="ＭＳ ゴシック" pitchFamily="49" charset="-128"/>
          </a:endParaRPr>
        </a:p>
        <a:p>
          <a:r>
            <a:rPr kumimoji="1" lang="ja-JP" altLang="en-US" sz="1050">
              <a:latin typeface="ＭＳ ゴシック" pitchFamily="49" charset="-128"/>
              <a:ea typeface="ＭＳ ゴシック" pitchFamily="49" charset="-128"/>
            </a:rPr>
            <a:t>　今後見込まれる大規模事業の実施に伴い、地方債残高や組合負担等見込額が、高い水準で推移することが見込まれるものの、引き続き、市債の新規発行額を元金償還額以内に抑えるなど地方債残高の削減に努めるとともに、交付税算入率の有利な起債を活用するなど、将来負担比率の改善に努める</a:t>
          </a:r>
          <a:r>
            <a:rPr kumimoji="1" lang="ja-JP" altLang="en-US" sz="1400">
              <a:latin typeface="ＭＳ ゴシック" pitchFamily="49" charset="-128"/>
              <a:ea typeface="ＭＳ ゴシック" pitchFamily="49" charset="-128"/>
            </a:rPr>
            <a:t>。</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4</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山口県柳井市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その他特定目的基金の取崩しを実施したが、財政調整基金へ決算剰余金等の積立を実施したため、全体の基金残高は増加した。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人口減少による税収減と扶助費、公共施設・インフラの長寿命化対策や維持管理に係る経費の増加が見込まれることから、その備えとして各基金を一定規模確保していく必要があるため、中長期的な視点で計画的かつ効果的な基金の活用に努める。</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・合併地域振興基金：市民の連帯の強化及び地域の振興に資する事業に必要な経費の財源に充当</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・公共施設整備基金：市の公共施設整備事業に必要な経費の財源に充当</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・ふるさと振興基金：ふるさと振興事業に必要な経費の財源に充当</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・地域福祉基金：福祉活動の推進に必要な経費の財源に充当</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・教育基金：教育振興に必要な経費の財源に充当</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・ふるさと振興基金：目的とする事業の財源に充当した一方で、ふるさと納税等の寄付金を積立てたことにより増加した。</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・地域福祉基金：目的とする事業の財源に充当した一方で、ふるさと納税等の寄付金を積立てたことにより増加した。</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・教育基金：目的とする事業の財源に充当した一方で、ふるさと納税等の寄付金を積立てたことにより増加した。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　</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・合併地域振興基金：市民の連帯の強化及び地域の振興に資する事業の財源として、必要に応じて活用していく予定</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・公共施設整備基金：今後の公共施設等の整備の財源として、必要に応じて活用していく予定</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・その他の基金：各々の基金が目的とする事業の財源として、今後も必要に応じて活用していく予定</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取崩しを実施せず、決算剰余金等を積み立てたことにより、残高が増加した。</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予算編成における財源不足や大規模災害が発生した際の財源として、最低でも２０億円程度（標準財政規模の２０％）は維持できるよう計画的な財政運営に努める。</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過疎債（ソフト分）の発行に伴い、その償還財源を積み立てたことにより、残高が増加した。</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将来の繰上償還等に備え、現在高程度の維持に努める。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xdr:cNvSpPr/>
      </xdr:nvSpPr>
      <xdr:spPr>
        <a:xfrm>
          <a:off x="355600" y="63500"/>
          <a:ext cx="107569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xdr:cNvSpPr/>
      </xdr:nvSpPr>
      <xdr:spPr>
        <a:xfrm>
          <a:off x="14516100" y="190500"/>
          <a:ext cx="33591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xdr:cNvSpPr/>
      </xdr:nvSpPr>
      <xdr:spPr>
        <a:xfrm>
          <a:off x="14512925" y="215900"/>
          <a:ext cx="3343275"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xdr:cNvSpPr/>
      </xdr:nvSpPr>
      <xdr:spPr>
        <a:xfrm>
          <a:off x="14538325" y="241300"/>
          <a:ext cx="3286125"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山口県柳井市</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xdr:cNvSpPr/>
      </xdr:nvSpPr>
      <xdr:spPr>
        <a:xfrm>
          <a:off x="12122150" y="190500"/>
          <a:ext cx="22606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xdr:cNvSpPr/>
      </xdr:nvSpPr>
      <xdr:spPr>
        <a:xfrm>
          <a:off x="12147550" y="215900"/>
          <a:ext cx="22161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xdr:cNvSpPr/>
      </xdr:nvSpPr>
      <xdr:spPr>
        <a:xfrm>
          <a:off x="12172950" y="241300"/>
          <a:ext cx="2178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xdr:cNvSpPr/>
      </xdr:nvSpPr>
      <xdr:spPr>
        <a:xfrm>
          <a:off x="425450" y="889000"/>
          <a:ext cx="8582025"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xdr:cNvSpPr/>
      </xdr:nvSpPr>
      <xdr:spPr>
        <a:xfrm>
          <a:off x="552450" y="920750"/>
          <a:ext cx="1168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xdr:cNvSpPr/>
      </xdr:nvSpPr>
      <xdr:spPr>
        <a:xfrm>
          <a:off x="1685925" y="920750"/>
          <a:ext cx="1133475"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30,201
29,982
140.05
19,515,991
19,112,661
372,328
10,011,698
15,672,329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xdr:cNvSpPr/>
      </xdr:nvSpPr>
      <xdr:spPr>
        <a:xfrm>
          <a:off x="2819400" y="920750"/>
          <a:ext cx="1295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xdr:cNvSpPr/>
      </xdr:nvSpPr>
      <xdr:spPr>
        <a:xfrm>
          <a:off x="4114800" y="939800"/>
          <a:ext cx="1717675"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xdr:cNvSpPr/>
      </xdr:nvSpPr>
      <xdr:spPr>
        <a:xfrm>
          <a:off x="5832475" y="939800"/>
          <a:ext cx="1069975"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8.7
44.4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xdr:cNvSpPr/>
      </xdr:nvSpPr>
      <xdr:spPr>
        <a:xfrm>
          <a:off x="6965950" y="952500"/>
          <a:ext cx="549275"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xdr:cNvSpPr/>
      </xdr:nvSpPr>
      <xdr:spPr>
        <a:xfrm>
          <a:off x="4114800" y="1714500"/>
          <a:ext cx="1717675"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xdr:cNvSpPr/>
      </xdr:nvSpPr>
      <xdr:spPr>
        <a:xfrm>
          <a:off x="5895975" y="1714500"/>
          <a:ext cx="3111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xdr:cNvSpPr/>
      </xdr:nvSpPr>
      <xdr:spPr>
        <a:xfrm>
          <a:off x="9445625" y="889000"/>
          <a:ext cx="12954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xdr:cNvSpPr/>
      </xdr:nvSpPr>
      <xdr:spPr>
        <a:xfrm>
          <a:off x="9658350" y="952500"/>
          <a:ext cx="1133475"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xdr:cNvSpPr/>
      </xdr:nvSpPr>
      <xdr:spPr>
        <a:xfrm>
          <a:off x="9658350" y="1219200"/>
          <a:ext cx="1133475"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xdr:cNvSpPr/>
      </xdr:nvSpPr>
      <xdr:spPr>
        <a:xfrm>
          <a:off x="9658350" y="1562100"/>
          <a:ext cx="125095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xdr:cNvCxnSpPr/>
      </xdr:nvCxnSpPr>
      <xdr:spPr>
        <a:xfrm flipH="1">
          <a:off x="9499600" y="1041400"/>
          <a:ext cx="18097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xdr:cNvSpPr/>
      </xdr:nvSpPr>
      <xdr:spPr>
        <a:xfrm>
          <a:off x="955357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xdr:cNvSpPr/>
      </xdr:nvSpPr>
      <xdr:spPr>
        <a:xfrm>
          <a:off x="955357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xdr:cNvCxnSpPr/>
      </xdr:nvCxnSpPr>
      <xdr:spPr>
        <a:xfrm>
          <a:off x="959802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xdr:cNvCxnSpPr/>
      </xdr:nvCxnSpPr>
      <xdr:spPr>
        <a:xfrm>
          <a:off x="9518650" y="1562100"/>
          <a:ext cx="142875"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xdr:cNvCxnSpPr/>
      </xdr:nvCxnSpPr>
      <xdr:spPr>
        <a:xfrm flipV="1">
          <a:off x="959802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xdr:cNvCxnSpPr/>
      </xdr:nvCxnSpPr>
      <xdr:spPr>
        <a:xfrm>
          <a:off x="9518650" y="1943100"/>
          <a:ext cx="142875"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31" name="テキスト ボックス 30"/>
        <xdr:cNvSpPr txBox="1"/>
      </xdr:nvSpPr>
      <xdr:spPr>
        <a:xfrm>
          <a:off x="419100" y="27686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32" name="テキスト ボックス 31"/>
        <xdr:cNvSpPr txBox="1"/>
      </xdr:nvSpPr>
      <xdr:spPr>
        <a:xfrm>
          <a:off x="419100" y="30099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31805" cy="259045"/>
    <xdr:sp macro="" textlink="">
      <xdr:nvSpPr>
        <xdr:cNvPr id="33" name="テキスト ボックス 32"/>
        <xdr:cNvSpPr txBox="1"/>
      </xdr:nvSpPr>
      <xdr:spPr>
        <a:xfrm>
          <a:off x="419100" y="32512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1032123" cy="259045"/>
    <xdr:sp macro="" textlink="">
      <xdr:nvSpPr>
        <xdr:cNvPr id="34" name="テキスト ボックス 33"/>
        <xdr:cNvSpPr txBox="1"/>
      </xdr:nvSpPr>
      <xdr:spPr>
        <a:xfrm>
          <a:off x="419100" y="3492500"/>
          <a:ext cx="110321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年度中に市町村合併した団体で、合併前の団体毎の決算に基づく健全化判断比率等を算出していない団体については、債務償還比率、実質公債費比率、将来負担比率のグラフを表記しない。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35" name="テキスト ボックス 34"/>
        <xdr:cNvSpPr txBox="1"/>
      </xdr:nvSpPr>
      <xdr:spPr>
        <a:xfrm>
          <a:off x="419100" y="37338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6" name="正方形/長方形 35"/>
        <xdr:cNvSpPr/>
      </xdr:nvSpPr>
      <xdr:spPr>
        <a:xfrm>
          <a:off x="1098550" y="4254500"/>
          <a:ext cx="361315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7" name="正方形/長方形 36"/>
        <xdr:cNvSpPr/>
      </xdr:nvSpPr>
      <xdr:spPr>
        <a:xfrm>
          <a:off x="1719439" y="4624642"/>
          <a:ext cx="1466496"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38" name="正方形/長方形 37"/>
        <xdr:cNvSpPr/>
      </xdr:nvSpPr>
      <xdr:spPr>
        <a:xfrm>
          <a:off x="3284214" y="4607971"/>
          <a:ext cx="71184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[ 60.7</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9" name="正方形/長方形 38"/>
        <xdr:cNvSpPr/>
      </xdr:nvSpPr>
      <xdr:spPr>
        <a:xfrm>
          <a:off x="4660900" y="43815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0" name="正方形/長方形 39"/>
        <xdr:cNvSpPr/>
      </xdr:nvSpPr>
      <xdr:spPr>
        <a:xfrm>
          <a:off x="4660900" y="45720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1" name="正方形/長方形 40"/>
        <xdr:cNvSpPr/>
      </xdr:nvSpPr>
      <xdr:spPr>
        <a:xfrm>
          <a:off x="5956300" y="43815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2" name="正方形/長方形 41"/>
        <xdr:cNvSpPr/>
      </xdr:nvSpPr>
      <xdr:spPr>
        <a:xfrm>
          <a:off x="5956300" y="45720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3" name="正方形/長方形 42"/>
        <xdr:cNvSpPr/>
      </xdr:nvSpPr>
      <xdr:spPr>
        <a:xfrm>
          <a:off x="7378700" y="43815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4" name="正方形/長方形 43"/>
        <xdr:cNvSpPr/>
      </xdr:nvSpPr>
      <xdr:spPr>
        <a:xfrm>
          <a:off x="7378700" y="45720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5" name="正方形/長方形 44"/>
        <xdr:cNvSpPr/>
      </xdr:nvSpPr>
      <xdr:spPr>
        <a:xfrm>
          <a:off x="1098550" y="4953000"/>
          <a:ext cx="361315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6" name="正方形/長方形 45"/>
        <xdr:cNvSpPr/>
      </xdr:nvSpPr>
      <xdr:spPr>
        <a:xfrm>
          <a:off x="4949825" y="4953000"/>
          <a:ext cx="4048125"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7" name="正方形/長方形 46"/>
        <xdr:cNvSpPr/>
      </xdr:nvSpPr>
      <xdr:spPr>
        <a:xfrm>
          <a:off x="4949825" y="5016500"/>
          <a:ext cx="38862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8" name="テキスト ボックス 47"/>
        <xdr:cNvSpPr txBox="1"/>
      </xdr:nvSpPr>
      <xdr:spPr>
        <a:xfrm>
          <a:off x="4997450" y="5245100"/>
          <a:ext cx="38735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本市では、平成</a:t>
          </a:r>
          <a:r>
            <a:rPr kumimoji="1" lang="en-US" altLang="ja-JP" sz="1100">
              <a:latin typeface="ＭＳ Ｐゴシック" panose="020B0600070205080204" pitchFamily="50" charset="-128"/>
              <a:ea typeface="ＭＳ Ｐゴシック" panose="020B0600070205080204" pitchFamily="50" charset="-128"/>
            </a:rPr>
            <a:t>28</a:t>
          </a:r>
          <a:r>
            <a:rPr kumimoji="1" lang="ja-JP" altLang="en-US" sz="1100">
              <a:latin typeface="ＭＳ Ｐゴシック" panose="020B0600070205080204" pitchFamily="50" charset="-128"/>
              <a:ea typeface="ＭＳ Ｐゴシック" panose="020B0600070205080204" pitchFamily="50" charset="-128"/>
            </a:rPr>
            <a:t>年度に策定した公共施設等総合管理計画において、公共建築物の延べ面積を</a:t>
          </a:r>
          <a:r>
            <a:rPr kumimoji="1" lang="en-US" altLang="ja-JP" sz="1100">
              <a:latin typeface="ＭＳ Ｐゴシック" panose="020B0600070205080204" pitchFamily="50" charset="-128"/>
              <a:ea typeface="ＭＳ Ｐゴシック" panose="020B0600070205080204" pitchFamily="50" charset="-128"/>
            </a:rPr>
            <a:t>15</a:t>
          </a:r>
          <a:r>
            <a:rPr kumimoji="1" lang="ja-JP" altLang="en-US" sz="1100">
              <a:latin typeface="ＭＳ Ｐゴシック" panose="020B0600070205080204" pitchFamily="50" charset="-128"/>
              <a:ea typeface="ＭＳ Ｐゴシック" panose="020B0600070205080204" pitchFamily="50" charset="-128"/>
            </a:rPr>
            <a:t>％以上削減することを目標にして、老朽施設の集約化・複合化や除却を進めている。</a:t>
          </a:r>
        </a:p>
        <a:p>
          <a:r>
            <a:rPr kumimoji="1" lang="ja-JP" altLang="en-US" sz="1100">
              <a:latin typeface="ＭＳ Ｐゴシック" panose="020B0600070205080204" pitchFamily="50" charset="-128"/>
              <a:ea typeface="ＭＳ Ｐゴシック" panose="020B0600070205080204" pitchFamily="50" charset="-128"/>
            </a:rPr>
            <a:t>　 類似団体の平均値を上回っている理由としては、山口県から、新設広域農道</a:t>
          </a:r>
          <a:r>
            <a:rPr kumimoji="1" lang="en-US" altLang="ja-JP" sz="1100">
              <a:latin typeface="ＭＳ Ｐゴシック" panose="020B0600070205080204" pitchFamily="50" charset="-128"/>
              <a:ea typeface="ＭＳ Ｐゴシック" panose="020B0600070205080204" pitchFamily="50" charset="-128"/>
            </a:rPr>
            <a:t>6.6㎞</a:t>
          </a:r>
          <a:r>
            <a:rPr kumimoji="1" lang="ja-JP" altLang="en-US" sz="1100">
              <a:latin typeface="ＭＳ Ｐゴシック" panose="020B0600070205080204" pitchFamily="50" charset="-128"/>
              <a:ea typeface="ＭＳ Ｐゴシック" panose="020B0600070205080204" pitchFamily="50" charset="-128"/>
            </a:rPr>
            <a:t>の移譲を受けたことや、近年、学校、公民館、武道館などの施設整備を進めたことが挙げられる。</a:t>
          </a:r>
        </a:p>
      </xdr:txBody>
    </xdr:sp>
    <xdr:clientData/>
  </xdr:twoCellAnchor>
  <xdr:oneCellAnchor>
    <xdr:from>
      <xdr:col>4</xdr:col>
      <xdr:colOff>174625</xdr:colOff>
      <xdr:row>23</xdr:row>
      <xdr:rowOff>47625</xdr:rowOff>
    </xdr:from>
    <xdr:ext cx="349839" cy="225703"/>
    <xdr:sp macro="" textlink="">
      <xdr:nvSpPr>
        <xdr:cNvPr id="49" name="テキスト ボックス 48"/>
        <xdr:cNvSpPr txBox="1"/>
      </xdr:nvSpPr>
      <xdr:spPr>
        <a:xfrm>
          <a:off x="10795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0" name="直線コネクタ 49"/>
        <xdr:cNvCxnSpPr/>
      </xdr:nvCxnSpPr>
      <xdr:spPr>
        <a:xfrm>
          <a:off x="1098550" y="7112000"/>
          <a:ext cx="36131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1" name="テキスト ボックス 50"/>
        <xdr:cNvSpPr txBox="1"/>
      </xdr:nvSpPr>
      <xdr:spPr>
        <a:xfrm>
          <a:off x="751856" y="7018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151342</xdr:rowOff>
    </xdr:from>
    <xdr:to>
      <xdr:col>27</xdr:col>
      <xdr:colOff>73025</xdr:colOff>
      <xdr:row>34</xdr:row>
      <xdr:rowOff>151342</xdr:rowOff>
    </xdr:to>
    <xdr:cxnSp macro="">
      <xdr:nvCxnSpPr>
        <xdr:cNvPr id="52" name="直線コネクタ 51"/>
        <xdr:cNvCxnSpPr/>
      </xdr:nvCxnSpPr>
      <xdr:spPr>
        <a:xfrm>
          <a:off x="1098550" y="6752167"/>
          <a:ext cx="36131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57541</xdr:rowOff>
    </xdr:from>
    <xdr:ext cx="359394" cy="225703"/>
    <xdr:sp macro="" textlink="">
      <xdr:nvSpPr>
        <xdr:cNvPr id="53" name="テキスト ボックス 52"/>
        <xdr:cNvSpPr txBox="1"/>
      </xdr:nvSpPr>
      <xdr:spPr>
        <a:xfrm>
          <a:off x="751856" y="665836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32</xdr:row>
      <xdr:rowOff>134408</xdr:rowOff>
    </xdr:from>
    <xdr:to>
      <xdr:col>27</xdr:col>
      <xdr:colOff>73025</xdr:colOff>
      <xdr:row>32</xdr:row>
      <xdr:rowOff>134408</xdr:rowOff>
    </xdr:to>
    <xdr:cxnSp macro="">
      <xdr:nvCxnSpPr>
        <xdr:cNvPr id="54" name="直線コネクタ 53"/>
        <xdr:cNvCxnSpPr/>
      </xdr:nvCxnSpPr>
      <xdr:spPr>
        <a:xfrm>
          <a:off x="1098550" y="6392333"/>
          <a:ext cx="36131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40607</xdr:rowOff>
    </xdr:from>
    <xdr:ext cx="359394" cy="225703"/>
    <xdr:sp macro="" textlink="">
      <xdr:nvSpPr>
        <xdr:cNvPr id="55" name="テキスト ボックス 54"/>
        <xdr:cNvSpPr txBox="1"/>
      </xdr:nvSpPr>
      <xdr:spPr>
        <a:xfrm>
          <a:off x="751856" y="62985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30</xdr:row>
      <xdr:rowOff>117475</xdr:rowOff>
    </xdr:from>
    <xdr:to>
      <xdr:col>27</xdr:col>
      <xdr:colOff>73025</xdr:colOff>
      <xdr:row>30</xdr:row>
      <xdr:rowOff>117475</xdr:rowOff>
    </xdr:to>
    <xdr:cxnSp macro="">
      <xdr:nvCxnSpPr>
        <xdr:cNvPr id="56" name="直線コネクタ 55"/>
        <xdr:cNvCxnSpPr/>
      </xdr:nvCxnSpPr>
      <xdr:spPr>
        <a:xfrm>
          <a:off x="1098550" y="6032500"/>
          <a:ext cx="36131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30</xdr:row>
      <xdr:rowOff>23674</xdr:rowOff>
    </xdr:from>
    <xdr:ext cx="359394" cy="225703"/>
    <xdr:sp macro="" textlink="">
      <xdr:nvSpPr>
        <xdr:cNvPr id="57" name="テキスト ボックス 56"/>
        <xdr:cNvSpPr txBox="1"/>
      </xdr:nvSpPr>
      <xdr:spPr>
        <a:xfrm>
          <a:off x="751856" y="59386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28</xdr:row>
      <xdr:rowOff>100542</xdr:rowOff>
    </xdr:from>
    <xdr:to>
      <xdr:col>27</xdr:col>
      <xdr:colOff>73025</xdr:colOff>
      <xdr:row>28</xdr:row>
      <xdr:rowOff>100542</xdr:rowOff>
    </xdr:to>
    <xdr:cxnSp macro="">
      <xdr:nvCxnSpPr>
        <xdr:cNvPr id="58" name="直線コネクタ 57"/>
        <xdr:cNvCxnSpPr/>
      </xdr:nvCxnSpPr>
      <xdr:spPr>
        <a:xfrm>
          <a:off x="1098550" y="5672667"/>
          <a:ext cx="36131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6741</xdr:rowOff>
    </xdr:from>
    <xdr:ext cx="359394" cy="225703"/>
    <xdr:sp macro="" textlink="">
      <xdr:nvSpPr>
        <xdr:cNvPr id="59" name="テキスト ボックス 58"/>
        <xdr:cNvSpPr txBox="1"/>
      </xdr:nvSpPr>
      <xdr:spPr>
        <a:xfrm>
          <a:off x="751856" y="557886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83608</xdr:rowOff>
    </xdr:from>
    <xdr:to>
      <xdr:col>27</xdr:col>
      <xdr:colOff>73025</xdr:colOff>
      <xdr:row>26</xdr:row>
      <xdr:rowOff>83608</xdr:rowOff>
    </xdr:to>
    <xdr:cxnSp macro="">
      <xdr:nvCxnSpPr>
        <xdr:cNvPr id="60" name="直線コネクタ 59"/>
        <xdr:cNvCxnSpPr/>
      </xdr:nvCxnSpPr>
      <xdr:spPr>
        <a:xfrm>
          <a:off x="1098550" y="5312833"/>
          <a:ext cx="36131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161257</xdr:rowOff>
    </xdr:from>
    <xdr:ext cx="359394" cy="225703"/>
    <xdr:sp macro="" textlink="">
      <xdr:nvSpPr>
        <xdr:cNvPr id="61" name="テキスト ボックス 60"/>
        <xdr:cNvSpPr txBox="1"/>
      </xdr:nvSpPr>
      <xdr:spPr>
        <a:xfrm>
          <a:off x="751856" y="52190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2" name="直線コネクタ 61"/>
        <xdr:cNvCxnSpPr/>
      </xdr:nvCxnSpPr>
      <xdr:spPr>
        <a:xfrm>
          <a:off x="1098550" y="4953000"/>
          <a:ext cx="36131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3" name="テキスト ボックス 62"/>
        <xdr:cNvSpPr txBox="1"/>
      </xdr:nvSpPr>
      <xdr:spPr>
        <a:xfrm>
          <a:off x="75185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4" name="有形固定資産減価償却率グラフ枠"/>
        <xdr:cNvSpPr/>
      </xdr:nvSpPr>
      <xdr:spPr>
        <a:xfrm>
          <a:off x="1098550" y="4953000"/>
          <a:ext cx="361315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27</xdr:row>
      <xdr:rowOff>56092</xdr:rowOff>
    </xdr:from>
    <xdr:to>
      <xdr:col>23</xdr:col>
      <xdr:colOff>85090</xdr:colOff>
      <xdr:row>34</xdr:row>
      <xdr:rowOff>154940</xdr:rowOff>
    </xdr:to>
    <xdr:cxnSp macro="">
      <xdr:nvCxnSpPr>
        <xdr:cNvPr id="65" name="直線コネクタ 64"/>
        <xdr:cNvCxnSpPr/>
      </xdr:nvCxnSpPr>
      <xdr:spPr>
        <a:xfrm flipV="1">
          <a:off x="4074795" y="5456767"/>
          <a:ext cx="1270" cy="12989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34</xdr:row>
      <xdr:rowOff>158767</xdr:rowOff>
    </xdr:from>
    <xdr:ext cx="405111" cy="259045"/>
    <xdr:sp macro="" textlink="">
      <xdr:nvSpPr>
        <xdr:cNvPr id="66" name="有形固定資産減価償却率最小値テキスト"/>
        <xdr:cNvSpPr txBox="1"/>
      </xdr:nvSpPr>
      <xdr:spPr>
        <a:xfrm>
          <a:off x="4127500" y="67595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34</xdr:row>
      <xdr:rowOff>154940</xdr:rowOff>
    </xdr:from>
    <xdr:to>
      <xdr:col>23</xdr:col>
      <xdr:colOff>174625</xdr:colOff>
      <xdr:row>34</xdr:row>
      <xdr:rowOff>154940</xdr:rowOff>
    </xdr:to>
    <xdr:cxnSp macro="">
      <xdr:nvCxnSpPr>
        <xdr:cNvPr id="67" name="直線コネクタ 66"/>
        <xdr:cNvCxnSpPr/>
      </xdr:nvCxnSpPr>
      <xdr:spPr>
        <a:xfrm>
          <a:off x="3987800" y="6755765"/>
          <a:ext cx="16827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26</xdr:row>
      <xdr:rowOff>2769</xdr:rowOff>
    </xdr:from>
    <xdr:ext cx="405111" cy="259045"/>
    <xdr:sp macro="" textlink="">
      <xdr:nvSpPr>
        <xdr:cNvPr id="68" name="有形固定資産減価償却率最大値テキスト"/>
        <xdr:cNvSpPr txBox="1"/>
      </xdr:nvSpPr>
      <xdr:spPr>
        <a:xfrm>
          <a:off x="4127500" y="52319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27</xdr:row>
      <xdr:rowOff>56092</xdr:rowOff>
    </xdr:from>
    <xdr:to>
      <xdr:col>23</xdr:col>
      <xdr:colOff>174625</xdr:colOff>
      <xdr:row>27</xdr:row>
      <xdr:rowOff>56092</xdr:rowOff>
    </xdr:to>
    <xdr:cxnSp macro="">
      <xdr:nvCxnSpPr>
        <xdr:cNvPr id="69" name="直線コネクタ 68"/>
        <xdr:cNvCxnSpPr/>
      </xdr:nvCxnSpPr>
      <xdr:spPr>
        <a:xfrm>
          <a:off x="3987800" y="5456767"/>
          <a:ext cx="16827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31</xdr:row>
      <xdr:rowOff>13987</xdr:rowOff>
    </xdr:from>
    <xdr:ext cx="405111" cy="259045"/>
    <xdr:sp macro="" textlink="">
      <xdr:nvSpPr>
        <xdr:cNvPr id="70" name="有形固定資産減価償却率平均値テキスト"/>
        <xdr:cNvSpPr txBox="1"/>
      </xdr:nvSpPr>
      <xdr:spPr>
        <a:xfrm>
          <a:off x="4127500" y="610046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31</xdr:row>
      <xdr:rowOff>35560</xdr:rowOff>
    </xdr:from>
    <xdr:to>
      <xdr:col>23</xdr:col>
      <xdr:colOff>136525</xdr:colOff>
      <xdr:row>31</xdr:row>
      <xdr:rowOff>137160</xdr:rowOff>
    </xdr:to>
    <xdr:sp macro="" textlink="">
      <xdr:nvSpPr>
        <xdr:cNvPr id="71" name="フローチャート: 判断 70"/>
        <xdr:cNvSpPr/>
      </xdr:nvSpPr>
      <xdr:spPr>
        <a:xfrm>
          <a:off x="4025900" y="61220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30</xdr:row>
      <xdr:rowOff>167428</xdr:rowOff>
    </xdr:from>
    <xdr:to>
      <xdr:col>19</xdr:col>
      <xdr:colOff>187325</xdr:colOff>
      <xdr:row>31</xdr:row>
      <xdr:rowOff>97578</xdr:rowOff>
    </xdr:to>
    <xdr:sp macro="" textlink="">
      <xdr:nvSpPr>
        <xdr:cNvPr id="72" name="フローチャート: 判断 71"/>
        <xdr:cNvSpPr/>
      </xdr:nvSpPr>
      <xdr:spPr>
        <a:xfrm>
          <a:off x="3429000" y="6082453"/>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30</xdr:row>
      <xdr:rowOff>160232</xdr:rowOff>
    </xdr:from>
    <xdr:to>
      <xdr:col>15</xdr:col>
      <xdr:colOff>187325</xdr:colOff>
      <xdr:row>31</xdr:row>
      <xdr:rowOff>90382</xdr:rowOff>
    </xdr:to>
    <xdr:sp macro="" textlink="">
      <xdr:nvSpPr>
        <xdr:cNvPr id="73" name="フローチャート: 判断 72"/>
        <xdr:cNvSpPr/>
      </xdr:nvSpPr>
      <xdr:spPr>
        <a:xfrm>
          <a:off x="2781300" y="6075257"/>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30</xdr:row>
      <xdr:rowOff>117052</xdr:rowOff>
    </xdr:from>
    <xdr:to>
      <xdr:col>11</xdr:col>
      <xdr:colOff>187325</xdr:colOff>
      <xdr:row>31</xdr:row>
      <xdr:rowOff>47202</xdr:rowOff>
    </xdr:to>
    <xdr:sp macro="" textlink="">
      <xdr:nvSpPr>
        <xdr:cNvPr id="74" name="フローチャート: 判断 73"/>
        <xdr:cNvSpPr/>
      </xdr:nvSpPr>
      <xdr:spPr>
        <a:xfrm>
          <a:off x="2133600" y="6032077"/>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30</xdr:row>
      <xdr:rowOff>91863</xdr:rowOff>
    </xdr:from>
    <xdr:to>
      <xdr:col>7</xdr:col>
      <xdr:colOff>187325</xdr:colOff>
      <xdr:row>31</xdr:row>
      <xdr:rowOff>22013</xdr:rowOff>
    </xdr:to>
    <xdr:sp macro="" textlink="">
      <xdr:nvSpPr>
        <xdr:cNvPr id="75" name="フローチャート: 判断 74"/>
        <xdr:cNvSpPr/>
      </xdr:nvSpPr>
      <xdr:spPr>
        <a:xfrm>
          <a:off x="1485900" y="6006888"/>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6" name="テキスト ボックス 75"/>
        <xdr:cNvSpPr txBox="1"/>
      </xdr:nvSpPr>
      <xdr:spPr>
        <a:xfrm>
          <a:off x="3927475"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R04</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7" name="テキスト ボックス 76"/>
        <xdr:cNvSpPr txBox="1"/>
      </xdr:nvSpPr>
      <xdr:spPr>
        <a:xfrm>
          <a:off x="3330575"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78" name="テキスト ボックス 77"/>
        <xdr:cNvSpPr txBox="1"/>
      </xdr:nvSpPr>
      <xdr:spPr>
        <a:xfrm>
          <a:off x="2682875"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79" name="テキスト ボックス 78"/>
        <xdr:cNvSpPr txBox="1"/>
      </xdr:nvSpPr>
      <xdr:spPr>
        <a:xfrm>
          <a:off x="2035175"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0" name="テキスト ボックス 79"/>
        <xdr:cNvSpPr txBox="1"/>
      </xdr:nvSpPr>
      <xdr:spPr>
        <a:xfrm>
          <a:off x="1387475"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91863</xdr:rowOff>
    </xdr:from>
    <xdr:to>
      <xdr:col>23</xdr:col>
      <xdr:colOff>136525</xdr:colOff>
      <xdr:row>31</xdr:row>
      <xdr:rowOff>22013</xdr:rowOff>
    </xdr:to>
    <xdr:sp macro="" textlink="">
      <xdr:nvSpPr>
        <xdr:cNvPr id="81" name="楕円 80"/>
        <xdr:cNvSpPr/>
      </xdr:nvSpPr>
      <xdr:spPr>
        <a:xfrm>
          <a:off x="4025900" y="60068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29</xdr:row>
      <xdr:rowOff>114740</xdr:rowOff>
    </xdr:from>
    <xdr:ext cx="405111" cy="259045"/>
    <xdr:sp macro="" textlink="">
      <xdr:nvSpPr>
        <xdr:cNvPr id="82" name="有形固定資産減価償却率該当値テキスト"/>
        <xdr:cNvSpPr txBox="1"/>
      </xdr:nvSpPr>
      <xdr:spPr>
        <a:xfrm>
          <a:off x="4127500" y="58583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30</xdr:row>
      <xdr:rowOff>48683</xdr:rowOff>
    </xdr:from>
    <xdr:to>
      <xdr:col>19</xdr:col>
      <xdr:colOff>187325</xdr:colOff>
      <xdr:row>30</xdr:row>
      <xdr:rowOff>150283</xdr:rowOff>
    </xdr:to>
    <xdr:sp macro="" textlink="">
      <xdr:nvSpPr>
        <xdr:cNvPr id="83" name="楕円 82"/>
        <xdr:cNvSpPr/>
      </xdr:nvSpPr>
      <xdr:spPr>
        <a:xfrm>
          <a:off x="3429000" y="5963708"/>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30</xdr:row>
      <xdr:rowOff>99483</xdr:rowOff>
    </xdr:from>
    <xdr:to>
      <xdr:col>23</xdr:col>
      <xdr:colOff>85725</xdr:colOff>
      <xdr:row>30</xdr:row>
      <xdr:rowOff>142663</xdr:rowOff>
    </xdr:to>
    <xdr:cxnSp macro="">
      <xdr:nvCxnSpPr>
        <xdr:cNvPr id="84" name="直線コネクタ 83"/>
        <xdr:cNvCxnSpPr/>
      </xdr:nvCxnSpPr>
      <xdr:spPr>
        <a:xfrm>
          <a:off x="3479800" y="6014508"/>
          <a:ext cx="596900" cy="431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29</xdr:row>
      <xdr:rowOff>166158</xdr:rowOff>
    </xdr:from>
    <xdr:to>
      <xdr:col>15</xdr:col>
      <xdr:colOff>187325</xdr:colOff>
      <xdr:row>30</xdr:row>
      <xdr:rowOff>96308</xdr:rowOff>
    </xdr:to>
    <xdr:sp macro="" textlink="">
      <xdr:nvSpPr>
        <xdr:cNvPr id="85" name="楕円 84"/>
        <xdr:cNvSpPr/>
      </xdr:nvSpPr>
      <xdr:spPr>
        <a:xfrm>
          <a:off x="2781300" y="5909733"/>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30</xdr:row>
      <xdr:rowOff>45508</xdr:rowOff>
    </xdr:from>
    <xdr:to>
      <xdr:col>19</xdr:col>
      <xdr:colOff>136525</xdr:colOff>
      <xdr:row>30</xdr:row>
      <xdr:rowOff>99483</xdr:rowOff>
    </xdr:to>
    <xdr:cxnSp macro="">
      <xdr:nvCxnSpPr>
        <xdr:cNvPr id="86" name="直線コネクタ 85"/>
        <xdr:cNvCxnSpPr/>
      </xdr:nvCxnSpPr>
      <xdr:spPr>
        <a:xfrm>
          <a:off x="2832100" y="5960533"/>
          <a:ext cx="647700" cy="539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29</xdr:row>
      <xdr:rowOff>148167</xdr:rowOff>
    </xdr:from>
    <xdr:to>
      <xdr:col>11</xdr:col>
      <xdr:colOff>187325</xdr:colOff>
      <xdr:row>30</xdr:row>
      <xdr:rowOff>78317</xdr:rowOff>
    </xdr:to>
    <xdr:sp macro="" textlink="">
      <xdr:nvSpPr>
        <xdr:cNvPr id="87" name="楕円 86"/>
        <xdr:cNvSpPr/>
      </xdr:nvSpPr>
      <xdr:spPr>
        <a:xfrm>
          <a:off x="2133600" y="5891742"/>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30</xdr:row>
      <xdr:rowOff>27517</xdr:rowOff>
    </xdr:from>
    <xdr:to>
      <xdr:col>15</xdr:col>
      <xdr:colOff>136525</xdr:colOff>
      <xdr:row>30</xdr:row>
      <xdr:rowOff>45508</xdr:rowOff>
    </xdr:to>
    <xdr:cxnSp macro="">
      <xdr:nvCxnSpPr>
        <xdr:cNvPr id="88" name="直線コネクタ 87"/>
        <xdr:cNvCxnSpPr/>
      </xdr:nvCxnSpPr>
      <xdr:spPr>
        <a:xfrm>
          <a:off x="2184400" y="5942542"/>
          <a:ext cx="647700" cy="179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29</xdr:row>
      <xdr:rowOff>94192</xdr:rowOff>
    </xdr:from>
    <xdr:to>
      <xdr:col>7</xdr:col>
      <xdr:colOff>187325</xdr:colOff>
      <xdr:row>30</xdr:row>
      <xdr:rowOff>24342</xdr:rowOff>
    </xdr:to>
    <xdr:sp macro="" textlink="">
      <xdr:nvSpPr>
        <xdr:cNvPr id="89" name="楕円 88"/>
        <xdr:cNvSpPr/>
      </xdr:nvSpPr>
      <xdr:spPr>
        <a:xfrm>
          <a:off x="1485900" y="5837767"/>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29</xdr:row>
      <xdr:rowOff>144992</xdr:rowOff>
    </xdr:from>
    <xdr:to>
      <xdr:col>11</xdr:col>
      <xdr:colOff>136525</xdr:colOff>
      <xdr:row>30</xdr:row>
      <xdr:rowOff>27517</xdr:rowOff>
    </xdr:to>
    <xdr:cxnSp macro="">
      <xdr:nvCxnSpPr>
        <xdr:cNvPr id="90" name="直線コネクタ 89"/>
        <xdr:cNvCxnSpPr/>
      </xdr:nvCxnSpPr>
      <xdr:spPr>
        <a:xfrm>
          <a:off x="1536700" y="5888567"/>
          <a:ext cx="647700" cy="539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31</xdr:row>
      <xdr:rowOff>88705</xdr:rowOff>
    </xdr:from>
    <xdr:ext cx="405111" cy="259045"/>
    <xdr:sp macro="" textlink="">
      <xdr:nvSpPr>
        <xdr:cNvPr id="91" name="n_1aveValue有形固定資産減価償却率"/>
        <xdr:cNvSpPr txBox="1"/>
      </xdr:nvSpPr>
      <xdr:spPr>
        <a:xfrm>
          <a:off x="3293119" y="61751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31</xdr:row>
      <xdr:rowOff>81509</xdr:rowOff>
    </xdr:from>
    <xdr:ext cx="405111" cy="259045"/>
    <xdr:sp macro="" textlink="">
      <xdr:nvSpPr>
        <xdr:cNvPr id="92" name="n_2aveValue有形固定資産減価償却率"/>
        <xdr:cNvSpPr txBox="1"/>
      </xdr:nvSpPr>
      <xdr:spPr>
        <a:xfrm>
          <a:off x="2658119" y="61679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31</xdr:row>
      <xdr:rowOff>38329</xdr:rowOff>
    </xdr:from>
    <xdr:ext cx="405111" cy="259045"/>
    <xdr:sp macro="" textlink="">
      <xdr:nvSpPr>
        <xdr:cNvPr id="93" name="n_3aveValue有形固定資産減価償却率"/>
        <xdr:cNvSpPr txBox="1"/>
      </xdr:nvSpPr>
      <xdr:spPr>
        <a:xfrm>
          <a:off x="2010419" y="61248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31</xdr:row>
      <xdr:rowOff>13140</xdr:rowOff>
    </xdr:from>
    <xdr:ext cx="405111" cy="259045"/>
    <xdr:sp macro="" textlink="">
      <xdr:nvSpPr>
        <xdr:cNvPr id="94" name="n_4aveValue有形固定資産減価償却率"/>
        <xdr:cNvSpPr txBox="1"/>
      </xdr:nvSpPr>
      <xdr:spPr>
        <a:xfrm>
          <a:off x="1362719" y="60996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28</xdr:row>
      <xdr:rowOff>166810</xdr:rowOff>
    </xdr:from>
    <xdr:ext cx="405111" cy="259045"/>
    <xdr:sp macro="" textlink="">
      <xdr:nvSpPr>
        <xdr:cNvPr id="95" name="n_1mainValue有形固定資産減価償却率"/>
        <xdr:cNvSpPr txBox="1"/>
      </xdr:nvSpPr>
      <xdr:spPr>
        <a:xfrm>
          <a:off x="3293119" y="57389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28</xdr:row>
      <xdr:rowOff>112835</xdr:rowOff>
    </xdr:from>
    <xdr:ext cx="405111" cy="259045"/>
    <xdr:sp macro="" textlink="">
      <xdr:nvSpPr>
        <xdr:cNvPr id="96" name="n_2mainValue有形固定資産減価償却率"/>
        <xdr:cNvSpPr txBox="1"/>
      </xdr:nvSpPr>
      <xdr:spPr>
        <a:xfrm>
          <a:off x="2658119" y="56849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28</xdr:row>
      <xdr:rowOff>94844</xdr:rowOff>
    </xdr:from>
    <xdr:ext cx="405111" cy="259045"/>
    <xdr:sp macro="" textlink="">
      <xdr:nvSpPr>
        <xdr:cNvPr id="97" name="n_3mainValue有形固定資産減価償却率"/>
        <xdr:cNvSpPr txBox="1"/>
      </xdr:nvSpPr>
      <xdr:spPr>
        <a:xfrm>
          <a:off x="2010419" y="56669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28</xdr:row>
      <xdr:rowOff>40869</xdr:rowOff>
    </xdr:from>
    <xdr:ext cx="405111" cy="259045"/>
    <xdr:sp macro="" textlink="">
      <xdr:nvSpPr>
        <xdr:cNvPr id="98" name="n_4mainValue有形固定資産減価償却率"/>
        <xdr:cNvSpPr txBox="1"/>
      </xdr:nvSpPr>
      <xdr:spPr>
        <a:xfrm>
          <a:off x="1362719" y="56129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99" name="正方形/長方形 98"/>
        <xdr:cNvSpPr/>
      </xdr:nvSpPr>
      <xdr:spPr>
        <a:xfrm>
          <a:off x="9645650" y="4254500"/>
          <a:ext cx="3584575"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00" name="正方形/長方形 99"/>
        <xdr:cNvSpPr/>
      </xdr:nvSpPr>
      <xdr:spPr>
        <a:xfrm>
          <a:off x="10544443" y="4624642"/>
          <a:ext cx="891639"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101" name="正方形/長方形 100"/>
        <xdr:cNvSpPr/>
      </xdr:nvSpPr>
      <xdr:spPr>
        <a:xfrm>
          <a:off x="11760740" y="4607971"/>
          <a:ext cx="814894"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[ 638.8</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02" name="正方形/長方形 101"/>
        <xdr:cNvSpPr/>
      </xdr:nvSpPr>
      <xdr:spPr>
        <a:xfrm>
          <a:off x="13208000" y="43815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03" name="正方形/長方形 102"/>
        <xdr:cNvSpPr/>
      </xdr:nvSpPr>
      <xdr:spPr>
        <a:xfrm>
          <a:off x="13208000" y="45720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04" name="正方形/長方形 103"/>
        <xdr:cNvSpPr/>
      </xdr:nvSpPr>
      <xdr:spPr>
        <a:xfrm>
          <a:off x="14503400" y="43815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05" name="正方形/長方形 104"/>
        <xdr:cNvSpPr/>
      </xdr:nvSpPr>
      <xdr:spPr>
        <a:xfrm>
          <a:off x="14503400" y="45720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06" name="正方形/長方形 105"/>
        <xdr:cNvSpPr/>
      </xdr:nvSpPr>
      <xdr:spPr>
        <a:xfrm>
          <a:off x="15897225" y="43815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07" name="正方形/長方形 106"/>
        <xdr:cNvSpPr/>
      </xdr:nvSpPr>
      <xdr:spPr>
        <a:xfrm>
          <a:off x="15897225" y="45720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08" name="正方形/長方形 107"/>
        <xdr:cNvSpPr/>
      </xdr:nvSpPr>
      <xdr:spPr>
        <a:xfrm>
          <a:off x="9645650" y="4953000"/>
          <a:ext cx="3584575"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09" name="正方形/長方形 108"/>
        <xdr:cNvSpPr/>
      </xdr:nvSpPr>
      <xdr:spPr>
        <a:xfrm>
          <a:off x="13468350" y="4953000"/>
          <a:ext cx="4048125"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10" name="正方形/長方形 109"/>
        <xdr:cNvSpPr/>
      </xdr:nvSpPr>
      <xdr:spPr>
        <a:xfrm>
          <a:off x="13468350" y="5016500"/>
          <a:ext cx="38862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11" name="テキスト ボックス 110"/>
        <xdr:cNvSpPr txBox="1"/>
      </xdr:nvSpPr>
      <xdr:spPr>
        <a:xfrm>
          <a:off x="13544550" y="5245100"/>
          <a:ext cx="38735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債務償還比率は、前年度と比較して</a:t>
          </a:r>
          <a:r>
            <a:rPr kumimoji="1" lang="en-US" altLang="ja-JP" sz="1100">
              <a:latin typeface="ＭＳ Ｐゴシック" panose="020B0600070205080204" pitchFamily="50" charset="-128"/>
              <a:ea typeface="ＭＳ Ｐゴシック" panose="020B0600070205080204" pitchFamily="50" charset="-128"/>
            </a:rPr>
            <a:t>78.5</a:t>
          </a:r>
          <a:r>
            <a:rPr kumimoji="1" lang="ja-JP" altLang="en-US" sz="1100">
              <a:latin typeface="ＭＳ Ｐゴシック" panose="020B0600070205080204" pitchFamily="50" charset="-128"/>
              <a:ea typeface="ＭＳ Ｐゴシック" panose="020B0600070205080204" pitchFamily="50" charset="-128"/>
            </a:rPr>
            <a:t>ポイント上昇し、類似団体と比較すると依然として上回っている状況である。</a:t>
          </a:r>
        </a:p>
        <a:p>
          <a:r>
            <a:rPr kumimoji="1" lang="ja-JP" altLang="en-US" sz="1100">
              <a:latin typeface="ＭＳ Ｐゴシック" panose="020B0600070205080204" pitchFamily="50" charset="-128"/>
              <a:ea typeface="ＭＳ Ｐゴシック" panose="020B0600070205080204" pitchFamily="50" charset="-128"/>
            </a:rPr>
            <a:t>　これは、経常一般財源等である地方税や臨時財政対策債の減少が主な要因である。</a:t>
          </a:r>
        </a:p>
        <a:p>
          <a:r>
            <a:rPr kumimoji="1" lang="ja-JP" altLang="en-US" sz="1100">
              <a:latin typeface="ＭＳ Ｐゴシック" panose="020B0600070205080204" pitchFamily="50" charset="-128"/>
              <a:ea typeface="ＭＳ Ｐゴシック" panose="020B0600070205080204" pitchFamily="50" charset="-128"/>
            </a:rPr>
            <a:t>　令和６年度をピークに大規模な普通建設事業実施に伴う地方債現在高の増加により、債務償還比率が上昇する見込みであることから、事業の必要性等の精査による市債の新規発行の抑制と基金残高の確保に努め、将来負担の軽減に努める。</a:t>
          </a:r>
        </a:p>
      </xdr:txBody>
    </xdr:sp>
    <xdr:clientData/>
  </xdr:twoCellAnchor>
  <xdr:oneCellAnchor>
    <xdr:from>
      <xdr:col>57</xdr:col>
      <xdr:colOff>111125</xdr:colOff>
      <xdr:row>23</xdr:row>
      <xdr:rowOff>47625</xdr:rowOff>
    </xdr:from>
    <xdr:ext cx="349839" cy="225703"/>
    <xdr:sp macro="" textlink="">
      <xdr:nvSpPr>
        <xdr:cNvPr id="112" name="テキスト ボックス 111"/>
        <xdr:cNvSpPr txBox="1"/>
      </xdr:nvSpPr>
      <xdr:spPr>
        <a:xfrm>
          <a:off x="960755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13" name="直線コネクタ 112"/>
        <xdr:cNvCxnSpPr/>
      </xdr:nvCxnSpPr>
      <xdr:spPr>
        <a:xfrm>
          <a:off x="9645650" y="7112000"/>
          <a:ext cx="3584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14" name="テキスト ボックス 113"/>
        <xdr:cNvSpPr txBox="1"/>
      </xdr:nvSpPr>
      <xdr:spPr>
        <a:xfrm>
          <a:off x="9175526" y="7018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34</xdr:row>
      <xdr:rowOff>151342</xdr:rowOff>
    </xdr:from>
    <xdr:to>
      <xdr:col>80</xdr:col>
      <xdr:colOff>9525</xdr:colOff>
      <xdr:row>34</xdr:row>
      <xdr:rowOff>151342</xdr:rowOff>
    </xdr:to>
    <xdr:cxnSp macro="">
      <xdr:nvCxnSpPr>
        <xdr:cNvPr id="115" name="直線コネクタ 114"/>
        <xdr:cNvCxnSpPr/>
      </xdr:nvCxnSpPr>
      <xdr:spPr>
        <a:xfrm>
          <a:off x="9645650" y="6752167"/>
          <a:ext cx="3584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57541</xdr:rowOff>
    </xdr:from>
    <xdr:ext cx="482824" cy="225703"/>
    <xdr:sp macro="" textlink="">
      <xdr:nvSpPr>
        <xdr:cNvPr id="116" name="テキスト ボックス 115"/>
        <xdr:cNvSpPr txBox="1"/>
      </xdr:nvSpPr>
      <xdr:spPr>
        <a:xfrm>
          <a:off x="9175526" y="6658366"/>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17" name="直線コネクタ 116"/>
        <xdr:cNvCxnSpPr/>
      </xdr:nvCxnSpPr>
      <xdr:spPr>
        <a:xfrm>
          <a:off x="9645650" y="6392333"/>
          <a:ext cx="3584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40607</xdr:rowOff>
    </xdr:from>
    <xdr:ext cx="410689" cy="225703"/>
    <xdr:sp macro="" textlink="">
      <xdr:nvSpPr>
        <xdr:cNvPr id="118" name="テキスト ボックス 117"/>
        <xdr:cNvSpPr txBox="1"/>
      </xdr:nvSpPr>
      <xdr:spPr>
        <a:xfrm>
          <a:off x="9228611" y="6298532"/>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19" name="直線コネクタ 118"/>
        <xdr:cNvCxnSpPr/>
      </xdr:nvCxnSpPr>
      <xdr:spPr>
        <a:xfrm>
          <a:off x="9645650" y="6032500"/>
          <a:ext cx="3584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30</xdr:row>
      <xdr:rowOff>23674</xdr:rowOff>
    </xdr:from>
    <xdr:ext cx="410689" cy="225703"/>
    <xdr:sp macro="" textlink="">
      <xdr:nvSpPr>
        <xdr:cNvPr id="120" name="テキスト ボックス 119"/>
        <xdr:cNvSpPr txBox="1"/>
      </xdr:nvSpPr>
      <xdr:spPr>
        <a:xfrm>
          <a:off x="9228611" y="59386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21" name="直線コネクタ 120"/>
        <xdr:cNvCxnSpPr/>
      </xdr:nvCxnSpPr>
      <xdr:spPr>
        <a:xfrm>
          <a:off x="9645650" y="5672667"/>
          <a:ext cx="3584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28</xdr:row>
      <xdr:rowOff>6741</xdr:rowOff>
    </xdr:from>
    <xdr:ext cx="410689" cy="225703"/>
    <xdr:sp macro="" textlink="">
      <xdr:nvSpPr>
        <xdr:cNvPr id="122" name="テキスト ボックス 121"/>
        <xdr:cNvSpPr txBox="1"/>
      </xdr:nvSpPr>
      <xdr:spPr>
        <a:xfrm>
          <a:off x="9228611" y="557886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23" name="直線コネクタ 122"/>
        <xdr:cNvCxnSpPr/>
      </xdr:nvCxnSpPr>
      <xdr:spPr>
        <a:xfrm>
          <a:off x="9645650" y="5312833"/>
          <a:ext cx="3584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161257</xdr:rowOff>
    </xdr:from>
    <xdr:ext cx="308097" cy="225703"/>
    <xdr:sp macro="" textlink="">
      <xdr:nvSpPr>
        <xdr:cNvPr id="124" name="テキスト ボックス 123"/>
        <xdr:cNvSpPr txBox="1"/>
      </xdr:nvSpPr>
      <xdr:spPr>
        <a:xfrm>
          <a:off x="9331203" y="5219032"/>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5" name="直線コネクタ 124"/>
        <xdr:cNvCxnSpPr/>
      </xdr:nvCxnSpPr>
      <xdr:spPr>
        <a:xfrm>
          <a:off x="9645650" y="4953000"/>
          <a:ext cx="3584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26" name="債務償還比率グラフ枠"/>
        <xdr:cNvSpPr/>
      </xdr:nvSpPr>
      <xdr:spPr>
        <a:xfrm>
          <a:off x="9645650" y="4953000"/>
          <a:ext cx="3584575"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83608</xdr:rowOff>
    </xdr:from>
    <xdr:to>
      <xdr:col>76</xdr:col>
      <xdr:colOff>21589</xdr:colOff>
      <xdr:row>33</xdr:row>
      <xdr:rowOff>124644</xdr:rowOff>
    </xdr:to>
    <xdr:cxnSp macro="">
      <xdr:nvCxnSpPr>
        <xdr:cNvPr id="127" name="直線コネクタ 126"/>
        <xdr:cNvCxnSpPr/>
      </xdr:nvCxnSpPr>
      <xdr:spPr>
        <a:xfrm flipV="1">
          <a:off x="12593320" y="5312833"/>
          <a:ext cx="1269" cy="12411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33</xdr:row>
      <xdr:rowOff>128471</xdr:rowOff>
    </xdr:from>
    <xdr:ext cx="560923" cy="259045"/>
    <xdr:sp macro="" textlink="">
      <xdr:nvSpPr>
        <xdr:cNvPr id="128" name="債務償還比率最小値テキスト"/>
        <xdr:cNvSpPr txBox="1"/>
      </xdr:nvSpPr>
      <xdr:spPr>
        <a:xfrm>
          <a:off x="12646025" y="6557846"/>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33</xdr:row>
      <xdr:rowOff>124644</xdr:rowOff>
    </xdr:from>
    <xdr:to>
      <xdr:col>76</xdr:col>
      <xdr:colOff>111125</xdr:colOff>
      <xdr:row>33</xdr:row>
      <xdr:rowOff>124644</xdr:rowOff>
    </xdr:to>
    <xdr:cxnSp macro="">
      <xdr:nvCxnSpPr>
        <xdr:cNvPr id="129" name="直線コネクタ 128"/>
        <xdr:cNvCxnSpPr/>
      </xdr:nvCxnSpPr>
      <xdr:spPr>
        <a:xfrm>
          <a:off x="12534900" y="6554019"/>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30285</xdr:rowOff>
    </xdr:from>
    <xdr:ext cx="340478" cy="259045"/>
    <xdr:sp macro="" textlink="">
      <xdr:nvSpPr>
        <xdr:cNvPr id="130" name="債務償還比率最大値テキスト"/>
        <xdr:cNvSpPr txBox="1"/>
      </xdr:nvSpPr>
      <xdr:spPr>
        <a:xfrm>
          <a:off x="12646025" y="508806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83608</xdr:rowOff>
    </xdr:from>
    <xdr:to>
      <xdr:col>76</xdr:col>
      <xdr:colOff>111125</xdr:colOff>
      <xdr:row>26</xdr:row>
      <xdr:rowOff>83608</xdr:rowOff>
    </xdr:to>
    <xdr:cxnSp macro="">
      <xdr:nvCxnSpPr>
        <xdr:cNvPr id="131" name="直線コネクタ 130"/>
        <xdr:cNvCxnSpPr/>
      </xdr:nvCxnSpPr>
      <xdr:spPr>
        <a:xfrm>
          <a:off x="12534900" y="5312833"/>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29</xdr:row>
      <xdr:rowOff>44213</xdr:rowOff>
    </xdr:from>
    <xdr:ext cx="469744" cy="259045"/>
    <xdr:sp macro="" textlink="">
      <xdr:nvSpPr>
        <xdr:cNvPr id="132" name="債務償還比率平均値テキスト"/>
        <xdr:cNvSpPr txBox="1"/>
      </xdr:nvSpPr>
      <xdr:spPr>
        <a:xfrm>
          <a:off x="12646025" y="578778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21336</xdr:rowOff>
    </xdr:from>
    <xdr:to>
      <xdr:col>76</xdr:col>
      <xdr:colOff>73025</xdr:colOff>
      <xdr:row>30</xdr:row>
      <xdr:rowOff>122936</xdr:rowOff>
    </xdr:to>
    <xdr:sp macro="" textlink="">
      <xdr:nvSpPr>
        <xdr:cNvPr id="133" name="フローチャート: 判断 132"/>
        <xdr:cNvSpPr/>
      </xdr:nvSpPr>
      <xdr:spPr>
        <a:xfrm>
          <a:off x="12573000" y="5936361"/>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29</xdr:row>
      <xdr:rowOff>133653</xdr:rowOff>
    </xdr:from>
    <xdr:to>
      <xdr:col>72</xdr:col>
      <xdr:colOff>123825</xdr:colOff>
      <xdr:row>30</xdr:row>
      <xdr:rowOff>63803</xdr:rowOff>
    </xdr:to>
    <xdr:sp macro="" textlink="">
      <xdr:nvSpPr>
        <xdr:cNvPr id="134" name="フローチャート: 判断 133"/>
        <xdr:cNvSpPr/>
      </xdr:nvSpPr>
      <xdr:spPr>
        <a:xfrm>
          <a:off x="11947525" y="5877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30</xdr:row>
      <xdr:rowOff>138762</xdr:rowOff>
    </xdr:from>
    <xdr:to>
      <xdr:col>68</xdr:col>
      <xdr:colOff>123825</xdr:colOff>
      <xdr:row>31</xdr:row>
      <xdr:rowOff>68912</xdr:rowOff>
    </xdr:to>
    <xdr:sp macro="" textlink="">
      <xdr:nvSpPr>
        <xdr:cNvPr id="135" name="フローチャート: 判断 134"/>
        <xdr:cNvSpPr/>
      </xdr:nvSpPr>
      <xdr:spPr>
        <a:xfrm>
          <a:off x="11299825" y="60537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31</xdr:row>
      <xdr:rowOff>28123</xdr:rowOff>
    </xdr:from>
    <xdr:to>
      <xdr:col>64</xdr:col>
      <xdr:colOff>123825</xdr:colOff>
      <xdr:row>31</xdr:row>
      <xdr:rowOff>129723</xdr:rowOff>
    </xdr:to>
    <xdr:sp macro="" textlink="">
      <xdr:nvSpPr>
        <xdr:cNvPr id="136" name="フローチャート: 判断 135"/>
        <xdr:cNvSpPr/>
      </xdr:nvSpPr>
      <xdr:spPr>
        <a:xfrm>
          <a:off x="10652125" y="61145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31</xdr:row>
      <xdr:rowOff>2815</xdr:rowOff>
    </xdr:from>
    <xdr:to>
      <xdr:col>60</xdr:col>
      <xdr:colOff>123825</xdr:colOff>
      <xdr:row>31</xdr:row>
      <xdr:rowOff>104415</xdr:rowOff>
    </xdr:to>
    <xdr:sp macro="" textlink="">
      <xdr:nvSpPr>
        <xdr:cNvPr id="137" name="フローチャート: 判断 136"/>
        <xdr:cNvSpPr/>
      </xdr:nvSpPr>
      <xdr:spPr>
        <a:xfrm>
          <a:off x="10004425" y="6089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38" name="テキスト ボックス 137"/>
        <xdr:cNvSpPr txBox="1"/>
      </xdr:nvSpPr>
      <xdr:spPr>
        <a:xfrm>
          <a:off x="124460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R04</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39" name="テキスト ボックス 138"/>
        <xdr:cNvSpPr txBox="1"/>
      </xdr:nvSpPr>
      <xdr:spPr>
        <a:xfrm>
          <a:off x="118491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40" name="テキスト ボックス 139"/>
        <xdr:cNvSpPr txBox="1"/>
      </xdr:nvSpPr>
      <xdr:spPr>
        <a:xfrm>
          <a:off x="112014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41" name="テキスト ボックス 140"/>
        <xdr:cNvSpPr txBox="1"/>
      </xdr:nvSpPr>
      <xdr:spPr>
        <a:xfrm>
          <a:off x="10553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42" name="テキスト ボックス 141"/>
        <xdr:cNvSpPr txBox="1"/>
      </xdr:nvSpPr>
      <xdr:spPr>
        <a:xfrm>
          <a:off x="99060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113214</xdr:rowOff>
    </xdr:from>
    <xdr:to>
      <xdr:col>76</xdr:col>
      <xdr:colOff>73025</xdr:colOff>
      <xdr:row>31</xdr:row>
      <xdr:rowOff>43364</xdr:rowOff>
    </xdr:to>
    <xdr:sp macro="" textlink="">
      <xdr:nvSpPr>
        <xdr:cNvPr id="143" name="楕円 142"/>
        <xdr:cNvSpPr/>
      </xdr:nvSpPr>
      <xdr:spPr>
        <a:xfrm>
          <a:off x="12573000" y="6028239"/>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30</xdr:row>
      <xdr:rowOff>91641</xdr:rowOff>
    </xdr:from>
    <xdr:ext cx="469744" cy="259045"/>
    <xdr:sp macro="" textlink="">
      <xdr:nvSpPr>
        <xdr:cNvPr id="144" name="債務償還比率該当値テキスト"/>
        <xdr:cNvSpPr txBox="1"/>
      </xdr:nvSpPr>
      <xdr:spPr>
        <a:xfrm>
          <a:off x="12646025" y="60066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30</xdr:row>
      <xdr:rowOff>19057</xdr:rowOff>
    </xdr:from>
    <xdr:to>
      <xdr:col>72</xdr:col>
      <xdr:colOff>123825</xdr:colOff>
      <xdr:row>30</xdr:row>
      <xdr:rowOff>120657</xdr:rowOff>
    </xdr:to>
    <xdr:sp macro="" textlink="">
      <xdr:nvSpPr>
        <xdr:cNvPr id="145" name="楕円 144"/>
        <xdr:cNvSpPr/>
      </xdr:nvSpPr>
      <xdr:spPr>
        <a:xfrm>
          <a:off x="11947525" y="59340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30</xdr:row>
      <xdr:rowOff>69857</xdr:rowOff>
    </xdr:from>
    <xdr:to>
      <xdr:col>76</xdr:col>
      <xdr:colOff>22225</xdr:colOff>
      <xdr:row>30</xdr:row>
      <xdr:rowOff>164014</xdr:rowOff>
    </xdr:to>
    <xdr:cxnSp macro="">
      <xdr:nvCxnSpPr>
        <xdr:cNvPr id="146" name="直線コネクタ 145"/>
        <xdr:cNvCxnSpPr/>
      </xdr:nvCxnSpPr>
      <xdr:spPr>
        <a:xfrm>
          <a:off x="11998325" y="5984882"/>
          <a:ext cx="596900" cy="941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31</xdr:row>
      <xdr:rowOff>25365</xdr:rowOff>
    </xdr:from>
    <xdr:to>
      <xdr:col>68</xdr:col>
      <xdr:colOff>123825</xdr:colOff>
      <xdr:row>31</xdr:row>
      <xdr:rowOff>126965</xdr:rowOff>
    </xdr:to>
    <xdr:sp macro="" textlink="">
      <xdr:nvSpPr>
        <xdr:cNvPr id="147" name="楕円 146"/>
        <xdr:cNvSpPr/>
      </xdr:nvSpPr>
      <xdr:spPr>
        <a:xfrm>
          <a:off x="11299825" y="6111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30</xdr:row>
      <xdr:rowOff>69857</xdr:rowOff>
    </xdr:from>
    <xdr:to>
      <xdr:col>72</xdr:col>
      <xdr:colOff>73025</xdr:colOff>
      <xdr:row>31</xdr:row>
      <xdr:rowOff>76165</xdr:rowOff>
    </xdr:to>
    <xdr:cxnSp macro="">
      <xdr:nvCxnSpPr>
        <xdr:cNvPr id="148" name="直線コネクタ 147"/>
        <xdr:cNvCxnSpPr/>
      </xdr:nvCxnSpPr>
      <xdr:spPr>
        <a:xfrm flipV="1">
          <a:off x="11350625" y="5984882"/>
          <a:ext cx="647700" cy="177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31</xdr:row>
      <xdr:rowOff>113884</xdr:rowOff>
    </xdr:from>
    <xdr:to>
      <xdr:col>64</xdr:col>
      <xdr:colOff>123825</xdr:colOff>
      <xdr:row>32</xdr:row>
      <xdr:rowOff>44034</xdr:rowOff>
    </xdr:to>
    <xdr:sp macro="" textlink="">
      <xdr:nvSpPr>
        <xdr:cNvPr id="149" name="楕円 148"/>
        <xdr:cNvSpPr/>
      </xdr:nvSpPr>
      <xdr:spPr>
        <a:xfrm>
          <a:off x="10652125" y="62003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31</xdr:row>
      <xdr:rowOff>76165</xdr:rowOff>
    </xdr:from>
    <xdr:to>
      <xdr:col>68</xdr:col>
      <xdr:colOff>73025</xdr:colOff>
      <xdr:row>31</xdr:row>
      <xdr:rowOff>164684</xdr:rowOff>
    </xdr:to>
    <xdr:cxnSp macro="">
      <xdr:nvCxnSpPr>
        <xdr:cNvPr id="150" name="直線コネクタ 149"/>
        <xdr:cNvCxnSpPr/>
      </xdr:nvCxnSpPr>
      <xdr:spPr>
        <a:xfrm flipV="1">
          <a:off x="10702925" y="6162640"/>
          <a:ext cx="647700" cy="885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31</xdr:row>
      <xdr:rowOff>169898</xdr:rowOff>
    </xdr:from>
    <xdr:to>
      <xdr:col>60</xdr:col>
      <xdr:colOff>123825</xdr:colOff>
      <xdr:row>32</xdr:row>
      <xdr:rowOff>100048</xdr:rowOff>
    </xdr:to>
    <xdr:sp macro="" textlink="">
      <xdr:nvSpPr>
        <xdr:cNvPr id="151" name="楕円 150"/>
        <xdr:cNvSpPr/>
      </xdr:nvSpPr>
      <xdr:spPr>
        <a:xfrm>
          <a:off x="10004425" y="62563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31</xdr:row>
      <xdr:rowOff>164684</xdr:rowOff>
    </xdr:from>
    <xdr:to>
      <xdr:col>64</xdr:col>
      <xdr:colOff>73025</xdr:colOff>
      <xdr:row>32</xdr:row>
      <xdr:rowOff>49248</xdr:rowOff>
    </xdr:to>
    <xdr:cxnSp macro="">
      <xdr:nvCxnSpPr>
        <xdr:cNvPr id="152" name="直線コネクタ 151"/>
        <xdr:cNvCxnSpPr/>
      </xdr:nvCxnSpPr>
      <xdr:spPr>
        <a:xfrm flipV="1">
          <a:off x="10055225" y="6251159"/>
          <a:ext cx="647700" cy="560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28</xdr:row>
      <xdr:rowOff>80330</xdr:rowOff>
    </xdr:from>
    <xdr:ext cx="469744" cy="259045"/>
    <xdr:sp macro="" textlink="">
      <xdr:nvSpPr>
        <xdr:cNvPr id="153" name="n_1aveValue債務償還比率"/>
        <xdr:cNvSpPr txBox="1"/>
      </xdr:nvSpPr>
      <xdr:spPr>
        <a:xfrm>
          <a:off x="11779327" y="56524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29</xdr:row>
      <xdr:rowOff>85439</xdr:rowOff>
    </xdr:from>
    <xdr:ext cx="469744" cy="259045"/>
    <xdr:sp macro="" textlink="">
      <xdr:nvSpPr>
        <xdr:cNvPr id="154" name="n_2aveValue債務償還比率"/>
        <xdr:cNvSpPr txBox="1"/>
      </xdr:nvSpPr>
      <xdr:spPr>
        <a:xfrm>
          <a:off x="11144327" y="58290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29</xdr:row>
      <xdr:rowOff>146250</xdr:rowOff>
    </xdr:from>
    <xdr:ext cx="469744" cy="259045"/>
    <xdr:sp macro="" textlink="">
      <xdr:nvSpPr>
        <xdr:cNvPr id="155" name="n_3aveValue債務償還比率"/>
        <xdr:cNvSpPr txBox="1"/>
      </xdr:nvSpPr>
      <xdr:spPr>
        <a:xfrm>
          <a:off x="10496627" y="58898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29</xdr:row>
      <xdr:rowOff>120942</xdr:rowOff>
    </xdr:from>
    <xdr:ext cx="469744" cy="259045"/>
    <xdr:sp macro="" textlink="">
      <xdr:nvSpPr>
        <xdr:cNvPr id="156" name="n_4aveValue債務償還比率"/>
        <xdr:cNvSpPr txBox="1"/>
      </xdr:nvSpPr>
      <xdr:spPr>
        <a:xfrm>
          <a:off x="9848927" y="58645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30</xdr:row>
      <xdr:rowOff>111784</xdr:rowOff>
    </xdr:from>
    <xdr:ext cx="469744" cy="259045"/>
    <xdr:sp macro="" textlink="">
      <xdr:nvSpPr>
        <xdr:cNvPr id="157" name="n_1mainValue債務償還比率"/>
        <xdr:cNvSpPr txBox="1"/>
      </xdr:nvSpPr>
      <xdr:spPr>
        <a:xfrm>
          <a:off x="11779327" y="60268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31</xdr:row>
      <xdr:rowOff>118092</xdr:rowOff>
    </xdr:from>
    <xdr:ext cx="469744" cy="259045"/>
    <xdr:sp macro="" textlink="">
      <xdr:nvSpPr>
        <xdr:cNvPr id="158" name="n_2mainValue債務償還比率"/>
        <xdr:cNvSpPr txBox="1"/>
      </xdr:nvSpPr>
      <xdr:spPr>
        <a:xfrm>
          <a:off x="11144327" y="62045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32</xdr:row>
      <xdr:rowOff>35161</xdr:rowOff>
    </xdr:from>
    <xdr:ext cx="469744" cy="259045"/>
    <xdr:sp macro="" textlink="">
      <xdr:nvSpPr>
        <xdr:cNvPr id="159" name="n_3mainValue債務償還比率"/>
        <xdr:cNvSpPr txBox="1"/>
      </xdr:nvSpPr>
      <xdr:spPr>
        <a:xfrm>
          <a:off x="10496627" y="62930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32</xdr:row>
      <xdr:rowOff>91175</xdr:rowOff>
    </xdr:from>
    <xdr:ext cx="469744" cy="259045"/>
    <xdr:sp macro="" textlink="">
      <xdr:nvSpPr>
        <xdr:cNvPr id="160" name="n_4mainValue債務償還比率"/>
        <xdr:cNvSpPr txBox="1"/>
      </xdr:nvSpPr>
      <xdr:spPr>
        <a:xfrm>
          <a:off x="9848927" y="63491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61" name="正方形/長方形 160"/>
        <xdr:cNvSpPr/>
      </xdr:nvSpPr>
      <xdr:spPr>
        <a:xfrm>
          <a:off x="1098550" y="8001000"/>
          <a:ext cx="5019675"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62" name="正方形/長方形 161"/>
        <xdr:cNvSpPr/>
      </xdr:nvSpPr>
      <xdr:spPr>
        <a:xfrm>
          <a:off x="1098550" y="11811000"/>
          <a:ext cx="5019675"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63" name="テキスト ボックス 162"/>
        <xdr:cNvSpPr txBox="1"/>
      </xdr:nvSpPr>
      <xdr:spPr>
        <a:xfrm>
          <a:off x="8001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64" name="テキスト ボックス 163"/>
        <xdr:cNvSpPr txBox="1"/>
      </xdr:nvSpPr>
      <xdr:spPr>
        <a:xfrm>
          <a:off x="59563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65" name="テキスト ボックス 164"/>
        <xdr:cNvSpPr txBox="1"/>
      </xdr:nvSpPr>
      <xdr:spPr>
        <a:xfrm>
          <a:off x="8001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66" name="テキスト ボックス 165"/>
        <xdr:cNvSpPr txBox="1"/>
      </xdr:nvSpPr>
      <xdr:spPr>
        <a:xfrm>
          <a:off x="59563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549275" y="127000"/>
          <a:ext cx="10785475"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6192500" y="190500"/>
          <a:ext cx="33909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6211550" y="215900"/>
          <a:ext cx="33464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6236950" y="241300"/>
          <a:ext cx="32893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山口県柳井市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3827125" y="190500"/>
          <a:ext cx="22606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3852525" y="215900"/>
          <a:ext cx="22161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3877925" y="241300"/>
          <a:ext cx="215900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647700" y="889000"/>
          <a:ext cx="8582025"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774700" y="920750"/>
          <a:ext cx="1168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1908175" y="920750"/>
          <a:ext cx="1133475"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30,201
29,982
140.05
19,515,991
19,112,661
372,328
10,011,698
15,672,329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041650" y="920750"/>
          <a:ext cx="1295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4337050" y="939800"/>
          <a:ext cx="1717675"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6054725" y="939800"/>
          <a:ext cx="1069975"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8.7
44.4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7188200" y="952500"/>
          <a:ext cx="549275"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4337050" y="1714500"/>
          <a:ext cx="1717675"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6118225" y="1714500"/>
          <a:ext cx="3111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9417050" y="889000"/>
          <a:ext cx="12954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9648825" y="952500"/>
          <a:ext cx="1133475"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9648825" y="1219200"/>
          <a:ext cx="1133475"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9648825" y="1549400"/>
          <a:ext cx="12319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9499600" y="1041400"/>
          <a:ext cx="18097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9553575" y="990600"/>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9553575" y="1257300"/>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956945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9518650" y="1524000"/>
          <a:ext cx="142875"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956945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9518650" y="1905000"/>
          <a:ext cx="142875"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12775"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12775"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xdr:cNvSpPr txBox="1"/>
      </xdr:nvSpPr>
      <xdr:spPr>
        <a:xfrm>
          <a:off x="612775"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12775"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647700" y="4191000"/>
          <a:ext cx="40386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774700" y="485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774700" y="505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619250" y="485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619250" y="505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2590800" y="485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2590800" y="505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647700" y="5334000"/>
          <a:ext cx="40386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638175"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647700" y="7620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xdr:cNvSpPr txBox="1"/>
      </xdr:nvSpPr>
      <xdr:spPr>
        <a:xfrm>
          <a:off x="266246"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4" name="直線コネクタ 43"/>
        <xdr:cNvCxnSpPr/>
      </xdr:nvCxnSpPr>
      <xdr:spPr>
        <a:xfrm>
          <a:off x="647700" y="7239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67327</xdr:rowOff>
    </xdr:from>
    <xdr:ext cx="467179" cy="259045"/>
    <xdr:sp macro="" textlink="">
      <xdr:nvSpPr>
        <xdr:cNvPr id="45" name="テキスト ボックス 44"/>
        <xdr:cNvSpPr txBox="1"/>
      </xdr:nvSpPr>
      <xdr:spPr>
        <a:xfrm>
          <a:off x="266246"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6" name="直線コネクタ 45"/>
        <xdr:cNvCxnSpPr/>
      </xdr:nvCxnSpPr>
      <xdr:spPr>
        <a:xfrm>
          <a:off x="647700" y="6858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7" name="テキスト ボックス 46"/>
        <xdr:cNvSpPr txBox="1"/>
      </xdr:nvSpPr>
      <xdr:spPr>
        <a:xfrm>
          <a:off x="3208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8" name="直線コネクタ 47"/>
        <xdr:cNvCxnSpPr/>
      </xdr:nvCxnSpPr>
      <xdr:spPr>
        <a:xfrm>
          <a:off x="647700" y="6477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9" name="テキスト ボックス 48"/>
        <xdr:cNvSpPr txBox="1"/>
      </xdr:nvSpPr>
      <xdr:spPr>
        <a:xfrm>
          <a:off x="3208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50" name="直線コネクタ 49"/>
        <xdr:cNvCxnSpPr/>
      </xdr:nvCxnSpPr>
      <xdr:spPr>
        <a:xfrm>
          <a:off x="647700" y="6096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1" name="テキスト ボックス 50"/>
        <xdr:cNvSpPr txBox="1"/>
      </xdr:nvSpPr>
      <xdr:spPr>
        <a:xfrm>
          <a:off x="3208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2" name="直線コネクタ 51"/>
        <xdr:cNvCxnSpPr/>
      </xdr:nvCxnSpPr>
      <xdr:spPr>
        <a:xfrm>
          <a:off x="647700" y="5715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86377</xdr:rowOff>
    </xdr:from>
    <xdr:ext cx="403059" cy="259045"/>
    <xdr:sp macro="" textlink="">
      <xdr:nvSpPr>
        <xdr:cNvPr id="53" name="テキスト ボックス 52"/>
        <xdr:cNvSpPr txBox="1"/>
      </xdr:nvSpPr>
      <xdr:spPr>
        <a:xfrm>
          <a:off x="3208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xdr:cNvCxnSpPr/>
      </xdr:nvCxnSpPr>
      <xdr:spPr>
        <a:xfrm>
          <a:off x="647700" y="5334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30</xdr:row>
      <xdr:rowOff>48277</xdr:rowOff>
    </xdr:from>
    <xdr:ext cx="338939" cy="259045"/>
    <xdr:sp macro="" textlink="">
      <xdr:nvSpPr>
        <xdr:cNvPr id="55" name="テキスト ボックス 54"/>
        <xdr:cNvSpPr txBox="1"/>
      </xdr:nvSpPr>
      <xdr:spPr>
        <a:xfrm>
          <a:off x="36591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道路】&#10;有形固定資産減価償却率グラフ枠"/>
        <xdr:cNvSpPr/>
      </xdr:nvSpPr>
      <xdr:spPr>
        <a:xfrm>
          <a:off x="647700" y="5334000"/>
          <a:ext cx="40386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34</xdr:row>
      <xdr:rowOff>142875</xdr:rowOff>
    </xdr:from>
    <xdr:to>
      <xdr:col>24</xdr:col>
      <xdr:colOff>62865</xdr:colOff>
      <xdr:row>42</xdr:row>
      <xdr:rowOff>5715</xdr:rowOff>
    </xdr:to>
    <xdr:cxnSp macro="">
      <xdr:nvCxnSpPr>
        <xdr:cNvPr id="57" name="直線コネクタ 56"/>
        <xdr:cNvCxnSpPr/>
      </xdr:nvCxnSpPr>
      <xdr:spPr>
        <a:xfrm flipV="1">
          <a:off x="3949065" y="5972175"/>
          <a:ext cx="0" cy="12344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9542</xdr:rowOff>
    </xdr:from>
    <xdr:ext cx="405111" cy="259045"/>
    <xdr:sp macro="" textlink="">
      <xdr:nvSpPr>
        <xdr:cNvPr id="58" name="【道路】&#10;有形固定資産減価償却率最小値テキスト"/>
        <xdr:cNvSpPr txBox="1"/>
      </xdr:nvSpPr>
      <xdr:spPr>
        <a:xfrm>
          <a:off x="3987800" y="72104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5715</xdr:rowOff>
    </xdr:from>
    <xdr:to>
      <xdr:col>24</xdr:col>
      <xdr:colOff>152400</xdr:colOff>
      <xdr:row>42</xdr:row>
      <xdr:rowOff>5715</xdr:rowOff>
    </xdr:to>
    <xdr:cxnSp macro="">
      <xdr:nvCxnSpPr>
        <xdr:cNvPr id="59" name="直線コネクタ 58"/>
        <xdr:cNvCxnSpPr/>
      </xdr:nvCxnSpPr>
      <xdr:spPr>
        <a:xfrm>
          <a:off x="3889375" y="7206615"/>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33</xdr:row>
      <xdr:rowOff>89552</xdr:rowOff>
    </xdr:from>
    <xdr:ext cx="405111" cy="259045"/>
    <xdr:sp macro="" textlink="">
      <xdr:nvSpPr>
        <xdr:cNvPr id="60" name="【道路】&#10;有形固定資産減価償却率最大値テキスト"/>
        <xdr:cNvSpPr txBox="1"/>
      </xdr:nvSpPr>
      <xdr:spPr>
        <a:xfrm>
          <a:off x="3987800" y="57474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34</xdr:row>
      <xdr:rowOff>142875</xdr:rowOff>
    </xdr:from>
    <xdr:to>
      <xdr:col>24</xdr:col>
      <xdr:colOff>152400</xdr:colOff>
      <xdr:row>34</xdr:row>
      <xdr:rowOff>142875</xdr:rowOff>
    </xdr:to>
    <xdr:cxnSp macro="">
      <xdr:nvCxnSpPr>
        <xdr:cNvPr id="61" name="直線コネクタ 60"/>
        <xdr:cNvCxnSpPr/>
      </xdr:nvCxnSpPr>
      <xdr:spPr>
        <a:xfrm>
          <a:off x="3889375" y="5972175"/>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154322</xdr:rowOff>
    </xdr:from>
    <xdr:ext cx="405111" cy="259045"/>
    <xdr:sp macro="" textlink="">
      <xdr:nvSpPr>
        <xdr:cNvPr id="62" name="【道路】&#10;有形固定資産減価償却率平均値テキスト"/>
        <xdr:cNvSpPr txBox="1"/>
      </xdr:nvSpPr>
      <xdr:spPr>
        <a:xfrm>
          <a:off x="3987800" y="649797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4445</xdr:rowOff>
    </xdr:from>
    <xdr:to>
      <xdr:col>24</xdr:col>
      <xdr:colOff>114300</xdr:colOff>
      <xdr:row>38</xdr:row>
      <xdr:rowOff>106045</xdr:rowOff>
    </xdr:to>
    <xdr:sp macro="" textlink="">
      <xdr:nvSpPr>
        <xdr:cNvPr id="63" name="フローチャート: 判断 62"/>
        <xdr:cNvSpPr/>
      </xdr:nvSpPr>
      <xdr:spPr>
        <a:xfrm>
          <a:off x="3898900" y="65195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153035</xdr:rowOff>
    </xdr:from>
    <xdr:to>
      <xdr:col>20</xdr:col>
      <xdr:colOff>38100</xdr:colOff>
      <xdr:row>38</xdr:row>
      <xdr:rowOff>83185</xdr:rowOff>
    </xdr:to>
    <xdr:sp macro="" textlink="">
      <xdr:nvSpPr>
        <xdr:cNvPr id="64" name="フローチャート: 判断 63"/>
        <xdr:cNvSpPr/>
      </xdr:nvSpPr>
      <xdr:spPr>
        <a:xfrm>
          <a:off x="3203575" y="6496685"/>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120650</xdr:rowOff>
    </xdr:from>
    <xdr:to>
      <xdr:col>15</xdr:col>
      <xdr:colOff>101600</xdr:colOff>
      <xdr:row>38</xdr:row>
      <xdr:rowOff>50800</xdr:rowOff>
    </xdr:to>
    <xdr:sp macro="" textlink="">
      <xdr:nvSpPr>
        <xdr:cNvPr id="65" name="フローチャート: 判断 64"/>
        <xdr:cNvSpPr/>
      </xdr:nvSpPr>
      <xdr:spPr>
        <a:xfrm>
          <a:off x="2428875" y="6464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59690</xdr:rowOff>
    </xdr:from>
    <xdr:to>
      <xdr:col>10</xdr:col>
      <xdr:colOff>165100</xdr:colOff>
      <xdr:row>37</xdr:row>
      <xdr:rowOff>161290</xdr:rowOff>
    </xdr:to>
    <xdr:sp macro="" textlink="">
      <xdr:nvSpPr>
        <xdr:cNvPr id="66" name="フローチャート: 判断 65"/>
        <xdr:cNvSpPr/>
      </xdr:nvSpPr>
      <xdr:spPr>
        <a:xfrm>
          <a:off x="1682750" y="6403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37</xdr:row>
      <xdr:rowOff>36830</xdr:rowOff>
    </xdr:from>
    <xdr:to>
      <xdr:col>6</xdr:col>
      <xdr:colOff>38100</xdr:colOff>
      <xdr:row>37</xdr:row>
      <xdr:rowOff>138430</xdr:rowOff>
    </xdr:to>
    <xdr:sp macro="" textlink="">
      <xdr:nvSpPr>
        <xdr:cNvPr id="67" name="フローチャート: 判断 66"/>
        <xdr:cNvSpPr/>
      </xdr:nvSpPr>
      <xdr:spPr>
        <a:xfrm>
          <a:off x="936625" y="6380480"/>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8" name="テキスト ボックス 67"/>
        <xdr:cNvSpPr txBox="1"/>
      </xdr:nvSpPr>
      <xdr:spPr>
        <a:xfrm>
          <a:off x="3787775"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9" name="テキスト ボックス 68"/>
        <xdr:cNvSpPr txBox="1"/>
      </xdr:nvSpPr>
      <xdr:spPr>
        <a:xfrm>
          <a:off x="30734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0" name="テキスト ボックス 69"/>
        <xdr:cNvSpPr txBox="1"/>
      </xdr:nvSpPr>
      <xdr:spPr>
        <a:xfrm>
          <a:off x="231775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1" name="テキスト ボックス 70"/>
        <xdr:cNvSpPr txBox="1"/>
      </xdr:nvSpPr>
      <xdr:spPr>
        <a:xfrm>
          <a:off x="1571625"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2" name="テキスト ボックス 71"/>
        <xdr:cNvSpPr txBox="1"/>
      </xdr:nvSpPr>
      <xdr:spPr>
        <a:xfrm>
          <a:off x="80645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73025</xdr:rowOff>
    </xdr:from>
    <xdr:to>
      <xdr:col>24</xdr:col>
      <xdr:colOff>114300</xdr:colOff>
      <xdr:row>37</xdr:row>
      <xdr:rowOff>3175</xdr:rowOff>
    </xdr:to>
    <xdr:sp macro="" textlink="">
      <xdr:nvSpPr>
        <xdr:cNvPr id="73" name="楕円 72"/>
        <xdr:cNvSpPr/>
      </xdr:nvSpPr>
      <xdr:spPr>
        <a:xfrm>
          <a:off x="3898900" y="6245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35</xdr:row>
      <xdr:rowOff>95902</xdr:rowOff>
    </xdr:from>
    <xdr:ext cx="405111" cy="259045"/>
    <xdr:sp macro="" textlink="">
      <xdr:nvSpPr>
        <xdr:cNvPr id="74" name="【道路】&#10;有形固定資産減価償却率該当値テキスト"/>
        <xdr:cNvSpPr txBox="1"/>
      </xdr:nvSpPr>
      <xdr:spPr>
        <a:xfrm>
          <a:off x="3987800" y="60966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44450</xdr:rowOff>
    </xdr:from>
    <xdr:to>
      <xdr:col>20</xdr:col>
      <xdr:colOff>38100</xdr:colOff>
      <xdr:row>36</xdr:row>
      <xdr:rowOff>146050</xdr:rowOff>
    </xdr:to>
    <xdr:sp macro="" textlink="">
      <xdr:nvSpPr>
        <xdr:cNvPr id="75" name="楕円 74"/>
        <xdr:cNvSpPr/>
      </xdr:nvSpPr>
      <xdr:spPr>
        <a:xfrm>
          <a:off x="3203575" y="6216650"/>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36</xdr:row>
      <xdr:rowOff>95250</xdr:rowOff>
    </xdr:from>
    <xdr:to>
      <xdr:col>24</xdr:col>
      <xdr:colOff>63500</xdr:colOff>
      <xdr:row>36</xdr:row>
      <xdr:rowOff>123825</xdr:rowOff>
    </xdr:to>
    <xdr:cxnSp macro="">
      <xdr:nvCxnSpPr>
        <xdr:cNvPr id="76" name="直線コネクタ 75"/>
        <xdr:cNvCxnSpPr/>
      </xdr:nvCxnSpPr>
      <xdr:spPr>
        <a:xfrm>
          <a:off x="3235325" y="6267450"/>
          <a:ext cx="714375"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19685</xdr:rowOff>
    </xdr:from>
    <xdr:to>
      <xdr:col>15</xdr:col>
      <xdr:colOff>101600</xdr:colOff>
      <xdr:row>36</xdr:row>
      <xdr:rowOff>121285</xdr:rowOff>
    </xdr:to>
    <xdr:sp macro="" textlink="">
      <xdr:nvSpPr>
        <xdr:cNvPr id="77" name="楕円 76"/>
        <xdr:cNvSpPr/>
      </xdr:nvSpPr>
      <xdr:spPr>
        <a:xfrm>
          <a:off x="2428875" y="6191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70485</xdr:rowOff>
    </xdr:from>
    <xdr:to>
      <xdr:col>19</xdr:col>
      <xdr:colOff>177800</xdr:colOff>
      <xdr:row>36</xdr:row>
      <xdr:rowOff>95250</xdr:rowOff>
    </xdr:to>
    <xdr:cxnSp macro="">
      <xdr:nvCxnSpPr>
        <xdr:cNvPr id="78" name="直線コネクタ 77"/>
        <xdr:cNvCxnSpPr/>
      </xdr:nvCxnSpPr>
      <xdr:spPr>
        <a:xfrm>
          <a:off x="2479675" y="6242685"/>
          <a:ext cx="755650" cy="247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170180</xdr:rowOff>
    </xdr:from>
    <xdr:to>
      <xdr:col>10</xdr:col>
      <xdr:colOff>165100</xdr:colOff>
      <xdr:row>36</xdr:row>
      <xdr:rowOff>100330</xdr:rowOff>
    </xdr:to>
    <xdr:sp macro="" textlink="">
      <xdr:nvSpPr>
        <xdr:cNvPr id="79" name="楕円 78"/>
        <xdr:cNvSpPr/>
      </xdr:nvSpPr>
      <xdr:spPr>
        <a:xfrm>
          <a:off x="1682750" y="6170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36</xdr:row>
      <xdr:rowOff>49530</xdr:rowOff>
    </xdr:from>
    <xdr:to>
      <xdr:col>15</xdr:col>
      <xdr:colOff>50800</xdr:colOff>
      <xdr:row>36</xdr:row>
      <xdr:rowOff>70485</xdr:rowOff>
    </xdr:to>
    <xdr:cxnSp macro="">
      <xdr:nvCxnSpPr>
        <xdr:cNvPr id="80" name="直線コネクタ 79"/>
        <xdr:cNvCxnSpPr/>
      </xdr:nvCxnSpPr>
      <xdr:spPr>
        <a:xfrm>
          <a:off x="1733550" y="6221730"/>
          <a:ext cx="746125" cy="209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35</xdr:row>
      <xdr:rowOff>141605</xdr:rowOff>
    </xdr:from>
    <xdr:to>
      <xdr:col>6</xdr:col>
      <xdr:colOff>38100</xdr:colOff>
      <xdr:row>36</xdr:row>
      <xdr:rowOff>71755</xdr:rowOff>
    </xdr:to>
    <xdr:sp macro="" textlink="">
      <xdr:nvSpPr>
        <xdr:cNvPr id="81" name="楕円 80"/>
        <xdr:cNvSpPr/>
      </xdr:nvSpPr>
      <xdr:spPr>
        <a:xfrm>
          <a:off x="936625" y="6142355"/>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36</xdr:row>
      <xdr:rowOff>20955</xdr:rowOff>
    </xdr:from>
    <xdr:to>
      <xdr:col>10</xdr:col>
      <xdr:colOff>114300</xdr:colOff>
      <xdr:row>36</xdr:row>
      <xdr:rowOff>49530</xdr:rowOff>
    </xdr:to>
    <xdr:cxnSp macro="">
      <xdr:nvCxnSpPr>
        <xdr:cNvPr id="82" name="直線コネクタ 81"/>
        <xdr:cNvCxnSpPr/>
      </xdr:nvCxnSpPr>
      <xdr:spPr>
        <a:xfrm>
          <a:off x="968375" y="6193155"/>
          <a:ext cx="765175"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38</xdr:row>
      <xdr:rowOff>74312</xdr:rowOff>
    </xdr:from>
    <xdr:ext cx="405111" cy="259045"/>
    <xdr:sp macro="" textlink="">
      <xdr:nvSpPr>
        <xdr:cNvPr id="83" name="n_1aveValue【道路】&#10;有形固定資産減価償却率"/>
        <xdr:cNvSpPr txBox="1"/>
      </xdr:nvSpPr>
      <xdr:spPr>
        <a:xfrm>
          <a:off x="3067694" y="65894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41927</xdr:rowOff>
    </xdr:from>
    <xdr:ext cx="405111" cy="259045"/>
    <xdr:sp macro="" textlink="">
      <xdr:nvSpPr>
        <xdr:cNvPr id="84" name="n_2aveValue【道路】&#10;有形固定資産減価償却率"/>
        <xdr:cNvSpPr txBox="1"/>
      </xdr:nvSpPr>
      <xdr:spPr>
        <a:xfrm>
          <a:off x="2305694" y="6557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37</xdr:row>
      <xdr:rowOff>152417</xdr:rowOff>
    </xdr:from>
    <xdr:ext cx="405111" cy="259045"/>
    <xdr:sp macro="" textlink="">
      <xdr:nvSpPr>
        <xdr:cNvPr id="85" name="n_3aveValue【道路】&#10;有形固定資産減価償却率"/>
        <xdr:cNvSpPr txBox="1"/>
      </xdr:nvSpPr>
      <xdr:spPr>
        <a:xfrm>
          <a:off x="1559569" y="64960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37</xdr:row>
      <xdr:rowOff>129557</xdr:rowOff>
    </xdr:from>
    <xdr:ext cx="405111" cy="259045"/>
    <xdr:sp macro="" textlink="">
      <xdr:nvSpPr>
        <xdr:cNvPr id="86" name="n_4aveValue【道路】&#10;有形固定資産減価償却率"/>
        <xdr:cNvSpPr txBox="1"/>
      </xdr:nvSpPr>
      <xdr:spPr>
        <a:xfrm>
          <a:off x="813444" y="64732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34</xdr:row>
      <xdr:rowOff>162577</xdr:rowOff>
    </xdr:from>
    <xdr:ext cx="405111" cy="259045"/>
    <xdr:sp macro="" textlink="">
      <xdr:nvSpPr>
        <xdr:cNvPr id="87" name="n_1mainValue【道路】&#10;有形固定資産減価償却率"/>
        <xdr:cNvSpPr txBox="1"/>
      </xdr:nvSpPr>
      <xdr:spPr>
        <a:xfrm>
          <a:off x="3067694" y="59918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34</xdr:row>
      <xdr:rowOff>137812</xdr:rowOff>
    </xdr:from>
    <xdr:ext cx="405111" cy="259045"/>
    <xdr:sp macro="" textlink="">
      <xdr:nvSpPr>
        <xdr:cNvPr id="88" name="n_2mainValue【道路】&#10;有形固定資産減価償却率"/>
        <xdr:cNvSpPr txBox="1"/>
      </xdr:nvSpPr>
      <xdr:spPr>
        <a:xfrm>
          <a:off x="2305694" y="59671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34</xdr:row>
      <xdr:rowOff>116857</xdr:rowOff>
    </xdr:from>
    <xdr:ext cx="405111" cy="259045"/>
    <xdr:sp macro="" textlink="">
      <xdr:nvSpPr>
        <xdr:cNvPr id="89" name="n_3mainValue【道路】&#10;有形固定資産減価償却率"/>
        <xdr:cNvSpPr txBox="1"/>
      </xdr:nvSpPr>
      <xdr:spPr>
        <a:xfrm>
          <a:off x="1559569" y="59461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34</xdr:row>
      <xdr:rowOff>88282</xdr:rowOff>
    </xdr:from>
    <xdr:ext cx="405111" cy="259045"/>
    <xdr:sp macro="" textlink="">
      <xdr:nvSpPr>
        <xdr:cNvPr id="90" name="n_4mainValue【道路】&#10;有形固定資産減価償却率"/>
        <xdr:cNvSpPr txBox="1"/>
      </xdr:nvSpPr>
      <xdr:spPr>
        <a:xfrm>
          <a:off x="813444" y="59175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1" name="正方形/長方形 90"/>
        <xdr:cNvSpPr/>
      </xdr:nvSpPr>
      <xdr:spPr>
        <a:xfrm>
          <a:off x="5632450" y="4191000"/>
          <a:ext cx="4010025"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2" name="正方形/長方形 91"/>
        <xdr:cNvSpPr/>
      </xdr:nvSpPr>
      <xdr:spPr>
        <a:xfrm>
          <a:off x="5730875" y="485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3" name="正方形/長方形 92"/>
        <xdr:cNvSpPr/>
      </xdr:nvSpPr>
      <xdr:spPr>
        <a:xfrm>
          <a:off x="5730875" y="505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4" name="正方形/長方形 93"/>
        <xdr:cNvSpPr/>
      </xdr:nvSpPr>
      <xdr:spPr>
        <a:xfrm>
          <a:off x="6604000" y="485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5" name="正方形/長方形 94"/>
        <xdr:cNvSpPr/>
      </xdr:nvSpPr>
      <xdr:spPr>
        <a:xfrm>
          <a:off x="6604000" y="505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6" name="正方形/長方形 95"/>
        <xdr:cNvSpPr/>
      </xdr:nvSpPr>
      <xdr:spPr>
        <a:xfrm>
          <a:off x="7575550" y="485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7" name="正方形/長方形 96"/>
        <xdr:cNvSpPr/>
      </xdr:nvSpPr>
      <xdr:spPr>
        <a:xfrm>
          <a:off x="7575550" y="505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8" name="正方形/長方形 97"/>
        <xdr:cNvSpPr/>
      </xdr:nvSpPr>
      <xdr:spPr>
        <a:xfrm>
          <a:off x="5632450" y="5334000"/>
          <a:ext cx="4010025"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9" name="テキスト ボックス 98"/>
        <xdr:cNvSpPr txBox="1"/>
      </xdr:nvSpPr>
      <xdr:spPr>
        <a:xfrm>
          <a:off x="559435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0" name="直線コネクタ 99"/>
        <xdr:cNvCxnSpPr/>
      </xdr:nvCxnSpPr>
      <xdr:spPr>
        <a:xfrm>
          <a:off x="5632450" y="76200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101" name="直線コネクタ 100"/>
        <xdr:cNvCxnSpPr/>
      </xdr:nvCxnSpPr>
      <xdr:spPr>
        <a:xfrm>
          <a:off x="5632450" y="72390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2" name="テキスト ボックス 101"/>
        <xdr:cNvSpPr txBox="1"/>
      </xdr:nvSpPr>
      <xdr:spPr>
        <a:xfrm>
          <a:off x="52224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3" name="直線コネクタ 102"/>
        <xdr:cNvCxnSpPr/>
      </xdr:nvCxnSpPr>
      <xdr:spPr>
        <a:xfrm>
          <a:off x="5632450" y="68580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29227</xdr:rowOff>
    </xdr:from>
    <xdr:ext cx="531299" cy="259045"/>
    <xdr:sp macro="" textlink="">
      <xdr:nvSpPr>
        <xdr:cNvPr id="104" name="テキスト ボックス 103"/>
        <xdr:cNvSpPr txBox="1"/>
      </xdr:nvSpPr>
      <xdr:spPr>
        <a:xfrm>
          <a:off x="5177351" y="671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5" name="直線コネクタ 104"/>
        <xdr:cNvCxnSpPr/>
      </xdr:nvCxnSpPr>
      <xdr:spPr>
        <a:xfrm>
          <a:off x="5632450" y="64770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162577</xdr:rowOff>
    </xdr:from>
    <xdr:ext cx="531299" cy="259045"/>
    <xdr:sp macro="" textlink="">
      <xdr:nvSpPr>
        <xdr:cNvPr id="106" name="テキスト ボックス 105"/>
        <xdr:cNvSpPr txBox="1"/>
      </xdr:nvSpPr>
      <xdr:spPr>
        <a:xfrm>
          <a:off x="5177351" y="633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7" name="直線コネクタ 106"/>
        <xdr:cNvCxnSpPr/>
      </xdr:nvCxnSpPr>
      <xdr:spPr>
        <a:xfrm>
          <a:off x="5632450" y="60960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124477</xdr:rowOff>
    </xdr:from>
    <xdr:ext cx="531299" cy="259045"/>
    <xdr:sp macro="" textlink="">
      <xdr:nvSpPr>
        <xdr:cNvPr id="108" name="テキスト ボックス 107"/>
        <xdr:cNvSpPr txBox="1"/>
      </xdr:nvSpPr>
      <xdr:spPr>
        <a:xfrm>
          <a:off x="5177351" y="595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9" name="直線コネクタ 108"/>
        <xdr:cNvCxnSpPr/>
      </xdr:nvCxnSpPr>
      <xdr:spPr>
        <a:xfrm>
          <a:off x="5632450" y="57150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86377</xdr:rowOff>
    </xdr:from>
    <xdr:ext cx="531299" cy="259045"/>
    <xdr:sp macro="" textlink="">
      <xdr:nvSpPr>
        <xdr:cNvPr id="110" name="テキスト ボックス 109"/>
        <xdr:cNvSpPr txBox="1"/>
      </xdr:nvSpPr>
      <xdr:spPr>
        <a:xfrm>
          <a:off x="5177351" y="557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1" name="直線コネクタ 110"/>
        <xdr:cNvCxnSpPr/>
      </xdr:nvCxnSpPr>
      <xdr:spPr>
        <a:xfrm>
          <a:off x="5632450" y="53340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30</xdr:row>
      <xdr:rowOff>48277</xdr:rowOff>
    </xdr:from>
    <xdr:ext cx="595419" cy="259045"/>
    <xdr:sp macro="" textlink="">
      <xdr:nvSpPr>
        <xdr:cNvPr id="112" name="テキスト ボックス 111"/>
        <xdr:cNvSpPr txBox="1"/>
      </xdr:nvSpPr>
      <xdr:spPr>
        <a:xfrm>
          <a:off x="5122756"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3" name="【道路】&#10;一人当たり延長グラフ枠"/>
        <xdr:cNvSpPr/>
      </xdr:nvSpPr>
      <xdr:spPr>
        <a:xfrm>
          <a:off x="5632450" y="5334000"/>
          <a:ext cx="4010025"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32</xdr:row>
      <xdr:rowOff>154705</xdr:rowOff>
    </xdr:from>
    <xdr:to>
      <xdr:col>54</xdr:col>
      <xdr:colOff>189865</xdr:colOff>
      <xdr:row>41</xdr:row>
      <xdr:rowOff>112757</xdr:rowOff>
    </xdr:to>
    <xdr:cxnSp macro="">
      <xdr:nvCxnSpPr>
        <xdr:cNvPr id="114" name="直線コネクタ 113"/>
        <xdr:cNvCxnSpPr/>
      </xdr:nvCxnSpPr>
      <xdr:spPr>
        <a:xfrm flipV="1">
          <a:off x="8905240" y="5641105"/>
          <a:ext cx="0" cy="15011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116584</xdr:rowOff>
    </xdr:from>
    <xdr:ext cx="469744" cy="259045"/>
    <xdr:sp macro="" textlink="">
      <xdr:nvSpPr>
        <xdr:cNvPr id="115" name="【道路】&#10;一人当たり延長最小値テキスト"/>
        <xdr:cNvSpPr txBox="1"/>
      </xdr:nvSpPr>
      <xdr:spPr>
        <a:xfrm>
          <a:off x="8943975" y="71460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112757</xdr:rowOff>
    </xdr:from>
    <xdr:to>
      <xdr:col>55</xdr:col>
      <xdr:colOff>88900</xdr:colOff>
      <xdr:row>41</xdr:row>
      <xdr:rowOff>112757</xdr:rowOff>
    </xdr:to>
    <xdr:cxnSp macro="">
      <xdr:nvCxnSpPr>
        <xdr:cNvPr id="116" name="直線コネクタ 115"/>
        <xdr:cNvCxnSpPr/>
      </xdr:nvCxnSpPr>
      <xdr:spPr>
        <a:xfrm>
          <a:off x="8845550" y="7142207"/>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31</xdr:row>
      <xdr:rowOff>101382</xdr:rowOff>
    </xdr:from>
    <xdr:ext cx="534377" cy="259045"/>
    <xdr:sp macro="" textlink="">
      <xdr:nvSpPr>
        <xdr:cNvPr id="117" name="【道路】&#10;一人当たり延長最大値テキスト"/>
        <xdr:cNvSpPr txBox="1"/>
      </xdr:nvSpPr>
      <xdr:spPr>
        <a:xfrm>
          <a:off x="8943975" y="54163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83.879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32</xdr:row>
      <xdr:rowOff>154705</xdr:rowOff>
    </xdr:from>
    <xdr:to>
      <xdr:col>55</xdr:col>
      <xdr:colOff>88900</xdr:colOff>
      <xdr:row>32</xdr:row>
      <xdr:rowOff>154705</xdr:rowOff>
    </xdr:to>
    <xdr:cxnSp macro="">
      <xdr:nvCxnSpPr>
        <xdr:cNvPr id="118" name="直線コネクタ 117"/>
        <xdr:cNvCxnSpPr/>
      </xdr:nvCxnSpPr>
      <xdr:spPr>
        <a:xfrm>
          <a:off x="8845550" y="5641105"/>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50449</xdr:rowOff>
    </xdr:from>
    <xdr:ext cx="534377" cy="259045"/>
    <xdr:sp macro="" textlink="">
      <xdr:nvSpPr>
        <xdr:cNvPr id="119" name="【道路】&#10;一人当たり延長平均値テキスト"/>
        <xdr:cNvSpPr txBox="1"/>
      </xdr:nvSpPr>
      <xdr:spPr>
        <a:xfrm>
          <a:off x="8943975" y="673699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15.886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27572</xdr:rowOff>
    </xdr:from>
    <xdr:to>
      <xdr:col>55</xdr:col>
      <xdr:colOff>50800</xdr:colOff>
      <xdr:row>40</xdr:row>
      <xdr:rowOff>129172</xdr:rowOff>
    </xdr:to>
    <xdr:sp macro="" textlink="">
      <xdr:nvSpPr>
        <xdr:cNvPr id="120" name="フローチャート: 判断 119"/>
        <xdr:cNvSpPr/>
      </xdr:nvSpPr>
      <xdr:spPr>
        <a:xfrm>
          <a:off x="8883650" y="6885572"/>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40</xdr:row>
      <xdr:rowOff>36068</xdr:rowOff>
    </xdr:from>
    <xdr:to>
      <xdr:col>50</xdr:col>
      <xdr:colOff>165100</xdr:colOff>
      <xdr:row>40</xdr:row>
      <xdr:rowOff>137668</xdr:rowOff>
    </xdr:to>
    <xdr:sp macro="" textlink="">
      <xdr:nvSpPr>
        <xdr:cNvPr id="121" name="フローチャート: 判断 120"/>
        <xdr:cNvSpPr/>
      </xdr:nvSpPr>
      <xdr:spPr>
        <a:xfrm>
          <a:off x="8159750" y="68940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44</xdr:rowOff>
    </xdr:from>
    <xdr:to>
      <xdr:col>46</xdr:col>
      <xdr:colOff>38100</xdr:colOff>
      <xdr:row>40</xdr:row>
      <xdr:rowOff>101644</xdr:rowOff>
    </xdr:to>
    <xdr:sp macro="" textlink="">
      <xdr:nvSpPr>
        <xdr:cNvPr id="122" name="フローチャート: 判断 121"/>
        <xdr:cNvSpPr/>
      </xdr:nvSpPr>
      <xdr:spPr>
        <a:xfrm>
          <a:off x="7413625" y="6858044"/>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40</xdr:row>
      <xdr:rowOff>32810</xdr:rowOff>
    </xdr:from>
    <xdr:to>
      <xdr:col>41</xdr:col>
      <xdr:colOff>101600</xdr:colOff>
      <xdr:row>40</xdr:row>
      <xdr:rowOff>134410</xdr:rowOff>
    </xdr:to>
    <xdr:sp macro="" textlink="">
      <xdr:nvSpPr>
        <xdr:cNvPr id="123" name="フローチャート: 判断 122"/>
        <xdr:cNvSpPr/>
      </xdr:nvSpPr>
      <xdr:spPr>
        <a:xfrm>
          <a:off x="6638925" y="6890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40</xdr:row>
      <xdr:rowOff>26677</xdr:rowOff>
    </xdr:from>
    <xdr:to>
      <xdr:col>36</xdr:col>
      <xdr:colOff>165100</xdr:colOff>
      <xdr:row>40</xdr:row>
      <xdr:rowOff>128277</xdr:rowOff>
    </xdr:to>
    <xdr:sp macro="" textlink="">
      <xdr:nvSpPr>
        <xdr:cNvPr id="124" name="フローチャート: 判断 123"/>
        <xdr:cNvSpPr/>
      </xdr:nvSpPr>
      <xdr:spPr>
        <a:xfrm>
          <a:off x="5892800" y="68846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5" name="テキスト ボックス 124"/>
        <xdr:cNvSpPr txBox="1"/>
      </xdr:nvSpPr>
      <xdr:spPr>
        <a:xfrm>
          <a:off x="874395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6" name="テキスト ボックス 125"/>
        <xdr:cNvSpPr txBox="1"/>
      </xdr:nvSpPr>
      <xdr:spPr>
        <a:xfrm>
          <a:off x="8048625"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7" name="テキスト ボックス 126"/>
        <xdr:cNvSpPr txBox="1"/>
      </xdr:nvSpPr>
      <xdr:spPr>
        <a:xfrm>
          <a:off x="728345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8" name="テキスト ボックス 127"/>
        <xdr:cNvSpPr txBox="1"/>
      </xdr:nvSpPr>
      <xdr:spPr>
        <a:xfrm>
          <a:off x="652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9" name="テキスト ボックス 128"/>
        <xdr:cNvSpPr txBox="1"/>
      </xdr:nvSpPr>
      <xdr:spPr>
        <a:xfrm>
          <a:off x="5781675"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61290</xdr:rowOff>
    </xdr:from>
    <xdr:to>
      <xdr:col>55</xdr:col>
      <xdr:colOff>50800</xdr:colOff>
      <xdr:row>40</xdr:row>
      <xdr:rowOff>162890</xdr:rowOff>
    </xdr:to>
    <xdr:sp macro="" textlink="">
      <xdr:nvSpPr>
        <xdr:cNvPr id="130" name="楕円 129"/>
        <xdr:cNvSpPr/>
      </xdr:nvSpPr>
      <xdr:spPr>
        <a:xfrm>
          <a:off x="8883650" y="6919290"/>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40</xdr:row>
      <xdr:rowOff>39717</xdr:rowOff>
    </xdr:from>
    <xdr:ext cx="534377" cy="259045"/>
    <xdr:sp macro="" textlink="">
      <xdr:nvSpPr>
        <xdr:cNvPr id="131" name="【道路】&#10;一人当たり延長該当値テキスト"/>
        <xdr:cNvSpPr txBox="1"/>
      </xdr:nvSpPr>
      <xdr:spPr>
        <a:xfrm>
          <a:off x="8943975" y="68977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40</xdr:row>
      <xdr:rowOff>64662</xdr:rowOff>
    </xdr:from>
    <xdr:to>
      <xdr:col>50</xdr:col>
      <xdr:colOff>165100</xdr:colOff>
      <xdr:row>40</xdr:row>
      <xdr:rowOff>166262</xdr:rowOff>
    </xdr:to>
    <xdr:sp macro="" textlink="">
      <xdr:nvSpPr>
        <xdr:cNvPr id="132" name="楕円 131"/>
        <xdr:cNvSpPr/>
      </xdr:nvSpPr>
      <xdr:spPr>
        <a:xfrm>
          <a:off x="8159750" y="69226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40</xdr:row>
      <xdr:rowOff>112090</xdr:rowOff>
    </xdr:from>
    <xdr:to>
      <xdr:col>55</xdr:col>
      <xdr:colOff>0</xdr:colOff>
      <xdr:row>40</xdr:row>
      <xdr:rowOff>115462</xdr:rowOff>
    </xdr:to>
    <xdr:cxnSp macro="">
      <xdr:nvCxnSpPr>
        <xdr:cNvPr id="133" name="直線コネクタ 132"/>
        <xdr:cNvCxnSpPr/>
      </xdr:nvCxnSpPr>
      <xdr:spPr>
        <a:xfrm flipV="1">
          <a:off x="8210550" y="6970090"/>
          <a:ext cx="695325" cy="33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40</xdr:row>
      <xdr:rowOff>69367</xdr:rowOff>
    </xdr:from>
    <xdr:to>
      <xdr:col>46</xdr:col>
      <xdr:colOff>38100</xdr:colOff>
      <xdr:row>40</xdr:row>
      <xdr:rowOff>170967</xdr:rowOff>
    </xdr:to>
    <xdr:sp macro="" textlink="">
      <xdr:nvSpPr>
        <xdr:cNvPr id="134" name="楕円 133"/>
        <xdr:cNvSpPr/>
      </xdr:nvSpPr>
      <xdr:spPr>
        <a:xfrm>
          <a:off x="7413625" y="6927367"/>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40</xdr:row>
      <xdr:rowOff>115462</xdr:rowOff>
    </xdr:from>
    <xdr:to>
      <xdr:col>50</xdr:col>
      <xdr:colOff>114300</xdr:colOff>
      <xdr:row>40</xdr:row>
      <xdr:rowOff>120167</xdr:rowOff>
    </xdr:to>
    <xdr:cxnSp macro="">
      <xdr:nvCxnSpPr>
        <xdr:cNvPr id="135" name="直線コネクタ 134"/>
        <xdr:cNvCxnSpPr/>
      </xdr:nvCxnSpPr>
      <xdr:spPr>
        <a:xfrm flipV="1">
          <a:off x="7445375" y="6973462"/>
          <a:ext cx="765175" cy="47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40</xdr:row>
      <xdr:rowOff>73978</xdr:rowOff>
    </xdr:from>
    <xdr:to>
      <xdr:col>41</xdr:col>
      <xdr:colOff>101600</xdr:colOff>
      <xdr:row>41</xdr:row>
      <xdr:rowOff>4128</xdr:rowOff>
    </xdr:to>
    <xdr:sp macro="" textlink="">
      <xdr:nvSpPr>
        <xdr:cNvPr id="136" name="楕円 135"/>
        <xdr:cNvSpPr/>
      </xdr:nvSpPr>
      <xdr:spPr>
        <a:xfrm>
          <a:off x="6638925" y="69319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40</xdr:row>
      <xdr:rowOff>120167</xdr:rowOff>
    </xdr:from>
    <xdr:to>
      <xdr:col>45</xdr:col>
      <xdr:colOff>177800</xdr:colOff>
      <xdr:row>40</xdr:row>
      <xdr:rowOff>124778</xdr:rowOff>
    </xdr:to>
    <xdr:cxnSp macro="">
      <xdr:nvCxnSpPr>
        <xdr:cNvPr id="137" name="直線コネクタ 136"/>
        <xdr:cNvCxnSpPr/>
      </xdr:nvCxnSpPr>
      <xdr:spPr>
        <a:xfrm flipV="1">
          <a:off x="6689725" y="6978167"/>
          <a:ext cx="755650" cy="46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40</xdr:row>
      <xdr:rowOff>77635</xdr:rowOff>
    </xdr:from>
    <xdr:to>
      <xdr:col>36</xdr:col>
      <xdr:colOff>165100</xdr:colOff>
      <xdr:row>41</xdr:row>
      <xdr:rowOff>7785</xdr:rowOff>
    </xdr:to>
    <xdr:sp macro="" textlink="">
      <xdr:nvSpPr>
        <xdr:cNvPr id="138" name="楕円 137"/>
        <xdr:cNvSpPr/>
      </xdr:nvSpPr>
      <xdr:spPr>
        <a:xfrm>
          <a:off x="5892800" y="69356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40</xdr:row>
      <xdr:rowOff>124778</xdr:rowOff>
    </xdr:from>
    <xdr:to>
      <xdr:col>41</xdr:col>
      <xdr:colOff>50800</xdr:colOff>
      <xdr:row>40</xdr:row>
      <xdr:rowOff>128435</xdr:rowOff>
    </xdr:to>
    <xdr:cxnSp macro="">
      <xdr:nvCxnSpPr>
        <xdr:cNvPr id="139" name="直線コネクタ 138"/>
        <xdr:cNvCxnSpPr/>
      </xdr:nvCxnSpPr>
      <xdr:spPr>
        <a:xfrm flipV="1">
          <a:off x="5943600" y="6982778"/>
          <a:ext cx="746125" cy="3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38</xdr:row>
      <xdr:rowOff>154195</xdr:rowOff>
    </xdr:from>
    <xdr:ext cx="534377" cy="259045"/>
    <xdr:sp macro="" textlink="">
      <xdr:nvSpPr>
        <xdr:cNvPr id="140" name="n_1aveValue【道路】&#10;一人当たり延長"/>
        <xdr:cNvSpPr txBox="1"/>
      </xdr:nvSpPr>
      <xdr:spPr>
        <a:xfrm>
          <a:off x="7959236" y="66692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38</xdr:row>
      <xdr:rowOff>118171</xdr:rowOff>
    </xdr:from>
    <xdr:ext cx="534377" cy="259045"/>
    <xdr:sp macro="" textlink="">
      <xdr:nvSpPr>
        <xdr:cNvPr id="141" name="n_2aveValue【道路】&#10;一人当たり延長"/>
        <xdr:cNvSpPr txBox="1"/>
      </xdr:nvSpPr>
      <xdr:spPr>
        <a:xfrm>
          <a:off x="7225811" y="66332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38</xdr:row>
      <xdr:rowOff>150937</xdr:rowOff>
    </xdr:from>
    <xdr:ext cx="534377" cy="259045"/>
    <xdr:sp macro="" textlink="">
      <xdr:nvSpPr>
        <xdr:cNvPr id="142" name="n_3aveValue【道路】&#10;一人当たり延長"/>
        <xdr:cNvSpPr txBox="1"/>
      </xdr:nvSpPr>
      <xdr:spPr>
        <a:xfrm>
          <a:off x="6479686" y="66660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38</xdr:row>
      <xdr:rowOff>144804</xdr:rowOff>
    </xdr:from>
    <xdr:ext cx="534377" cy="259045"/>
    <xdr:sp macro="" textlink="">
      <xdr:nvSpPr>
        <xdr:cNvPr id="143" name="n_4aveValue【道路】&#10;一人当たり延長"/>
        <xdr:cNvSpPr txBox="1"/>
      </xdr:nvSpPr>
      <xdr:spPr>
        <a:xfrm>
          <a:off x="5704986" y="66599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40</xdr:row>
      <xdr:rowOff>157389</xdr:rowOff>
    </xdr:from>
    <xdr:ext cx="534377" cy="259045"/>
    <xdr:sp macro="" textlink="">
      <xdr:nvSpPr>
        <xdr:cNvPr id="144" name="n_1mainValue【道路】&#10;一人当たり延長"/>
        <xdr:cNvSpPr txBox="1"/>
      </xdr:nvSpPr>
      <xdr:spPr>
        <a:xfrm>
          <a:off x="7959236" y="70153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40</xdr:row>
      <xdr:rowOff>162094</xdr:rowOff>
    </xdr:from>
    <xdr:ext cx="534377" cy="259045"/>
    <xdr:sp macro="" textlink="">
      <xdr:nvSpPr>
        <xdr:cNvPr id="145" name="n_2mainValue【道路】&#10;一人当たり延長"/>
        <xdr:cNvSpPr txBox="1"/>
      </xdr:nvSpPr>
      <xdr:spPr>
        <a:xfrm>
          <a:off x="7225811" y="70200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40</xdr:row>
      <xdr:rowOff>166705</xdr:rowOff>
    </xdr:from>
    <xdr:ext cx="534377" cy="259045"/>
    <xdr:sp macro="" textlink="">
      <xdr:nvSpPr>
        <xdr:cNvPr id="146" name="n_3mainValue【道路】&#10;一人当たり延長"/>
        <xdr:cNvSpPr txBox="1"/>
      </xdr:nvSpPr>
      <xdr:spPr>
        <a:xfrm>
          <a:off x="6479686" y="70247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40</xdr:row>
      <xdr:rowOff>170362</xdr:rowOff>
    </xdr:from>
    <xdr:ext cx="534377" cy="259045"/>
    <xdr:sp macro="" textlink="">
      <xdr:nvSpPr>
        <xdr:cNvPr id="147" name="n_4mainValue【道路】&#10;一人当たり延長"/>
        <xdr:cNvSpPr txBox="1"/>
      </xdr:nvSpPr>
      <xdr:spPr>
        <a:xfrm>
          <a:off x="5704986" y="70283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8" name="正方形/長方形 147"/>
        <xdr:cNvSpPr/>
      </xdr:nvSpPr>
      <xdr:spPr>
        <a:xfrm>
          <a:off x="647700" y="8001000"/>
          <a:ext cx="40386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9" name="正方形/長方形 148"/>
        <xdr:cNvSpPr/>
      </xdr:nvSpPr>
      <xdr:spPr>
        <a:xfrm>
          <a:off x="774700" y="866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0" name="正方形/長方形 149"/>
        <xdr:cNvSpPr/>
      </xdr:nvSpPr>
      <xdr:spPr>
        <a:xfrm>
          <a:off x="774700" y="886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1" name="正方形/長方形 150"/>
        <xdr:cNvSpPr/>
      </xdr:nvSpPr>
      <xdr:spPr>
        <a:xfrm>
          <a:off x="1619250" y="866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2" name="正方形/長方形 151"/>
        <xdr:cNvSpPr/>
      </xdr:nvSpPr>
      <xdr:spPr>
        <a:xfrm>
          <a:off x="1619250" y="886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3" name="正方形/長方形 152"/>
        <xdr:cNvSpPr/>
      </xdr:nvSpPr>
      <xdr:spPr>
        <a:xfrm>
          <a:off x="2590800" y="866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4" name="正方形/長方形 153"/>
        <xdr:cNvSpPr/>
      </xdr:nvSpPr>
      <xdr:spPr>
        <a:xfrm>
          <a:off x="2590800" y="886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5" name="正方形/長方形 154"/>
        <xdr:cNvSpPr/>
      </xdr:nvSpPr>
      <xdr:spPr>
        <a:xfrm>
          <a:off x="647700" y="9144000"/>
          <a:ext cx="40386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6" name="テキスト ボックス 155"/>
        <xdr:cNvSpPr txBox="1"/>
      </xdr:nvSpPr>
      <xdr:spPr>
        <a:xfrm>
          <a:off x="638175"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7" name="直線コネクタ 156"/>
        <xdr:cNvCxnSpPr/>
      </xdr:nvCxnSpPr>
      <xdr:spPr>
        <a:xfrm>
          <a:off x="647700" y="11430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8" name="テキスト ボックス 157"/>
        <xdr:cNvSpPr txBox="1"/>
      </xdr:nvSpPr>
      <xdr:spPr>
        <a:xfrm>
          <a:off x="266246"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59" name="直線コネクタ 158"/>
        <xdr:cNvCxnSpPr/>
      </xdr:nvCxnSpPr>
      <xdr:spPr>
        <a:xfrm>
          <a:off x="647700" y="11103428"/>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60" name="テキスト ボックス 159"/>
        <xdr:cNvSpPr txBox="1"/>
      </xdr:nvSpPr>
      <xdr:spPr>
        <a:xfrm>
          <a:off x="266246"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61" name="直線コネクタ 160"/>
        <xdr:cNvCxnSpPr/>
      </xdr:nvCxnSpPr>
      <xdr:spPr>
        <a:xfrm>
          <a:off x="647700" y="10776857"/>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62" name="テキスト ボックス 161"/>
        <xdr:cNvSpPr txBox="1"/>
      </xdr:nvSpPr>
      <xdr:spPr>
        <a:xfrm>
          <a:off x="3208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63" name="直線コネクタ 162"/>
        <xdr:cNvCxnSpPr/>
      </xdr:nvCxnSpPr>
      <xdr:spPr>
        <a:xfrm>
          <a:off x="647700" y="10450285"/>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64" name="テキスト ボックス 163"/>
        <xdr:cNvSpPr txBox="1"/>
      </xdr:nvSpPr>
      <xdr:spPr>
        <a:xfrm>
          <a:off x="3208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65" name="直線コネクタ 164"/>
        <xdr:cNvCxnSpPr/>
      </xdr:nvCxnSpPr>
      <xdr:spPr>
        <a:xfrm>
          <a:off x="647700" y="10123715"/>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66" name="テキスト ボックス 165"/>
        <xdr:cNvSpPr txBox="1"/>
      </xdr:nvSpPr>
      <xdr:spPr>
        <a:xfrm>
          <a:off x="3208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67" name="直線コネクタ 166"/>
        <xdr:cNvCxnSpPr/>
      </xdr:nvCxnSpPr>
      <xdr:spPr>
        <a:xfrm>
          <a:off x="647700" y="9797143"/>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68" name="テキスト ボックス 167"/>
        <xdr:cNvSpPr txBox="1"/>
      </xdr:nvSpPr>
      <xdr:spPr>
        <a:xfrm>
          <a:off x="3208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69" name="直線コネクタ 168"/>
        <xdr:cNvCxnSpPr/>
      </xdr:nvCxnSpPr>
      <xdr:spPr>
        <a:xfrm>
          <a:off x="647700" y="9470572"/>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70" name="テキスト ボックス 169"/>
        <xdr:cNvSpPr txBox="1"/>
      </xdr:nvSpPr>
      <xdr:spPr>
        <a:xfrm>
          <a:off x="36591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1" name="直線コネクタ 170"/>
        <xdr:cNvCxnSpPr/>
      </xdr:nvCxnSpPr>
      <xdr:spPr>
        <a:xfrm>
          <a:off x="647700" y="9144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72" name="【橋りょう・トンネル】&#10;有形固定資産減価償却率グラフ枠"/>
        <xdr:cNvSpPr/>
      </xdr:nvSpPr>
      <xdr:spPr>
        <a:xfrm>
          <a:off x="647700" y="9144000"/>
          <a:ext cx="40386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101237</xdr:rowOff>
    </xdr:from>
    <xdr:to>
      <xdr:col>24</xdr:col>
      <xdr:colOff>62865</xdr:colOff>
      <xdr:row>64</xdr:row>
      <xdr:rowOff>76744</xdr:rowOff>
    </xdr:to>
    <xdr:cxnSp macro="">
      <xdr:nvCxnSpPr>
        <xdr:cNvPr id="173" name="直線コネクタ 172"/>
        <xdr:cNvCxnSpPr/>
      </xdr:nvCxnSpPr>
      <xdr:spPr>
        <a:xfrm flipV="1">
          <a:off x="3949065" y="9530987"/>
          <a:ext cx="0" cy="15185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80571</xdr:rowOff>
    </xdr:from>
    <xdr:ext cx="405111" cy="259045"/>
    <xdr:sp macro="" textlink="">
      <xdr:nvSpPr>
        <xdr:cNvPr id="174" name="【橋りょう・トンネル】&#10;有形固定資産減価償却率最小値テキスト"/>
        <xdr:cNvSpPr txBox="1"/>
      </xdr:nvSpPr>
      <xdr:spPr>
        <a:xfrm>
          <a:off x="3987800" y="110533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76744</xdr:rowOff>
    </xdr:from>
    <xdr:to>
      <xdr:col>24</xdr:col>
      <xdr:colOff>152400</xdr:colOff>
      <xdr:row>64</xdr:row>
      <xdr:rowOff>76744</xdr:rowOff>
    </xdr:to>
    <xdr:cxnSp macro="">
      <xdr:nvCxnSpPr>
        <xdr:cNvPr id="175" name="直線コネクタ 174"/>
        <xdr:cNvCxnSpPr/>
      </xdr:nvCxnSpPr>
      <xdr:spPr>
        <a:xfrm>
          <a:off x="3889375" y="11049544"/>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47914</xdr:rowOff>
    </xdr:from>
    <xdr:ext cx="340478" cy="259045"/>
    <xdr:sp macro="" textlink="">
      <xdr:nvSpPr>
        <xdr:cNvPr id="176" name="【橋りょう・トンネル】&#10;有形固定資産減価償却率最大値テキスト"/>
        <xdr:cNvSpPr txBox="1"/>
      </xdr:nvSpPr>
      <xdr:spPr>
        <a:xfrm>
          <a:off x="3987800" y="930621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101237</xdr:rowOff>
    </xdr:from>
    <xdr:to>
      <xdr:col>24</xdr:col>
      <xdr:colOff>152400</xdr:colOff>
      <xdr:row>55</xdr:row>
      <xdr:rowOff>101237</xdr:rowOff>
    </xdr:to>
    <xdr:cxnSp macro="">
      <xdr:nvCxnSpPr>
        <xdr:cNvPr id="177" name="直線コネクタ 176"/>
        <xdr:cNvCxnSpPr/>
      </xdr:nvCxnSpPr>
      <xdr:spPr>
        <a:xfrm>
          <a:off x="3889375" y="9530987"/>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168020</xdr:rowOff>
    </xdr:from>
    <xdr:ext cx="405111" cy="259045"/>
    <xdr:sp macro="" textlink="">
      <xdr:nvSpPr>
        <xdr:cNvPr id="178" name="【橋りょう・トンネル】&#10;有形固定資産減価償却率平均値テキスト"/>
        <xdr:cNvSpPr txBox="1"/>
      </xdr:nvSpPr>
      <xdr:spPr>
        <a:xfrm>
          <a:off x="3987800" y="1028357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145143</xdr:rowOff>
    </xdr:from>
    <xdr:to>
      <xdr:col>24</xdr:col>
      <xdr:colOff>114300</xdr:colOff>
      <xdr:row>61</xdr:row>
      <xdr:rowOff>75293</xdr:rowOff>
    </xdr:to>
    <xdr:sp macro="" textlink="">
      <xdr:nvSpPr>
        <xdr:cNvPr id="179" name="フローチャート: 判断 178"/>
        <xdr:cNvSpPr/>
      </xdr:nvSpPr>
      <xdr:spPr>
        <a:xfrm>
          <a:off x="3898900" y="10432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114119</xdr:rowOff>
    </xdr:from>
    <xdr:to>
      <xdr:col>20</xdr:col>
      <xdr:colOff>38100</xdr:colOff>
      <xdr:row>61</xdr:row>
      <xdr:rowOff>44269</xdr:rowOff>
    </xdr:to>
    <xdr:sp macro="" textlink="">
      <xdr:nvSpPr>
        <xdr:cNvPr id="180" name="フローチャート: 判断 179"/>
        <xdr:cNvSpPr/>
      </xdr:nvSpPr>
      <xdr:spPr>
        <a:xfrm>
          <a:off x="3203575" y="10401119"/>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114119</xdr:rowOff>
    </xdr:from>
    <xdr:to>
      <xdr:col>15</xdr:col>
      <xdr:colOff>101600</xdr:colOff>
      <xdr:row>61</xdr:row>
      <xdr:rowOff>44269</xdr:rowOff>
    </xdr:to>
    <xdr:sp macro="" textlink="">
      <xdr:nvSpPr>
        <xdr:cNvPr id="181" name="フローチャート: 判断 180"/>
        <xdr:cNvSpPr/>
      </xdr:nvSpPr>
      <xdr:spPr>
        <a:xfrm>
          <a:off x="2428875" y="104011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105954</xdr:rowOff>
    </xdr:from>
    <xdr:to>
      <xdr:col>10</xdr:col>
      <xdr:colOff>165100</xdr:colOff>
      <xdr:row>61</xdr:row>
      <xdr:rowOff>36104</xdr:rowOff>
    </xdr:to>
    <xdr:sp macro="" textlink="">
      <xdr:nvSpPr>
        <xdr:cNvPr id="182" name="フローチャート: 判断 181"/>
        <xdr:cNvSpPr/>
      </xdr:nvSpPr>
      <xdr:spPr>
        <a:xfrm>
          <a:off x="1682750" y="103929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76563</xdr:rowOff>
    </xdr:from>
    <xdr:to>
      <xdr:col>6</xdr:col>
      <xdr:colOff>38100</xdr:colOff>
      <xdr:row>61</xdr:row>
      <xdr:rowOff>6713</xdr:rowOff>
    </xdr:to>
    <xdr:sp macro="" textlink="">
      <xdr:nvSpPr>
        <xdr:cNvPr id="183" name="フローチャート: 判断 182"/>
        <xdr:cNvSpPr/>
      </xdr:nvSpPr>
      <xdr:spPr>
        <a:xfrm>
          <a:off x="936625" y="10363563"/>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4" name="テキスト ボックス 183"/>
        <xdr:cNvSpPr txBox="1"/>
      </xdr:nvSpPr>
      <xdr:spPr>
        <a:xfrm>
          <a:off x="3787775"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5" name="テキスト ボックス 184"/>
        <xdr:cNvSpPr txBox="1"/>
      </xdr:nvSpPr>
      <xdr:spPr>
        <a:xfrm>
          <a:off x="30734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6" name="テキスト ボックス 185"/>
        <xdr:cNvSpPr txBox="1"/>
      </xdr:nvSpPr>
      <xdr:spPr>
        <a:xfrm>
          <a:off x="231775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7" name="テキスト ボックス 186"/>
        <xdr:cNvSpPr txBox="1"/>
      </xdr:nvSpPr>
      <xdr:spPr>
        <a:xfrm>
          <a:off x="1571625"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8" name="テキスト ボックス 187"/>
        <xdr:cNvSpPr txBox="1"/>
      </xdr:nvSpPr>
      <xdr:spPr>
        <a:xfrm>
          <a:off x="80645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30843</xdr:rowOff>
    </xdr:from>
    <xdr:to>
      <xdr:col>24</xdr:col>
      <xdr:colOff>114300</xdr:colOff>
      <xdr:row>61</xdr:row>
      <xdr:rowOff>132443</xdr:rowOff>
    </xdr:to>
    <xdr:sp macro="" textlink="">
      <xdr:nvSpPr>
        <xdr:cNvPr id="189" name="楕円 188"/>
        <xdr:cNvSpPr/>
      </xdr:nvSpPr>
      <xdr:spPr>
        <a:xfrm>
          <a:off x="3898900" y="104892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61</xdr:row>
      <xdr:rowOff>9270</xdr:rowOff>
    </xdr:from>
    <xdr:ext cx="405111" cy="259045"/>
    <xdr:sp macro="" textlink="">
      <xdr:nvSpPr>
        <xdr:cNvPr id="190" name="【橋りょう・トンネル】&#10;有形固定資産減価償却率該当値テキスト"/>
        <xdr:cNvSpPr txBox="1"/>
      </xdr:nvSpPr>
      <xdr:spPr>
        <a:xfrm>
          <a:off x="3987800" y="104677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61</xdr:row>
      <xdr:rowOff>29210</xdr:rowOff>
    </xdr:from>
    <xdr:to>
      <xdr:col>20</xdr:col>
      <xdr:colOff>38100</xdr:colOff>
      <xdr:row>61</xdr:row>
      <xdr:rowOff>130810</xdr:rowOff>
    </xdr:to>
    <xdr:sp macro="" textlink="">
      <xdr:nvSpPr>
        <xdr:cNvPr id="191" name="楕円 190"/>
        <xdr:cNvSpPr/>
      </xdr:nvSpPr>
      <xdr:spPr>
        <a:xfrm>
          <a:off x="3203575" y="10487660"/>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61</xdr:row>
      <xdr:rowOff>80010</xdr:rowOff>
    </xdr:from>
    <xdr:to>
      <xdr:col>24</xdr:col>
      <xdr:colOff>63500</xdr:colOff>
      <xdr:row>61</xdr:row>
      <xdr:rowOff>81643</xdr:rowOff>
    </xdr:to>
    <xdr:cxnSp macro="">
      <xdr:nvCxnSpPr>
        <xdr:cNvPr id="192" name="直線コネクタ 191"/>
        <xdr:cNvCxnSpPr/>
      </xdr:nvCxnSpPr>
      <xdr:spPr>
        <a:xfrm>
          <a:off x="3235325" y="10538460"/>
          <a:ext cx="714375" cy="16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61</xdr:row>
      <xdr:rowOff>12881</xdr:rowOff>
    </xdr:from>
    <xdr:to>
      <xdr:col>15</xdr:col>
      <xdr:colOff>101600</xdr:colOff>
      <xdr:row>61</xdr:row>
      <xdr:rowOff>114481</xdr:rowOff>
    </xdr:to>
    <xdr:sp macro="" textlink="">
      <xdr:nvSpPr>
        <xdr:cNvPr id="193" name="楕円 192"/>
        <xdr:cNvSpPr/>
      </xdr:nvSpPr>
      <xdr:spPr>
        <a:xfrm>
          <a:off x="2428875" y="104713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61</xdr:row>
      <xdr:rowOff>63681</xdr:rowOff>
    </xdr:from>
    <xdr:to>
      <xdr:col>19</xdr:col>
      <xdr:colOff>177800</xdr:colOff>
      <xdr:row>61</xdr:row>
      <xdr:rowOff>80010</xdr:rowOff>
    </xdr:to>
    <xdr:cxnSp macro="">
      <xdr:nvCxnSpPr>
        <xdr:cNvPr id="194" name="直線コネクタ 193"/>
        <xdr:cNvCxnSpPr/>
      </xdr:nvCxnSpPr>
      <xdr:spPr>
        <a:xfrm>
          <a:off x="2479675" y="10522131"/>
          <a:ext cx="755650" cy="16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61</xdr:row>
      <xdr:rowOff>1451</xdr:rowOff>
    </xdr:from>
    <xdr:to>
      <xdr:col>10</xdr:col>
      <xdr:colOff>165100</xdr:colOff>
      <xdr:row>61</xdr:row>
      <xdr:rowOff>103051</xdr:rowOff>
    </xdr:to>
    <xdr:sp macro="" textlink="">
      <xdr:nvSpPr>
        <xdr:cNvPr id="195" name="楕円 194"/>
        <xdr:cNvSpPr/>
      </xdr:nvSpPr>
      <xdr:spPr>
        <a:xfrm>
          <a:off x="1682750" y="104599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61</xdr:row>
      <xdr:rowOff>52251</xdr:rowOff>
    </xdr:from>
    <xdr:to>
      <xdr:col>15</xdr:col>
      <xdr:colOff>50800</xdr:colOff>
      <xdr:row>61</xdr:row>
      <xdr:rowOff>63681</xdr:rowOff>
    </xdr:to>
    <xdr:cxnSp macro="">
      <xdr:nvCxnSpPr>
        <xdr:cNvPr id="196" name="直線コネクタ 195"/>
        <xdr:cNvCxnSpPr/>
      </xdr:nvCxnSpPr>
      <xdr:spPr>
        <a:xfrm>
          <a:off x="1733550" y="10510701"/>
          <a:ext cx="746125"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60</xdr:row>
      <xdr:rowOff>159838</xdr:rowOff>
    </xdr:from>
    <xdr:to>
      <xdr:col>6</xdr:col>
      <xdr:colOff>38100</xdr:colOff>
      <xdr:row>61</xdr:row>
      <xdr:rowOff>89988</xdr:rowOff>
    </xdr:to>
    <xdr:sp macro="" textlink="">
      <xdr:nvSpPr>
        <xdr:cNvPr id="197" name="楕円 196"/>
        <xdr:cNvSpPr/>
      </xdr:nvSpPr>
      <xdr:spPr>
        <a:xfrm>
          <a:off x="936625" y="10446838"/>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61</xdr:row>
      <xdr:rowOff>39188</xdr:rowOff>
    </xdr:from>
    <xdr:to>
      <xdr:col>10</xdr:col>
      <xdr:colOff>114300</xdr:colOff>
      <xdr:row>61</xdr:row>
      <xdr:rowOff>52251</xdr:rowOff>
    </xdr:to>
    <xdr:cxnSp macro="">
      <xdr:nvCxnSpPr>
        <xdr:cNvPr id="198" name="直線コネクタ 197"/>
        <xdr:cNvCxnSpPr/>
      </xdr:nvCxnSpPr>
      <xdr:spPr>
        <a:xfrm>
          <a:off x="968375" y="10497638"/>
          <a:ext cx="765175" cy="13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59</xdr:row>
      <xdr:rowOff>60796</xdr:rowOff>
    </xdr:from>
    <xdr:ext cx="405111" cy="259045"/>
    <xdr:sp macro="" textlink="">
      <xdr:nvSpPr>
        <xdr:cNvPr id="199" name="n_1aveValue【橋りょう・トンネル】&#10;有形固定資産減価償却率"/>
        <xdr:cNvSpPr txBox="1"/>
      </xdr:nvSpPr>
      <xdr:spPr>
        <a:xfrm>
          <a:off x="3067694" y="101763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60796</xdr:rowOff>
    </xdr:from>
    <xdr:ext cx="405111" cy="259045"/>
    <xdr:sp macro="" textlink="">
      <xdr:nvSpPr>
        <xdr:cNvPr id="200" name="n_2aveValue【橋りょう・トンネル】&#10;有形固定資産減価償却率"/>
        <xdr:cNvSpPr txBox="1"/>
      </xdr:nvSpPr>
      <xdr:spPr>
        <a:xfrm>
          <a:off x="2305694" y="101763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52631</xdr:rowOff>
    </xdr:from>
    <xdr:ext cx="405111" cy="259045"/>
    <xdr:sp macro="" textlink="">
      <xdr:nvSpPr>
        <xdr:cNvPr id="201" name="n_3aveValue【橋りょう・トンネル】&#10;有形固定資産減価償却率"/>
        <xdr:cNvSpPr txBox="1"/>
      </xdr:nvSpPr>
      <xdr:spPr>
        <a:xfrm>
          <a:off x="1559569" y="101681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59</xdr:row>
      <xdr:rowOff>23240</xdr:rowOff>
    </xdr:from>
    <xdr:ext cx="405111" cy="259045"/>
    <xdr:sp macro="" textlink="">
      <xdr:nvSpPr>
        <xdr:cNvPr id="202" name="n_4aveValue【橋りょう・トンネル】&#10;有形固定資産減価償却率"/>
        <xdr:cNvSpPr txBox="1"/>
      </xdr:nvSpPr>
      <xdr:spPr>
        <a:xfrm>
          <a:off x="813444" y="101387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61</xdr:row>
      <xdr:rowOff>121937</xdr:rowOff>
    </xdr:from>
    <xdr:ext cx="405111" cy="259045"/>
    <xdr:sp macro="" textlink="">
      <xdr:nvSpPr>
        <xdr:cNvPr id="203" name="n_1mainValue【橋りょう・トンネル】&#10;有形固定資産減価償却率"/>
        <xdr:cNvSpPr txBox="1"/>
      </xdr:nvSpPr>
      <xdr:spPr>
        <a:xfrm>
          <a:off x="3067694" y="105803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105608</xdr:rowOff>
    </xdr:from>
    <xdr:ext cx="405111" cy="259045"/>
    <xdr:sp macro="" textlink="">
      <xdr:nvSpPr>
        <xdr:cNvPr id="204" name="n_2mainValue【橋りょう・トンネル】&#10;有形固定資産減価償却率"/>
        <xdr:cNvSpPr txBox="1"/>
      </xdr:nvSpPr>
      <xdr:spPr>
        <a:xfrm>
          <a:off x="2305694" y="105640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61</xdr:row>
      <xdr:rowOff>94178</xdr:rowOff>
    </xdr:from>
    <xdr:ext cx="405111" cy="259045"/>
    <xdr:sp macro="" textlink="">
      <xdr:nvSpPr>
        <xdr:cNvPr id="205" name="n_3mainValue【橋りょう・トンネル】&#10;有形固定資産減価償却率"/>
        <xdr:cNvSpPr txBox="1"/>
      </xdr:nvSpPr>
      <xdr:spPr>
        <a:xfrm>
          <a:off x="1559569" y="105526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61</xdr:row>
      <xdr:rowOff>81115</xdr:rowOff>
    </xdr:from>
    <xdr:ext cx="405111" cy="259045"/>
    <xdr:sp macro="" textlink="">
      <xdr:nvSpPr>
        <xdr:cNvPr id="206" name="n_4mainValue【橋りょう・トンネル】&#10;有形固定資産減価償却率"/>
        <xdr:cNvSpPr txBox="1"/>
      </xdr:nvSpPr>
      <xdr:spPr>
        <a:xfrm>
          <a:off x="813444" y="105395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7" name="正方形/長方形 206"/>
        <xdr:cNvSpPr/>
      </xdr:nvSpPr>
      <xdr:spPr>
        <a:xfrm>
          <a:off x="5632450" y="8001000"/>
          <a:ext cx="4010025"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8" name="正方形/長方形 207"/>
        <xdr:cNvSpPr/>
      </xdr:nvSpPr>
      <xdr:spPr>
        <a:xfrm>
          <a:off x="5730875" y="866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9" name="正方形/長方形 208"/>
        <xdr:cNvSpPr/>
      </xdr:nvSpPr>
      <xdr:spPr>
        <a:xfrm>
          <a:off x="5730875" y="886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10" name="正方形/長方形 209"/>
        <xdr:cNvSpPr/>
      </xdr:nvSpPr>
      <xdr:spPr>
        <a:xfrm>
          <a:off x="6604000" y="866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1" name="正方形/長方形 210"/>
        <xdr:cNvSpPr/>
      </xdr:nvSpPr>
      <xdr:spPr>
        <a:xfrm>
          <a:off x="6604000" y="886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160,401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2" name="正方形/長方形 211"/>
        <xdr:cNvSpPr/>
      </xdr:nvSpPr>
      <xdr:spPr>
        <a:xfrm>
          <a:off x="7575550" y="866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3" name="正方形/長方形 212"/>
        <xdr:cNvSpPr/>
      </xdr:nvSpPr>
      <xdr:spPr>
        <a:xfrm>
          <a:off x="7575550" y="886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220,776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4" name="正方形/長方形 213"/>
        <xdr:cNvSpPr/>
      </xdr:nvSpPr>
      <xdr:spPr>
        <a:xfrm>
          <a:off x="5632450" y="9144000"/>
          <a:ext cx="4010025"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5" name="テキスト ボックス 214"/>
        <xdr:cNvSpPr txBox="1"/>
      </xdr:nvSpPr>
      <xdr:spPr>
        <a:xfrm>
          <a:off x="559435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6" name="直線コネクタ 215"/>
        <xdr:cNvCxnSpPr/>
      </xdr:nvCxnSpPr>
      <xdr:spPr>
        <a:xfrm>
          <a:off x="5632450" y="114300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7" name="直線コネクタ 216"/>
        <xdr:cNvCxnSpPr/>
      </xdr:nvCxnSpPr>
      <xdr:spPr>
        <a:xfrm>
          <a:off x="5632450" y="110490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105427</xdr:rowOff>
    </xdr:from>
    <xdr:ext cx="248786" cy="259045"/>
    <xdr:sp macro="" textlink="">
      <xdr:nvSpPr>
        <xdr:cNvPr id="218" name="テキスト ボックス 217"/>
        <xdr:cNvSpPr txBox="1"/>
      </xdr:nvSpPr>
      <xdr:spPr>
        <a:xfrm>
          <a:off x="5412239" y="1090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19" name="直線コネクタ 218"/>
        <xdr:cNvCxnSpPr/>
      </xdr:nvCxnSpPr>
      <xdr:spPr>
        <a:xfrm>
          <a:off x="5632450" y="106680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61</xdr:row>
      <xdr:rowOff>67327</xdr:rowOff>
    </xdr:from>
    <xdr:ext cx="595419" cy="259045"/>
    <xdr:sp macro="" textlink="">
      <xdr:nvSpPr>
        <xdr:cNvPr id="220" name="テキスト ボックス 219"/>
        <xdr:cNvSpPr txBox="1"/>
      </xdr:nvSpPr>
      <xdr:spPr>
        <a:xfrm>
          <a:off x="5122756" y="1052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21" name="直線コネクタ 220"/>
        <xdr:cNvCxnSpPr/>
      </xdr:nvCxnSpPr>
      <xdr:spPr>
        <a:xfrm>
          <a:off x="5632450" y="102870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59</xdr:row>
      <xdr:rowOff>29227</xdr:rowOff>
    </xdr:from>
    <xdr:ext cx="595419" cy="259045"/>
    <xdr:sp macro="" textlink="">
      <xdr:nvSpPr>
        <xdr:cNvPr id="222" name="テキスト ボックス 221"/>
        <xdr:cNvSpPr txBox="1"/>
      </xdr:nvSpPr>
      <xdr:spPr>
        <a:xfrm>
          <a:off x="5122756" y="1014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23" name="直線コネクタ 222"/>
        <xdr:cNvCxnSpPr/>
      </xdr:nvCxnSpPr>
      <xdr:spPr>
        <a:xfrm>
          <a:off x="5632450" y="99060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162577</xdr:rowOff>
    </xdr:from>
    <xdr:ext cx="595419" cy="259045"/>
    <xdr:sp macro="" textlink="">
      <xdr:nvSpPr>
        <xdr:cNvPr id="224" name="テキスト ボックス 223"/>
        <xdr:cNvSpPr txBox="1"/>
      </xdr:nvSpPr>
      <xdr:spPr>
        <a:xfrm>
          <a:off x="5122756" y="976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5" name="直線コネクタ 224"/>
        <xdr:cNvCxnSpPr/>
      </xdr:nvCxnSpPr>
      <xdr:spPr>
        <a:xfrm>
          <a:off x="5632450" y="95250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54</xdr:row>
      <xdr:rowOff>124477</xdr:rowOff>
    </xdr:from>
    <xdr:ext cx="685572" cy="259045"/>
    <xdr:sp macro="" textlink="">
      <xdr:nvSpPr>
        <xdr:cNvPr id="226" name="テキスト ボックス 225"/>
        <xdr:cNvSpPr txBox="1"/>
      </xdr:nvSpPr>
      <xdr:spPr>
        <a:xfrm>
          <a:off x="5032603" y="938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7" name="直線コネクタ 226"/>
        <xdr:cNvCxnSpPr/>
      </xdr:nvCxnSpPr>
      <xdr:spPr>
        <a:xfrm>
          <a:off x="5632450" y="91440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28" name="テキスト ボックス 227"/>
        <xdr:cNvSpPr txBox="1"/>
      </xdr:nvSpPr>
      <xdr:spPr>
        <a:xfrm>
          <a:off x="5032603"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9" name="【橋りょう・トンネル】&#10;一人当たり有形固定資産（償却資産）額グラフ枠"/>
        <xdr:cNvSpPr/>
      </xdr:nvSpPr>
      <xdr:spPr>
        <a:xfrm>
          <a:off x="5632450" y="9144000"/>
          <a:ext cx="4010025"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137145</xdr:rowOff>
    </xdr:from>
    <xdr:to>
      <xdr:col>54</xdr:col>
      <xdr:colOff>189865</xdr:colOff>
      <xdr:row>64</xdr:row>
      <xdr:rowOff>74175</xdr:rowOff>
    </xdr:to>
    <xdr:cxnSp macro="">
      <xdr:nvCxnSpPr>
        <xdr:cNvPr id="230" name="直線コネクタ 229"/>
        <xdr:cNvCxnSpPr/>
      </xdr:nvCxnSpPr>
      <xdr:spPr>
        <a:xfrm flipV="1">
          <a:off x="8905240" y="9738345"/>
          <a:ext cx="0" cy="13086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78002</xdr:rowOff>
    </xdr:from>
    <xdr:ext cx="469744" cy="259045"/>
    <xdr:sp macro="" textlink="">
      <xdr:nvSpPr>
        <xdr:cNvPr id="231" name="【橋りょう・トンネル】&#10;一人当たり有形固定資産（償却資産）額最小値テキスト"/>
        <xdr:cNvSpPr txBox="1"/>
      </xdr:nvSpPr>
      <xdr:spPr>
        <a:xfrm>
          <a:off x="8943975" y="110508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74175</xdr:rowOff>
    </xdr:from>
    <xdr:to>
      <xdr:col>55</xdr:col>
      <xdr:colOff>88900</xdr:colOff>
      <xdr:row>64</xdr:row>
      <xdr:rowOff>74175</xdr:rowOff>
    </xdr:to>
    <xdr:cxnSp macro="">
      <xdr:nvCxnSpPr>
        <xdr:cNvPr id="232" name="直線コネクタ 231"/>
        <xdr:cNvCxnSpPr/>
      </xdr:nvCxnSpPr>
      <xdr:spPr>
        <a:xfrm>
          <a:off x="8845550" y="11046975"/>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83822</xdr:rowOff>
    </xdr:from>
    <xdr:ext cx="690189" cy="259045"/>
    <xdr:sp macro="" textlink="">
      <xdr:nvSpPr>
        <xdr:cNvPr id="233" name="【橋りょう・トンネル】&#10;一人当たり有形固定資産（償却資産）額最大値テキスト"/>
        <xdr:cNvSpPr txBox="1"/>
      </xdr:nvSpPr>
      <xdr:spPr>
        <a:xfrm>
          <a:off x="8943975" y="951357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1,032,012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137145</xdr:rowOff>
    </xdr:from>
    <xdr:to>
      <xdr:col>55</xdr:col>
      <xdr:colOff>88900</xdr:colOff>
      <xdr:row>56</xdr:row>
      <xdr:rowOff>137145</xdr:rowOff>
    </xdr:to>
    <xdr:cxnSp macro="">
      <xdr:nvCxnSpPr>
        <xdr:cNvPr id="234" name="直線コネクタ 233"/>
        <xdr:cNvCxnSpPr/>
      </xdr:nvCxnSpPr>
      <xdr:spPr>
        <a:xfrm>
          <a:off x="8845550" y="9738345"/>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5132</xdr:rowOff>
    </xdr:from>
    <xdr:ext cx="599010" cy="259045"/>
    <xdr:sp macro="" textlink="">
      <xdr:nvSpPr>
        <xdr:cNvPr id="235" name="【橋りょう・トンネル】&#10;一人当たり有形固定資産（償却資産）額平均値テキスト"/>
        <xdr:cNvSpPr txBox="1"/>
      </xdr:nvSpPr>
      <xdr:spPr>
        <a:xfrm>
          <a:off x="8943975" y="1063503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268,973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26705</xdr:rowOff>
    </xdr:from>
    <xdr:to>
      <xdr:col>55</xdr:col>
      <xdr:colOff>50800</xdr:colOff>
      <xdr:row>62</xdr:row>
      <xdr:rowOff>128305</xdr:rowOff>
    </xdr:to>
    <xdr:sp macro="" textlink="">
      <xdr:nvSpPr>
        <xdr:cNvPr id="236" name="フローチャート: 判断 235"/>
        <xdr:cNvSpPr/>
      </xdr:nvSpPr>
      <xdr:spPr>
        <a:xfrm>
          <a:off x="8883650" y="10656605"/>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60597</xdr:rowOff>
    </xdr:from>
    <xdr:to>
      <xdr:col>50</xdr:col>
      <xdr:colOff>165100</xdr:colOff>
      <xdr:row>62</xdr:row>
      <xdr:rowOff>162197</xdr:rowOff>
    </xdr:to>
    <xdr:sp macro="" textlink="">
      <xdr:nvSpPr>
        <xdr:cNvPr id="237" name="フローチャート: 判断 236"/>
        <xdr:cNvSpPr/>
      </xdr:nvSpPr>
      <xdr:spPr>
        <a:xfrm>
          <a:off x="8159750" y="106904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169757</xdr:rowOff>
    </xdr:from>
    <xdr:to>
      <xdr:col>46</xdr:col>
      <xdr:colOff>38100</xdr:colOff>
      <xdr:row>62</xdr:row>
      <xdr:rowOff>99907</xdr:rowOff>
    </xdr:to>
    <xdr:sp macro="" textlink="">
      <xdr:nvSpPr>
        <xdr:cNvPr id="238" name="フローチャート: 判断 237"/>
        <xdr:cNvSpPr/>
      </xdr:nvSpPr>
      <xdr:spPr>
        <a:xfrm>
          <a:off x="7413625" y="10628207"/>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16904</xdr:rowOff>
    </xdr:from>
    <xdr:to>
      <xdr:col>41</xdr:col>
      <xdr:colOff>101600</xdr:colOff>
      <xdr:row>62</xdr:row>
      <xdr:rowOff>118504</xdr:rowOff>
    </xdr:to>
    <xdr:sp macro="" textlink="">
      <xdr:nvSpPr>
        <xdr:cNvPr id="239" name="フローチャート: 判断 238"/>
        <xdr:cNvSpPr/>
      </xdr:nvSpPr>
      <xdr:spPr>
        <a:xfrm>
          <a:off x="6638925" y="106468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17445</xdr:rowOff>
    </xdr:from>
    <xdr:to>
      <xdr:col>36</xdr:col>
      <xdr:colOff>165100</xdr:colOff>
      <xdr:row>62</xdr:row>
      <xdr:rowOff>119045</xdr:rowOff>
    </xdr:to>
    <xdr:sp macro="" textlink="">
      <xdr:nvSpPr>
        <xdr:cNvPr id="240" name="フローチャート: 判断 239"/>
        <xdr:cNvSpPr/>
      </xdr:nvSpPr>
      <xdr:spPr>
        <a:xfrm>
          <a:off x="5892800" y="10647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1" name="テキスト ボックス 240"/>
        <xdr:cNvSpPr txBox="1"/>
      </xdr:nvSpPr>
      <xdr:spPr>
        <a:xfrm>
          <a:off x="874395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2" name="テキスト ボックス 241"/>
        <xdr:cNvSpPr txBox="1"/>
      </xdr:nvSpPr>
      <xdr:spPr>
        <a:xfrm>
          <a:off x="8048625"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3" name="テキスト ボックス 242"/>
        <xdr:cNvSpPr txBox="1"/>
      </xdr:nvSpPr>
      <xdr:spPr>
        <a:xfrm>
          <a:off x="728345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4" name="テキスト ボックス 243"/>
        <xdr:cNvSpPr txBox="1"/>
      </xdr:nvSpPr>
      <xdr:spPr>
        <a:xfrm>
          <a:off x="652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5" name="テキスト ボックス 244"/>
        <xdr:cNvSpPr txBox="1"/>
      </xdr:nvSpPr>
      <xdr:spPr>
        <a:xfrm>
          <a:off x="5781675"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152553</xdr:rowOff>
    </xdr:from>
    <xdr:to>
      <xdr:col>55</xdr:col>
      <xdr:colOff>50800</xdr:colOff>
      <xdr:row>62</xdr:row>
      <xdr:rowOff>82703</xdr:rowOff>
    </xdr:to>
    <xdr:sp macro="" textlink="">
      <xdr:nvSpPr>
        <xdr:cNvPr id="246" name="楕円 245"/>
        <xdr:cNvSpPr/>
      </xdr:nvSpPr>
      <xdr:spPr>
        <a:xfrm>
          <a:off x="8883650" y="10611003"/>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61</xdr:row>
      <xdr:rowOff>3980</xdr:rowOff>
    </xdr:from>
    <xdr:ext cx="599010" cy="259045"/>
    <xdr:sp macro="" textlink="">
      <xdr:nvSpPr>
        <xdr:cNvPr id="247" name="【橋りょう・トンネル】&#10;一人当たり有形固定資産（償却資産）額該当値テキスト"/>
        <xdr:cNvSpPr txBox="1"/>
      </xdr:nvSpPr>
      <xdr:spPr>
        <a:xfrm>
          <a:off x="8943975" y="104624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304,879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61</xdr:row>
      <xdr:rowOff>164245</xdr:rowOff>
    </xdr:from>
    <xdr:to>
      <xdr:col>50</xdr:col>
      <xdr:colOff>165100</xdr:colOff>
      <xdr:row>62</xdr:row>
      <xdr:rowOff>94395</xdr:rowOff>
    </xdr:to>
    <xdr:sp macro="" textlink="">
      <xdr:nvSpPr>
        <xdr:cNvPr id="248" name="楕円 247"/>
        <xdr:cNvSpPr/>
      </xdr:nvSpPr>
      <xdr:spPr>
        <a:xfrm>
          <a:off x="8159750" y="10622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62</xdr:row>
      <xdr:rowOff>31903</xdr:rowOff>
    </xdr:from>
    <xdr:to>
      <xdr:col>55</xdr:col>
      <xdr:colOff>0</xdr:colOff>
      <xdr:row>62</xdr:row>
      <xdr:rowOff>43595</xdr:rowOff>
    </xdr:to>
    <xdr:cxnSp macro="">
      <xdr:nvCxnSpPr>
        <xdr:cNvPr id="249" name="直線コネクタ 248"/>
        <xdr:cNvCxnSpPr/>
      </xdr:nvCxnSpPr>
      <xdr:spPr>
        <a:xfrm flipV="1">
          <a:off x="8210550" y="10661803"/>
          <a:ext cx="695325" cy="116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62</xdr:row>
      <xdr:rowOff>1512</xdr:rowOff>
    </xdr:from>
    <xdr:to>
      <xdr:col>46</xdr:col>
      <xdr:colOff>38100</xdr:colOff>
      <xdr:row>62</xdr:row>
      <xdr:rowOff>103112</xdr:rowOff>
    </xdr:to>
    <xdr:sp macro="" textlink="">
      <xdr:nvSpPr>
        <xdr:cNvPr id="250" name="楕円 249"/>
        <xdr:cNvSpPr/>
      </xdr:nvSpPr>
      <xdr:spPr>
        <a:xfrm>
          <a:off x="7413625" y="10631412"/>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62</xdr:row>
      <xdr:rowOff>43595</xdr:rowOff>
    </xdr:from>
    <xdr:to>
      <xdr:col>50</xdr:col>
      <xdr:colOff>114300</xdr:colOff>
      <xdr:row>62</xdr:row>
      <xdr:rowOff>52312</xdr:rowOff>
    </xdr:to>
    <xdr:cxnSp macro="">
      <xdr:nvCxnSpPr>
        <xdr:cNvPr id="251" name="直線コネクタ 250"/>
        <xdr:cNvCxnSpPr/>
      </xdr:nvCxnSpPr>
      <xdr:spPr>
        <a:xfrm flipV="1">
          <a:off x="7445375" y="10673495"/>
          <a:ext cx="765175" cy="87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62</xdr:row>
      <xdr:rowOff>11750</xdr:rowOff>
    </xdr:from>
    <xdr:to>
      <xdr:col>41</xdr:col>
      <xdr:colOff>101600</xdr:colOff>
      <xdr:row>62</xdr:row>
      <xdr:rowOff>113350</xdr:rowOff>
    </xdr:to>
    <xdr:sp macro="" textlink="">
      <xdr:nvSpPr>
        <xdr:cNvPr id="252" name="楕円 251"/>
        <xdr:cNvSpPr/>
      </xdr:nvSpPr>
      <xdr:spPr>
        <a:xfrm>
          <a:off x="6638925" y="10641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62</xdr:row>
      <xdr:rowOff>52312</xdr:rowOff>
    </xdr:from>
    <xdr:to>
      <xdr:col>45</xdr:col>
      <xdr:colOff>177800</xdr:colOff>
      <xdr:row>62</xdr:row>
      <xdr:rowOff>62550</xdr:rowOff>
    </xdr:to>
    <xdr:cxnSp macro="">
      <xdr:nvCxnSpPr>
        <xdr:cNvPr id="253" name="直線コネクタ 252"/>
        <xdr:cNvCxnSpPr/>
      </xdr:nvCxnSpPr>
      <xdr:spPr>
        <a:xfrm flipV="1">
          <a:off x="6689725" y="10682212"/>
          <a:ext cx="755650" cy="102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62</xdr:row>
      <xdr:rowOff>18024</xdr:rowOff>
    </xdr:from>
    <xdr:to>
      <xdr:col>36</xdr:col>
      <xdr:colOff>165100</xdr:colOff>
      <xdr:row>62</xdr:row>
      <xdr:rowOff>119624</xdr:rowOff>
    </xdr:to>
    <xdr:sp macro="" textlink="">
      <xdr:nvSpPr>
        <xdr:cNvPr id="254" name="楕円 253"/>
        <xdr:cNvSpPr/>
      </xdr:nvSpPr>
      <xdr:spPr>
        <a:xfrm>
          <a:off x="5892800" y="106479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62</xdr:row>
      <xdr:rowOff>62550</xdr:rowOff>
    </xdr:from>
    <xdr:to>
      <xdr:col>41</xdr:col>
      <xdr:colOff>50800</xdr:colOff>
      <xdr:row>62</xdr:row>
      <xdr:rowOff>68824</xdr:rowOff>
    </xdr:to>
    <xdr:cxnSp macro="">
      <xdr:nvCxnSpPr>
        <xdr:cNvPr id="255" name="直線コネクタ 254"/>
        <xdr:cNvCxnSpPr/>
      </xdr:nvCxnSpPr>
      <xdr:spPr>
        <a:xfrm flipV="1">
          <a:off x="5943600" y="10692450"/>
          <a:ext cx="746125" cy="62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62</xdr:row>
      <xdr:rowOff>153324</xdr:rowOff>
    </xdr:from>
    <xdr:ext cx="599010" cy="259045"/>
    <xdr:sp macro="" textlink="">
      <xdr:nvSpPr>
        <xdr:cNvPr id="256" name="n_1aveValue【橋りょう・トンネル】&#10;一人当たり有形固定資産（償却資産）額"/>
        <xdr:cNvSpPr txBox="1"/>
      </xdr:nvSpPr>
      <xdr:spPr>
        <a:xfrm>
          <a:off x="7936445" y="107832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242,286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60</xdr:row>
      <xdr:rowOff>116434</xdr:rowOff>
    </xdr:from>
    <xdr:ext cx="599010" cy="259045"/>
    <xdr:sp macro="" textlink="">
      <xdr:nvSpPr>
        <xdr:cNvPr id="257" name="n_2aveValue【橋りょう・トンネル】&#10;一人当たり有形固定資産（償却資産）額"/>
        <xdr:cNvSpPr txBox="1"/>
      </xdr:nvSpPr>
      <xdr:spPr>
        <a:xfrm>
          <a:off x="7193495" y="104034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291,333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62</xdr:row>
      <xdr:rowOff>109631</xdr:rowOff>
    </xdr:from>
    <xdr:ext cx="599010" cy="259045"/>
    <xdr:sp macro="" textlink="">
      <xdr:nvSpPr>
        <xdr:cNvPr id="258" name="n_3aveValue【橋りょう・トンネル】&#10;一人当たり有形固定資産（償却資産）額"/>
        <xdr:cNvSpPr txBox="1"/>
      </xdr:nvSpPr>
      <xdr:spPr>
        <a:xfrm>
          <a:off x="6447370" y="107395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276,690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60</xdr:row>
      <xdr:rowOff>135572</xdr:rowOff>
    </xdr:from>
    <xdr:ext cx="599010" cy="259045"/>
    <xdr:sp macro="" textlink="">
      <xdr:nvSpPr>
        <xdr:cNvPr id="259" name="n_4aveValue【橋りょう・トンネル】&#10;一人当たり有形固定資産（償却資産）額"/>
        <xdr:cNvSpPr txBox="1"/>
      </xdr:nvSpPr>
      <xdr:spPr>
        <a:xfrm>
          <a:off x="5672670" y="104225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276,264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60</xdr:row>
      <xdr:rowOff>110922</xdr:rowOff>
    </xdr:from>
    <xdr:ext cx="599010" cy="259045"/>
    <xdr:sp macro="" textlink="">
      <xdr:nvSpPr>
        <xdr:cNvPr id="260" name="n_1mainValue【橋りょう・トンネル】&#10;一人当たり有形固定資産（償却資産）額"/>
        <xdr:cNvSpPr txBox="1"/>
      </xdr:nvSpPr>
      <xdr:spPr>
        <a:xfrm>
          <a:off x="7936445" y="103979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295,673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62</xdr:row>
      <xdr:rowOff>94239</xdr:rowOff>
    </xdr:from>
    <xdr:ext cx="599010" cy="259045"/>
    <xdr:sp macro="" textlink="">
      <xdr:nvSpPr>
        <xdr:cNvPr id="261" name="n_2mainValue【橋りょう・トンネル】&#10;一人当たり有形固定資産（償却資産）額"/>
        <xdr:cNvSpPr txBox="1"/>
      </xdr:nvSpPr>
      <xdr:spPr>
        <a:xfrm>
          <a:off x="7193495" y="107241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288,809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60</xdr:row>
      <xdr:rowOff>129877</xdr:rowOff>
    </xdr:from>
    <xdr:ext cx="599010" cy="259045"/>
    <xdr:sp macro="" textlink="">
      <xdr:nvSpPr>
        <xdr:cNvPr id="262" name="n_3mainValue【橋りょう・トンネル】&#10;一人当たり有形固定資産（償却資産）額"/>
        <xdr:cNvSpPr txBox="1"/>
      </xdr:nvSpPr>
      <xdr:spPr>
        <a:xfrm>
          <a:off x="6447370" y="104168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280,748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62</xdr:row>
      <xdr:rowOff>110751</xdr:rowOff>
    </xdr:from>
    <xdr:ext cx="599010" cy="259045"/>
    <xdr:sp macro="" textlink="">
      <xdr:nvSpPr>
        <xdr:cNvPr id="263" name="n_4mainValue【橋りょう・トンネル】&#10;一人当たり有形固定資産（償却資産）額"/>
        <xdr:cNvSpPr txBox="1"/>
      </xdr:nvSpPr>
      <xdr:spPr>
        <a:xfrm>
          <a:off x="5672670" y="107406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275,808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4" name="正方形/長方形 263"/>
        <xdr:cNvSpPr/>
      </xdr:nvSpPr>
      <xdr:spPr>
        <a:xfrm>
          <a:off x="647700" y="11811000"/>
          <a:ext cx="40386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5" name="正方形/長方形 264"/>
        <xdr:cNvSpPr/>
      </xdr:nvSpPr>
      <xdr:spPr>
        <a:xfrm>
          <a:off x="774700" y="1247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6" name="正方形/長方形 265"/>
        <xdr:cNvSpPr/>
      </xdr:nvSpPr>
      <xdr:spPr>
        <a:xfrm>
          <a:off x="774700" y="1267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7" name="正方形/長方形 266"/>
        <xdr:cNvSpPr/>
      </xdr:nvSpPr>
      <xdr:spPr>
        <a:xfrm>
          <a:off x="1619250" y="1247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8" name="正方形/長方形 267"/>
        <xdr:cNvSpPr/>
      </xdr:nvSpPr>
      <xdr:spPr>
        <a:xfrm>
          <a:off x="1619250" y="1267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9" name="正方形/長方形 268"/>
        <xdr:cNvSpPr/>
      </xdr:nvSpPr>
      <xdr:spPr>
        <a:xfrm>
          <a:off x="2590800" y="1247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70" name="正方形/長方形 269"/>
        <xdr:cNvSpPr/>
      </xdr:nvSpPr>
      <xdr:spPr>
        <a:xfrm>
          <a:off x="2590800" y="1267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1" name="正方形/長方形 270"/>
        <xdr:cNvSpPr/>
      </xdr:nvSpPr>
      <xdr:spPr>
        <a:xfrm>
          <a:off x="647700" y="12954000"/>
          <a:ext cx="40386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2" name="テキスト ボックス 271"/>
        <xdr:cNvSpPr txBox="1"/>
      </xdr:nvSpPr>
      <xdr:spPr>
        <a:xfrm>
          <a:off x="638175"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3" name="直線コネクタ 272"/>
        <xdr:cNvCxnSpPr/>
      </xdr:nvCxnSpPr>
      <xdr:spPr>
        <a:xfrm>
          <a:off x="647700" y="15240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4" name="テキスト ボックス 273"/>
        <xdr:cNvSpPr txBox="1"/>
      </xdr:nvSpPr>
      <xdr:spPr>
        <a:xfrm>
          <a:off x="266246"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75" name="直線コネクタ 274"/>
        <xdr:cNvCxnSpPr/>
      </xdr:nvCxnSpPr>
      <xdr:spPr>
        <a:xfrm>
          <a:off x="647700" y="14859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276" name="テキスト ボックス 275"/>
        <xdr:cNvSpPr txBox="1"/>
      </xdr:nvSpPr>
      <xdr:spPr>
        <a:xfrm>
          <a:off x="266246"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77" name="直線コネクタ 276"/>
        <xdr:cNvCxnSpPr/>
      </xdr:nvCxnSpPr>
      <xdr:spPr>
        <a:xfrm>
          <a:off x="647700" y="14478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78" name="テキスト ボックス 277"/>
        <xdr:cNvSpPr txBox="1"/>
      </xdr:nvSpPr>
      <xdr:spPr>
        <a:xfrm>
          <a:off x="3208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79" name="直線コネクタ 278"/>
        <xdr:cNvCxnSpPr/>
      </xdr:nvCxnSpPr>
      <xdr:spPr>
        <a:xfrm>
          <a:off x="647700" y="14097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80" name="テキスト ボックス 279"/>
        <xdr:cNvSpPr txBox="1"/>
      </xdr:nvSpPr>
      <xdr:spPr>
        <a:xfrm>
          <a:off x="3208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81" name="直線コネクタ 280"/>
        <xdr:cNvCxnSpPr/>
      </xdr:nvCxnSpPr>
      <xdr:spPr>
        <a:xfrm>
          <a:off x="647700" y="13716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82" name="テキスト ボックス 281"/>
        <xdr:cNvSpPr txBox="1"/>
      </xdr:nvSpPr>
      <xdr:spPr>
        <a:xfrm>
          <a:off x="3208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83" name="直線コネクタ 282"/>
        <xdr:cNvCxnSpPr/>
      </xdr:nvCxnSpPr>
      <xdr:spPr>
        <a:xfrm>
          <a:off x="647700" y="13335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84" name="テキスト ボックス 283"/>
        <xdr:cNvSpPr txBox="1"/>
      </xdr:nvSpPr>
      <xdr:spPr>
        <a:xfrm>
          <a:off x="3208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5" name="直線コネクタ 284"/>
        <xdr:cNvCxnSpPr/>
      </xdr:nvCxnSpPr>
      <xdr:spPr>
        <a:xfrm>
          <a:off x="647700" y="12954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286" name="テキスト ボックス 285"/>
        <xdr:cNvSpPr txBox="1"/>
      </xdr:nvSpPr>
      <xdr:spPr>
        <a:xfrm>
          <a:off x="36591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7" name="【公営住宅】&#10;有形固定資産減価償却率グラフ枠"/>
        <xdr:cNvSpPr/>
      </xdr:nvSpPr>
      <xdr:spPr>
        <a:xfrm>
          <a:off x="647700" y="12954000"/>
          <a:ext cx="40386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161925</xdr:rowOff>
    </xdr:from>
    <xdr:to>
      <xdr:col>24</xdr:col>
      <xdr:colOff>62865</xdr:colOff>
      <xdr:row>86</xdr:row>
      <xdr:rowOff>112395</xdr:rowOff>
    </xdr:to>
    <xdr:cxnSp macro="">
      <xdr:nvCxnSpPr>
        <xdr:cNvPr id="288" name="直線コネクタ 287"/>
        <xdr:cNvCxnSpPr/>
      </xdr:nvCxnSpPr>
      <xdr:spPr>
        <a:xfrm flipV="1">
          <a:off x="3949065" y="13535025"/>
          <a:ext cx="0" cy="13220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116222</xdr:rowOff>
    </xdr:from>
    <xdr:ext cx="405111" cy="259045"/>
    <xdr:sp macro="" textlink="">
      <xdr:nvSpPr>
        <xdr:cNvPr id="289" name="【公営住宅】&#10;有形固定資産減価償却率最小値テキスト"/>
        <xdr:cNvSpPr txBox="1"/>
      </xdr:nvSpPr>
      <xdr:spPr>
        <a:xfrm>
          <a:off x="3987800" y="148609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112395</xdr:rowOff>
    </xdr:from>
    <xdr:to>
      <xdr:col>24</xdr:col>
      <xdr:colOff>152400</xdr:colOff>
      <xdr:row>86</xdr:row>
      <xdr:rowOff>112395</xdr:rowOff>
    </xdr:to>
    <xdr:cxnSp macro="">
      <xdr:nvCxnSpPr>
        <xdr:cNvPr id="290" name="直線コネクタ 289"/>
        <xdr:cNvCxnSpPr/>
      </xdr:nvCxnSpPr>
      <xdr:spPr>
        <a:xfrm>
          <a:off x="3889375" y="14857095"/>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108602</xdr:rowOff>
    </xdr:from>
    <xdr:ext cx="405111" cy="259045"/>
    <xdr:sp macro="" textlink="">
      <xdr:nvSpPr>
        <xdr:cNvPr id="291" name="【公営住宅】&#10;有形固定資産減価償却率最大値テキスト"/>
        <xdr:cNvSpPr txBox="1"/>
      </xdr:nvSpPr>
      <xdr:spPr>
        <a:xfrm>
          <a:off x="3987800" y="133102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161925</xdr:rowOff>
    </xdr:from>
    <xdr:to>
      <xdr:col>24</xdr:col>
      <xdr:colOff>152400</xdr:colOff>
      <xdr:row>78</xdr:row>
      <xdr:rowOff>161925</xdr:rowOff>
    </xdr:to>
    <xdr:cxnSp macro="">
      <xdr:nvCxnSpPr>
        <xdr:cNvPr id="292" name="直線コネクタ 291"/>
        <xdr:cNvCxnSpPr/>
      </xdr:nvCxnSpPr>
      <xdr:spPr>
        <a:xfrm>
          <a:off x="3889375" y="13535025"/>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71138</xdr:rowOff>
    </xdr:from>
    <xdr:ext cx="405111" cy="259045"/>
    <xdr:sp macro="" textlink="">
      <xdr:nvSpPr>
        <xdr:cNvPr id="293" name="【公営住宅】&#10;有形固定資産減価償却率平均値テキスト"/>
        <xdr:cNvSpPr txBox="1"/>
      </xdr:nvSpPr>
      <xdr:spPr>
        <a:xfrm>
          <a:off x="3987800" y="1413003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48261</xdr:rowOff>
    </xdr:from>
    <xdr:to>
      <xdr:col>24</xdr:col>
      <xdr:colOff>114300</xdr:colOff>
      <xdr:row>83</xdr:row>
      <xdr:rowOff>149861</xdr:rowOff>
    </xdr:to>
    <xdr:sp macro="" textlink="">
      <xdr:nvSpPr>
        <xdr:cNvPr id="294" name="フローチャート: 判断 293"/>
        <xdr:cNvSpPr/>
      </xdr:nvSpPr>
      <xdr:spPr>
        <a:xfrm>
          <a:off x="3898900" y="142786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83</xdr:row>
      <xdr:rowOff>17780</xdr:rowOff>
    </xdr:from>
    <xdr:to>
      <xdr:col>20</xdr:col>
      <xdr:colOff>38100</xdr:colOff>
      <xdr:row>83</xdr:row>
      <xdr:rowOff>119380</xdr:rowOff>
    </xdr:to>
    <xdr:sp macro="" textlink="">
      <xdr:nvSpPr>
        <xdr:cNvPr id="295" name="フローチャート: 判断 294"/>
        <xdr:cNvSpPr/>
      </xdr:nvSpPr>
      <xdr:spPr>
        <a:xfrm>
          <a:off x="3203575" y="14248130"/>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83</xdr:row>
      <xdr:rowOff>31114</xdr:rowOff>
    </xdr:from>
    <xdr:to>
      <xdr:col>15</xdr:col>
      <xdr:colOff>101600</xdr:colOff>
      <xdr:row>83</xdr:row>
      <xdr:rowOff>132714</xdr:rowOff>
    </xdr:to>
    <xdr:sp macro="" textlink="">
      <xdr:nvSpPr>
        <xdr:cNvPr id="296" name="フローチャート: 判断 295"/>
        <xdr:cNvSpPr/>
      </xdr:nvSpPr>
      <xdr:spPr>
        <a:xfrm>
          <a:off x="2428875" y="142614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83</xdr:row>
      <xdr:rowOff>65405</xdr:rowOff>
    </xdr:from>
    <xdr:to>
      <xdr:col>10</xdr:col>
      <xdr:colOff>165100</xdr:colOff>
      <xdr:row>83</xdr:row>
      <xdr:rowOff>167005</xdr:rowOff>
    </xdr:to>
    <xdr:sp macro="" textlink="">
      <xdr:nvSpPr>
        <xdr:cNvPr id="297" name="フローチャート: 判断 296"/>
        <xdr:cNvSpPr/>
      </xdr:nvSpPr>
      <xdr:spPr>
        <a:xfrm>
          <a:off x="1682750" y="142957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83</xdr:row>
      <xdr:rowOff>48261</xdr:rowOff>
    </xdr:from>
    <xdr:to>
      <xdr:col>6</xdr:col>
      <xdr:colOff>38100</xdr:colOff>
      <xdr:row>83</xdr:row>
      <xdr:rowOff>149861</xdr:rowOff>
    </xdr:to>
    <xdr:sp macro="" textlink="">
      <xdr:nvSpPr>
        <xdr:cNvPr id="298" name="フローチャート: 判断 297"/>
        <xdr:cNvSpPr/>
      </xdr:nvSpPr>
      <xdr:spPr>
        <a:xfrm>
          <a:off x="936625" y="14278611"/>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9" name="テキスト ボックス 298"/>
        <xdr:cNvSpPr txBox="1"/>
      </xdr:nvSpPr>
      <xdr:spPr>
        <a:xfrm>
          <a:off x="3787775"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300" name="テキスト ボックス 299"/>
        <xdr:cNvSpPr txBox="1"/>
      </xdr:nvSpPr>
      <xdr:spPr>
        <a:xfrm>
          <a:off x="30734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1" name="テキスト ボックス 300"/>
        <xdr:cNvSpPr txBox="1"/>
      </xdr:nvSpPr>
      <xdr:spPr>
        <a:xfrm>
          <a:off x="231775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2" name="テキスト ボックス 301"/>
        <xdr:cNvSpPr txBox="1"/>
      </xdr:nvSpPr>
      <xdr:spPr>
        <a:xfrm>
          <a:off x="1571625"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3" name="テキスト ボックス 302"/>
        <xdr:cNvSpPr txBox="1"/>
      </xdr:nvSpPr>
      <xdr:spPr>
        <a:xfrm>
          <a:off x="80645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84</xdr:row>
      <xdr:rowOff>15875</xdr:rowOff>
    </xdr:from>
    <xdr:to>
      <xdr:col>24</xdr:col>
      <xdr:colOff>114300</xdr:colOff>
      <xdr:row>84</xdr:row>
      <xdr:rowOff>117475</xdr:rowOff>
    </xdr:to>
    <xdr:sp macro="" textlink="">
      <xdr:nvSpPr>
        <xdr:cNvPr id="304" name="楕円 303"/>
        <xdr:cNvSpPr/>
      </xdr:nvSpPr>
      <xdr:spPr>
        <a:xfrm>
          <a:off x="3898900" y="144176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83</xdr:row>
      <xdr:rowOff>165752</xdr:rowOff>
    </xdr:from>
    <xdr:ext cx="405111" cy="259045"/>
    <xdr:sp macro="" textlink="">
      <xdr:nvSpPr>
        <xdr:cNvPr id="305" name="【公営住宅】&#10;有形固定資産減価償却率該当値テキスト"/>
        <xdr:cNvSpPr txBox="1"/>
      </xdr:nvSpPr>
      <xdr:spPr>
        <a:xfrm>
          <a:off x="3987800" y="143961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83</xdr:row>
      <xdr:rowOff>156845</xdr:rowOff>
    </xdr:from>
    <xdr:to>
      <xdr:col>20</xdr:col>
      <xdr:colOff>38100</xdr:colOff>
      <xdr:row>84</xdr:row>
      <xdr:rowOff>86995</xdr:rowOff>
    </xdr:to>
    <xdr:sp macro="" textlink="">
      <xdr:nvSpPr>
        <xdr:cNvPr id="306" name="楕円 305"/>
        <xdr:cNvSpPr/>
      </xdr:nvSpPr>
      <xdr:spPr>
        <a:xfrm>
          <a:off x="3203575" y="14387195"/>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84</xdr:row>
      <xdr:rowOff>36195</xdr:rowOff>
    </xdr:from>
    <xdr:to>
      <xdr:col>24</xdr:col>
      <xdr:colOff>63500</xdr:colOff>
      <xdr:row>84</xdr:row>
      <xdr:rowOff>66675</xdr:rowOff>
    </xdr:to>
    <xdr:cxnSp macro="">
      <xdr:nvCxnSpPr>
        <xdr:cNvPr id="307" name="直線コネクタ 306"/>
        <xdr:cNvCxnSpPr/>
      </xdr:nvCxnSpPr>
      <xdr:spPr>
        <a:xfrm>
          <a:off x="3235325" y="14437995"/>
          <a:ext cx="714375"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83</xdr:row>
      <xdr:rowOff>126364</xdr:rowOff>
    </xdr:from>
    <xdr:to>
      <xdr:col>15</xdr:col>
      <xdr:colOff>101600</xdr:colOff>
      <xdr:row>84</xdr:row>
      <xdr:rowOff>56514</xdr:rowOff>
    </xdr:to>
    <xdr:sp macro="" textlink="">
      <xdr:nvSpPr>
        <xdr:cNvPr id="308" name="楕円 307"/>
        <xdr:cNvSpPr/>
      </xdr:nvSpPr>
      <xdr:spPr>
        <a:xfrm>
          <a:off x="2428875" y="143567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84</xdr:row>
      <xdr:rowOff>5714</xdr:rowOff>
    </xdr:from>
    <xdr:to>
      <xdr:col>19</xdr:col>
      <xdr:colOff>177800</xdr:colOff>
      <xdr:row>84</xdr:row>
      <xdr:rowOff>36195</xdr:rowOff>
    </xdr:to>
    <xdr:cxnSp macro="">
      <xdr:nvCxnSpPr>
        <xdr:cNvPr id="309" name="直線コネクタ 308"/>
        <xdr:cNvCxnSpPr/>
      </xdr:nvCxnSpPr>
      <xdr:spPr>
        <a:xfrm>
          <a:off x="2479675" y="14407514"/>
          <a:ext cx="755650" cy="304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83</xdr:row>
      <xdr:rowOff>95886</xdr:rowOff>
    </xdr:from>
    <xdr:to>
      <xdr:col>10</xdr:col>
      <xdr:colOff>165100</xdr:colOff>
      <xdr:row>84</xdr:row>
      <xdr:rowOff>26036</xdr:rowOff>
    </xdr:to>
    <xdr:sp macro="" textlink="">
      <xdr:nvSpPr>
        <xdr:cNvPr id="310" name="楕円 309"/>
        <xdr:cNvSpPr/>
      </xdr:nvSpPr>
      <xdr:spPr>
        <a:xfrm>
          <a:off x="1682750" y="143262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83</xdr:row>
      <xdr:rowOff>146686</xdr:rowOff>
    </xdr:from>
    <xdr:to>
      <xdr:col>15</xdr:col>
      <xdr:colOff>50800</xdr:colOff>
      <xdr:row>84</xdr:row>
      <xdr:rowOff>5714</xdr:rowOff>
    </xdr:to>
    <xdr:cxnSp macro="">
      <xdr:nvCxnSpPr>
        <xdr:cNvPr id="311" name="直線コネクタ 310"/>
        <xdr:cNvCxnSpPr/>
      </xdr:nvCxnSpPr>
      <xdr:spPr>
        <a:xfrm>
          <a:off x="1733550" y="14377036"/>
          <a:ext cx="746125" cy="30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83</xdr:row>
      <xdr:rowOff>65405</xdr:rowOff>
    </xdr:from>
    <xdr:to>
      <xdr:col>6</xdr:col>
      <xdr:colOff>38100</xdr:colOff>
      <xdr:row>83</xdr:row>
      <xdr:rowOff>167005</xdr:rowOff>
    </xdr:to>
    <xdr:sp macro="" textlink="">
      <xdr:nvSpPr>
        <xdr:cNvPr id="312" name="楕円 311"/>
        <xdr:cNvSpPr/>
      </xdr:nvSpPr>
      <xdr:spPr>
        <a:xfrm>
          <a:off x="936625" y="14295755"/>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83</xdr:row>
      <xdr:rowOff>116205</xdr:rowOff>
    </xdr:from>
    <xdr:to>
      <xdr:col>10</xdr:col>
      <xdr:colOff>114300</xdr:colOff>
      <xdr:row>83</xdr:row>
      <xdr:rowOff>146686</xdr:rowOff>
    </xdr:to>
    <xdr:cxnSp macro="">
      <xdr:nvCxnSpPr>
        <xdr:cNvPr id="313" name="直線コネクタ 312"/>
        <xdr:cNvCxnSpPr/>
      </xdr:nvCxnSpPr>
      <xdr:spPr>
        <a:xfrm>
          <a:off x="968375" y="14346555"/>
          <a:ext cx="765175" cy="304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81</xdr:row>
      <xdr:rowOff>135907</xdr:rowOff>
    </xdr:from>
    <xdr:ext cx="405111" cy="259045"/>
    <xdr:sp macro="" textlink="">
      <xdr:nvSpPr>
        <xdr:cNvPr id="314" name="n_1aveValue【公営住宅】&#10;有形固定資産減価償却率"/>
        <xdr:cNvSpPr txBox="1"/>
      </xdr:nvSpPr>
      <xdr:spPr>
        <a:xfrm>
          <a:off x="3067694" y="140233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149241</xdr:rowOff>
    </xdr:from>
    <xdr:ext cx="405111" cy="259045"/>
    <xdr:sp macro="" textlink="">
      <xdr:nvSpPr>
        <xdr:cNvPr id="315" name="n_2aveValue【公営住宅】&#10;有形固定資産減価償却率"/>
        <xdr:cNvSpPr txBox="1"/>
      </xdr:nvSpPr>
      <xdr:spPr>
        <a:xfrm>
          <a:off x="2305694" y="140366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82</xdr:row>
      <xdr:rowOff>12082</xdr:rowOff>
    </xdr:from>
    <xdr:ext cx="405111" cy="259045"/>
    <xdr:sp macro="" textlink="">
      <xdr:nvSpPr>
        <xdr:cNvPr id="316" name="n_3aveValue【公営住宅】&#10;有形固定資産減価償却率"/>
        <xdr:cNvSpPr txBox="1"/>
      </xdr:nvSpPr>
      <xdr:spPr>
        <a:xfrm>
          <a:off x="1559569" y="140709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81</xdr:row>
      <xdr:rowOff>166388</xdr:rowOff>
    </xdr:from>
    <xdr:ext cx="405111" cy="259045"/>
    <xdr:sp macro="" textlink="">
      <xdr:nvSpPr>
        <xdr:cNvPr id="317" name="n_4aveValue【公営住宅】&#10;有形固定資産減価償却率"/>
        <xdr:cNvSpPr txBox="1"/>
      </xdr:nvSpPr>
      <xdr:spPr>
        <a:xfrm>
          <a:off x="813444" y="140538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84</xdr:row>
      <xdr:rowOff>78122</xdr:rowOff>
    </xdr:from>
    <xdr:ext cx="405111" cy="259045"/>
    <xdr:sp macro="" textlink="">
      <xdr:nvSpPr>
        <xdr:cNvPr id="318" name="n_1mainValue【公営住宅】&#10;有形固定資産減価償却率"/>
        <xdr:cNvSpPr txBox="1"/>
      </xdr:nvSpPr>
      <xdr:spPr>
        <a:xfrm>
          <a:off x="3067694" y="144799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84</xdr:row>
      <xdr:rowOff>47641</xdr:rowOff>
    </xdr:from>
    <xdr:ext cx="405111" cy="259045"/>
    <xdr:sp macro="" textlink="">
      <xdr:nvSpPr>
        <xdr:cNvPr id="319" name="n_2mainValue【公営住宅】&#10;有形固定資産減価償却率"/>
        <xdr:cNvSpPr txBox="1"/>
      </xdr:nvSpPr>
      <xdr:spPr>
        <a:xfrm>
          <a:off x="2305694" y="144494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84</xdr:row>
      <xdr:rowOff>17163</xdr:rowOff>
    </xdr:from>
    <xdr:ext cx="405111" cy="259045"/>
    <xdr:sp macro="" textlink="">
      <xdr:nvSpPr>
        <xdr:cNvPr id="320" name="n_3mainValue【公営住宅】&#10;有形固定資産減価償却率"/>
        <xdr:cNvSpPr txBox="1"/>
      </xdr:nvSpPr>
      <xdr:spPr>
        <a:xfrm>
          <a:off x="1559569" y="144189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83</xdr:row>
      <xdr:rowOff>158132</xdr:rowOff>
    </xdr:from>
    <xdr:ext cx="405111" cy="259045"/>
    <xdr:sp macro="" textlink="">
      <xdr:nvSpPr>
        <xdr:cNvPr id="321" name="n_4mainValue【公営住宅】&#10;有形固定資産減価償却率"/>
        <xdr:cNvSpPr txBox="1"/>
      </xdr:nvSpPr>
      <xdr:spPr>
        <a:xfrm>
          <a:off x="813444" y="143884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2" name="正方形/長方形 321"/>
        <xdr:cNvSpPr/>
      </xdr:nvSpPr>
      <xdr:spPr>
        <a:xfrm>
          <a:off x="5632450" y="11811000"/>
          <a:ext cx="4010025"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3" name="正方形/長方形 322"/>
        <xdr:cNvSpPr/>
      </xdr:nvSpPr>
      <xdr:spPr>
        <a:xfrm>
          <a:off x="5730875" y="1247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4" name="正方形/長方形 323"/>
        <xdr:cNvSpPr/>
      </xdr:nvSpPr>
      <xdr:spPr>
        <a:xfrm>
          <a:off x="5730875" y="1267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5" name="正方形/長方形 324"/>
        <xdr:cNvSpPr/>
      </xdr:nvSpPr>
      <xdr:spPr>
        <a:xfrm>
          <a:off x="6604000" y="1247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6" name="正方形/長方形 325"/>
        <xdr:cNvSpPr/>
      </xdr:nvSpPr>
      <xdr:spPr>
        <a:xfrm>
          <a:off x="6604000" y="1267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7" name="正方形/長方形 326"/>
        <xdr:cNvSpPr/>
      </xdr:nvSpPr>
      <xdr:spPr>
        <a:xfrm>
          <a:off x="7575550" y="1247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8" name="正方形/長方形 327"/>
        <xdr:cNvSpPr/>
      </xdr:nvSpPr>
      <xdr:spPr>
        <a:xfrm>
          <a:off x="7575550" y="1267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9" name="正方形/長方形 328"/>
        <xdr:cNvSpPr/>
      </xdr:nvSpPr>
      <xdr:spPr>
        <a:xfrm>
          <a:off x="5632450" y="12954000"/>
          <a:ext cx="4010025"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30" name="テキスト ボックス 329"/>
        <xdr:cNvSpPr txBox="1"/>
      </xdr:nvSpPr>
      <xdr:spPr>
        <a:xfrm>
          <a:off x="559435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1" name="直線コネクタ 330"/>
        <xdr:cNvCxnSpPr/>
      </xdr:nvCxnSpPr>
      <xdr:spPr>
        <a:xfrm>
          <a:off x="5632450" y="152400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168729</xdr:rowOff>
    </xdr:from>
    <xdr:to>
      <xdr:col>59</xdr:col>
      <xdr:colOff>50800</xdr:colOff>
      <xdr:row>86</xdr:row>
      <xdr:rowOff>168729</xdr:rowOff>
    </xdr:to>
    <xdr:cxnSp macro="">
      <xdr:nvCxnSpPr>
        <xdr:cNvPr id="332" name="直線コネクタ 331"/>
        <xdr:cNvCxnSpPr/>
      </xdr:nvCxnSpPr>
      <xdr:spPr>
        <a:xfrm>
          <a:off x="5632450" y="14913429"/>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86</xdr:row>
      <xdr:rowOff>26506</xdr:rowOff>
    </xdr:from>
    <xdr:ext cx="467179" cy="259045"/>
    <xdr:sp macro="" textlink="">
      <xdr:nvSpPr>
        <xdr:cNvPr id="333" name="テキスト ボックス 332"/>
        <xdr:cNvSpPr txBox="1"/>
      </xdr:nvSpPr>
      <xdr:spPr>
        <a:xfrm>
          <a:off x="52224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85</xdr:row>
      <xdr:rowOff>13607</xdr:rowOff>
    </xdr:from>
    <xdr:to>
      <xdr:col>59</xdr:col>
      <xdr:colOff>50800</xdr:colOff>
      <xdr:row>85</xdr:row>
      <xdr:rowOff>13607</xdr:rowOff>
    </xdr:to>
    <xdr:cxnSp macro="">
      <xdr:nvCxnSpPr>
        <xdr:cNvPr id="334" name="直線コネクタ 333"/>
        <xdr:cNvCxnSpPr/>
      </xdr:nvCxnSpPr>
      <xdr:spPr>
        <a:xfrm>
          <a:off x="5632450" y="14586857"/>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84</xdr:row>
      <xdr:rowOff>42834</xdr:rowOff>
    </xdr:from>
    <xdr:ext cx="531299" cy="259045"/>
    <xdr:sp macro="" textlink="">
      <xdr:nvSpPr>
        <xdr:cNvPr id="335" name="テキスト ボックス 334"/>
        <xdr:cNvSpPr txBox="1"/>
      </xdr:nvSpPr>
      <xdr:spPr>
        <a:xfrm>
          <a:off x="5177351" y="1444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29936</xdr:rowOff>
    </xdr:from>
    <xdr:to>
      <xdr:col>59</xdr:col>
      <xdr:colOff>50800</xdr:colOff>
      <xdr:row>83</xdr:row>
      <xdr:rowOff>29936</xdr:rowOff>
    </xdr:to>
    <xdr:cxnSp macro="">
      <xdr:nvCxnSpPr>
        <xdr:cNvPr id="336" name="直線コネクタ 335"/>
        <xdr:cNvCxnSpPr/>
      </xdr:nvCxnSpPr>
      <xdr:spPr>
        <a:xfrm>
          <a:off x="5632450" y="14260286"/>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82</xdr:row>
      <xdr:rowOff>59163</xdr:rowOff>
    </xdr:from>
    <xdr:ext cx="531299" cy="259045"/>
    <xdr:sp macro="" textlink="">
      <xdr:nvSpPr>
        <xdr:cNvPr id="337" name="テキスト ボックス 336"/>
        <xdr:cNvSpPr txBox="1"/>
      </xdr:nvSpPr>
      <xdr:spPr>
        <a:xfrm>
          <a:off x="5177351" y="14118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46264</xdr:rowOff>
    </xdr:from>
    <xdr:to>
      <xdr:col>59</xdr:col>
      <xdr:colOff>50800</xdr:colOff>
      <xdr:row>81</xdr:row>
      <xdr:rowOff>46264</xdr:rowOff>
    </xdr:to>
    <xdr:cxnSp macro="">
      <xdr:nvCxnSpPr>
        <xdr:cNvPr id="338" name="直線コネクタ 337"/>
        <xdr:cNvCxnSpPr/>
      </xdr:nvCxnSpPr>
      <xdr:spPr>
        <a:xfrm>
          <a:off x="5632450" y="13933714"/>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80</xdr:row>
      <xdr:rowOff>75491</xdr:rowOff>
    </xdr:from>
    <xdr:ext cx="531299" cy="259045"/>
    <xdr:sp macro="" textlink="">
      <xdr:nvSpPr>
        <xdr:cNvPr id="339" name="テキスト ボックス 338"/>
        <xdr:cNvSpPr txBox="1"/>
      </xdr:nvSpPr>
      <xdr:spPr>
        <a:xfrm>
          <a:off x="5177351" y="13791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79</xdr:row>
      <xdr:rowOff>62593</xdr:rowOff>
    </xdr:from>
    <xdr:to>
      <xdr:col>59</xdr:col>
      <xdr:colOff>50800</xdr:colOff>
      <xdr:row>79</xdr:row>
      <xdr:rowOff>62593</xdr:rowOff>
    </xdr:to>
    <xdr:cxnSp macro="">
      <xdr:nvCxnSpPr>
        <xdr:cNvPr id="340" name="直線コネクタ 339"/>
        <xdr:cNvCxnSpPr/>
      </xdr:nvCxnSpPr>
      <xdr:spPr>
        <a:xfrm>
          <a:off x="5632450" y="13607143"/>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78</xdr:row>
      <xdr:rowOff>91820</xdr:rowOff>
    </xdr:from>
    <xdr:ext cx="531299" cy="259045"/>
    <xdr:sp macro="" textlink="">
      <xdr:nvSpPr>
        <xdr:cNvPr id="341" name="テキスト ボックス 340"/>
        <xdr:cNvSpPr txBox="1"/>
      </xdr:nvSpPr>
      <xdr:spPr>
        <a:xfrm>
          <a:off x="5177351" y="1346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78921</xdr:rowOff>
    </xdr:from>
    <xdr:to>
      <xdr:col>59</xdr:col>
      <xdr:colOff>50800</xdr:colOff>
      <xdr:row>77</xdr:row>
      <xdr:rowOff>78921</xdr:rowOff>
    </xdr:to>
    <xdr:cxnSp macro="">
      <xdr:nvCxnSpPr>
        <xdr:cNvPr id="342" name="直線コネクタ 341"/>
        <xdr:cNvCxnSpPr/>
      </xdr:nvCxnSpPr>
      <xdr:spPr>
        <a:xfrm>
          <a:off x="5632450" y="13280571"/>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108148</xdr:rowOff>
    </xdr:from>
    <xdr:ext cx="531299" cy="259045"/>
    <xdr:sp macro="" textlink="">
      <xdr:nvSpPr>
        <xdr:cNvPr id="343" name="テキスト ボックス 342"/>
        <xdr:cNvSpPr txBox="1"/>
      </xdr:nvSpPr>
      <xdr:spPr>
        <a:xfrm>
          <a:off x="5177351" y="13138348"/>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4" name="直線コネクタ 343"/>
        <xdr:cNvCxnSpPr/>
      </xdr:nvCxnSpPr>
      <xdr:spPr>
        <a:xfrm>
          <a:off x="5632450" y="129540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124477</xdr:rowOff>
    </xdr:from>
    <xdr:ext cx="531299" cy="259045"/>
    <xdr:sp macro="" textlink="">
      <xdr:nvSpPr>
        <xdr:cNvPr id="345" name="テキスト ボックス 344"/>
        <xdr:cNvSpPr txBox="1"/>
      </xdr:nvSpPr>
      <xdr:spPr>
        <a:xfrm>
          <a:off x="5177351" y="1281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6" name="【公営住宅】&#10;一人当たり面積グラフ枠"/>
        <xdr:cNvSpPr/>
      </xdr:nvSpPr>
      <xdr:spPr>
        <a:xfrm>
          <a:off x="5632450" y="12954000"/>
          <a:ext cx="4010025"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64258</xdr:rowOff>
    </xdr:from>
    <xdr:to>
      <xdr:col>54</xdr:col>
      <xdr:colOff>189865</xdr:colOff>
      <xdr:row>86</xdr:row>
      <xdr:rowOff>166932</xdr:rowOff>
    </xdr:to>
    <xdr:cxnSp macro="">
      <xdr:nvCxnSpPr>
        <xdr:cNvPr id="347" name="直線コネクタ 346"/>
        <xdr:cNvCxnSpPr/>
      </xdr:nvCxnSpPr>
      <xdr:spPr>
        <a:xfrm flipV="1">
          <a:off x="8905240" y="13437358"/>
          <a:ext cx="0" cy="14742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170759</xdr:rowOff>
    </xdr:from>
    <xdr:ext cx="469744" cy="259045"/>
    <xdr:sp macro="" textlink="">
      <xdr:nvSpPr>
        <xdr:cNvPr id="348" name="【公営住宅】&#10;一人当たり面積最小値テキスト"/>
        <xdr:cNvSpPr txBox="1"/>
      </xdr:nvSpPr>
      <xdr:spPr>
        <a:xfrm>
          <a:off x="8943975" y="149154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166932</xdr:rowOff>
    </xdr:from>
    <xdr:to>
      <xdr:col>55</xdr:col>
      <xdr:colOff>88900</xdr:colOff>
      <xdr:row>86</xdr:row>
      <xdr:rowOff>166932</xdr:rowOff>
    </xdr:to>
    <xdr:cxnSp macro="">
      <xdr:nvCxnSpPr>
        <xdr:cNvPr id="349" name="直線コネクタ 348"/>
        <xdr:cNvCxnSpPr/>
      </xdr:nvCxnSpPr>
      <xdr:spPr>
        <a:xfrm>
          <a:off x="8845550" y="14911632"/>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10935</xdr:rowOff>
    </xdr:from>
    <xdr:ext cx="534377" cy="259045"/>
    <xdr:sp macro="" textlink="">
      <xdr:nvSpPr>
        <xdr:cNvPr id="350" name="【公営住宅】&#10;一人当たり面積最大値テキスト"/>
        <xdr:cNvSpPr txBox="1"/>
      </xdr:nvSpPr>
      <xdr:spPr>
        <a:xfrm>
          <a:off x="8943975" y="132125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45.199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64258</xdr:rowOff>
    </xdr:from>
    <xdr:to>
      <xdr:col>55</xdr:col>
      <xdr:colOff>88900</xdr:colOff>
      <xdr:row>78</xdr:row>
      <xdr:rowOff>64258</xdr:rowOff>
    </xdr:to>
    <xdr:cxnSp macro="">
      <xdr:nvCxnSpPr>
        <xdr:cNvPr id="351" name="直線コネクタ 350"/>
        <xdr:cNvCxnSpPr/>
      </xdr:nvCxnSpPr>
      <xdr:spPr>
        <a:xfrm>
          <a:off x="8845550" y="13437358"/>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85</xdr:row>
      <xdr:rowOff>77483</xdr:rowOff>
    </xdr:from>
    <xdr:ext cx="469744" cy="259045"/>
    <xdr:sp macro="" textlink="">
      <xdr:nvSpPr>
        <xdr:cNvPr id="352" name="【公営住宅】&#10;一人当たり面積平均値テキスト"/>
        <xdr:cNvSpPr txBox="1"/>
      </xdr:nvSpPr>
      <xdr:spPr>
        <a:xfrm>
          <a:off x="8943975" y="1465073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86</xdr:row>
      <xdr:rowOff>54606</xdr:rowOff>
    </xdr:from>
    <xdr:to>
      <xdr:col>55</xdr:col>
      <xdr:colOff>50800</xdr:colOff>
      <xdr:row>86</xdr:row>
      <xdr:rowOff>156206</xdr:rowOff>
    </xdr:to>
    <xdr:sp macro="" textlink="">
      <xdr:nvSpPr>
        <xdr:cNvPr id="353" name="フローチャート: 判断 352"/>
        <xdr:cNvSpPr/>
      </xdr:nvSpPr>
      <xdr:spPr>
        <a:xfrm>
          <a:off x="8883650" y="14799306"/>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86</xdr:row>
      <xdr:rowOff>53561</xdr:rowOff>
    </xdr:from>
    <xdr:to>
      <xdr:col>50</xdr:col>
      <xdr:colOff>165100</xdr:colOff>
      <xdr:row>86</xdr:row>
      <xdr:rowOff>155161</xdr:rowOff>
    </xdr:to>
    <xdr:sp macro="" textlink="">
      <xdr:nvSpPr>
        <xdr:cNvPr id="354" name="フローチャート: 判断 353"/>
        <xdr:cNvSpPr/>
      </xdr:nvSpPr>
      <xdr:spPr>
        <a:xfrm>
          <a:off x="8159750" y="14798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86</xdr:row>
      <xdr:rowOff>24171</xdr:rowOff>
    </xdr:from>
    <xdr:to>
      <xdr:col>46</xdr:col>
      <xdr:colOff>38100</xdr:colOff>
      <xdr:row>86</xdr:row>
      <xdr:rowOff>125771</xdr:rowOff>
    </xdr:to>
    <xdr:sp macro="" textlink="">
      <xdr:nvSpPr>
        <xdr:cNvPr id="355" name="フローチャート: 判断 354"/>
        <xdr:cNvSpPr/>
      </xdr:nvSpPr>
      <xdr:spPr>
        <a:xfrm>
          <a:off x="7413625" y="14768871"/>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86</xdr:row>
      <xdr:rowOff>22211</xdr:rowOff>
    </xdr:from>
    <xdr:to>
      <xdr:col>41</xdr:col>
      <xdr:colOff>101600</xdr:colOff>
      <xdr:row>86</xdr:row>
      <xdr:rowOff>123811</xdr:rowOff>
    </xdr:to>
    <xdr:sp macro="" textlink="">
      <xdr:nvSpPr>
        <xdr:cNvPr id="356" name="フローチャート: 判断 355"/>
        <xdr:cNvSpPr/>
      </xdr:nvSpPr>
      <xdr:spPr>
        <a:xfrm>
          <a:off x="6638925" y="147669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86</xdr:row>
      <xdr:rowOff>19664</xdr:rowOff>
    </xdr:from>
    <xdr:to>
      <xdr:col>36</xdr:col>
      <xdr:colOff>165100</xdr:colOff>
      <xdr:row>86</xdr:row>
      <xdr:rowOff>121264</xdr:rowOff>
    </xdr:to>
    <xdr:sp macro="" textlink="">
      <xdr:nvSpPr>
        <xdr:cNvPr id="357" name="フローチャート: 判断 356"/>
        <xdr:cNvSpPr/>
      </xdr:nvSpPr>
      <xdr:spPr>
        <a:xfrm>
          <a:off x="5892800" y="14764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8" name="テキスト ボックス 357"/>
        <xdr:cNvSpPr txBox="1"/>
      </xdr:nvSpPr>
      <xdr:spPr>
        <a:xfrm>
          <a:off x="874395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9" name="テキスト ボックス 358"/>
        <xdr:cNvSpPr txBox="1"/>
      </xdr:nvSpPr>
      <xdr:spPr>
        <a:xfrm>
          <a:off x="8048625"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60" name="テキスト ボックス 359"/>
        <xdr:cNvSpPr txBox="1"/>
      </xdr:nvSpPr>
      <xdr:spPr>
        <a:xfrm>
          <a:off x="728345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61" name="テキスト ボックス 360"/>
        <xdr:cNvSpPr txBox="1"/>
      </xdr:nvSpPr>
      <xdr:spPr>
        <a:xfrm>
          <a:off x="652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62" name="テキスト ボックス 361"/>
        <xdr:cNvSpPr txBox="1"/>
      </xdr:nvSpPr>
      <xdr:spPr>
        <a:xfrm>
          <a:off x="5781675"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86</xdr:row>
      <xdr:rowOff>66461</xdr:rowOff>
    </xdr:from>
    <xdr:to>
      <xdr:col>55</xdr:col>
      <xdr:colOff>50800</xdr:colOff>
      <xdr:row>86</xdr:row>
      <xdr:rowOff>168061</xdr:rowOff>
    </xdr:to>
    <xdr:sp macro="" textlink="">
      <xdr:nvSpPr>
        <xdr:cNvPr id="363" name="楕円 362"/>
        <xdr:cNvSpPr/>
      </xdr:nvSpPr>
      <xdr:spPr>
        <a:xfrm>
          <a:off x="8883650" y="14811161"/>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86</xdr:row>
      <xdr:rowOff>33033</xdr:rowOff>
    </xdr:from>
    <xdr:ext cx="469744" cy="259045"/>
    <xdr:sp macro="" textlink="">
      <xdr:nvSpPr>
        <xdr:cNvPr id="364" name="【公営住宅】&#10;一人当たり面積該当値テキスト"/>
        <xdr:cNvSpPr txBox="1"/>
      </xdr:nvSpPr>
      <xdr:spPr>
        <a:xfrm>
          <a:off x="8943975" y="147777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86</xdr:row>
      <xdr:rowOff>66984</xdr:rowOff>
    </xdr:from>
    <xdr:to>
      <xdr:col>50</xdr:col>
      <xdr:colOff>165100</xdr:colOff>
      <xdr:row>86</xdr:row>
      <xdr:rowOff>168584</xdr:rowOff>
    </xdr:to>
    <xdr:sp macro="" textlink="">
      <xdr:nvSpPr>
        <xdr:cNvPr id="365" name="楕円 364"/>
        <xdr:cNvSpPr/>
      </xdr:nvSpPr>
      <xdr:spPr>
        <a:xfrm>
          <a:off x="8159750" y="148116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86</xdr:row>
      <xdr:rowOff>117261</xdr:rowOff>
    </xdr:from>
    <xdr:to>
      <xdr:col>55</xdr:col>
      <xdr:colOff>0</xdr:colOff>
      <xdr:row>86</xdr:row>
      <xdr:rowOff>117784</xdr:rowOff>
    </xdr:to>
    <xdr:cxnSp macro="">
      <xdr:nvCxnSpPr>
        <xdr:cNvPr id="366" name="直線コネクタ 365"/>
        <xdr:cNvCxnSpPr/>
      </xdr:nvCxnSpPr>
      <xdr:spPr>
        <a:xfrm flipV="1">
          <a:off x="8210550" y="14861961"/>
          <a:ext cx="695325" cy="5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86</xdr:row>
      <xdr:rowOff>67866</xdr:rowOff>
    </xdr:from>
    <xdr:to>
      <xdr:col>46</xdr:col>
      <xdr:colOff>38100</xdr:colOff>
      <xdr:row>86</xdr:row>
      <xdr:rowOff>169466</xdr:rowOff>
    </xdr:to>
    <xdr:sp macro="" textlink="">
      <xdr:nvSpPr>
        <xdr:cNvPr id="367" name="楕円 366"/>
        <xdr:cNvSpPr/>
      </xdr:nvSpPr>
      <xdr:spPr>
        <a:xfrm>
          <a:off x="7413625" y="14812566"/>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86</xdr:row>
      <xdr:rowOff>117784</xdr:rowOff>
    </xdr:from>
    <xdr:to>
      <xdr:col>50</xdr:col>
      <xdr:colOff>114300</xdr:colOff>
      <xdr:row>86</xdr:row>
      <xdr:rowOff>118666</xdr:rowOff>
    </xdr:to>
    <xdr:cxnSp macro="">
      <xdr:nvCxnSpPr>
        <xdr:cNvPr id="368" name="直線コネクタ 367"/>
        <xdr:cNvCxnSpPr/>
      </xdr:nvCxnSpPr>
      <xdr:spPr>
        <a:xfrm flipV="1">
          <a:off x="7445375" y="14862484"/>
          <a:ext cx="765175" cy="8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86</xdr:row>
      <xdr:rowOff>68746</xdr:rowOff>
    </xdr:from>
    <xdr:to>
      <xdr:col>41</xdr:col>
      <xdr:colOff>101600</xdr:colOff>
      <xdr:row>86</xdr:row>
      <xdr:rowOff>170346</xdr:rowOff>
    </xdr:to>
    <xdr:sp macro="" textlink="">
      <xdr:nvSpPr>
        <xdr:cNvPr id="369" name="楕円 368"/>
        <xdr:cNvSpPr/>
      </xdr:nvSpPr>
      <xdr:spPr>
        <a:xfrm>
          <a:off x="6638925" y="148134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86</xdr:row>
      <xdr:rowOff>118666</xdr:rowOff>
    </xdr:from>
    <xdr:to>
      <xdr:col>45</xdr:col>
      <xdr:colOff>177800</xdr:colOff>
      <xdr:row>86</xdr:row>
      <xdr:rowOff>119546</xdr:rowOff>
    </xdr:to>
    <xdr:cxnSp macro="">
      <xdr:nvCxnSpPr>
        <xdr:cNvPr id="370" name="直線コネクタ 369"/>
        <xdr:cNvCxnSpPr/>
      </xdr:nvCxnSpPr>
      <xdr:spPr>
        <a:xfrm flipV="1">
          <a:off x="6689725" y="14863366"/>
          <a:ext cx="755650" cy="8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86</xdr:row>
      <xdr:rowOff>69335</xdr:rowOff>
    </xdr:from>
    <xdr:to>
      <xdr:col>36</xdr:col>
      <xdr:colOff>165100</xdr:colOff>
      <xdr:row>86</xdr:row>
      <xdr:rowOff>170935</xdr:rowOff>
    </xdr:to>
    <xdr:sp macro="" textlink="">
      <xdr:nvSpPr>
        <xdr:cNvPr id="371" name="楕円 370"/>
        <xdr:cNvSpPr/>
      </xdr:nvSpPr>
      <xdr:spPr>
        <a:xfrm>
          <a:off x="5892800" y="148140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86</xdr:row>
      <xdr:rowOff>119546</xdr:rowOff>
    </xdr:from>
    <xdr:to>
      <xdr:col>41</xdr:col>
      <xdr:colOff>50800</xdr:colOff>
      <xdr:row>86</xdr:row>
      <xdr:rowOff>120135</xdr:rowOff>
    </xdr:to>
    <xdr:cxnSp macro="">
      <xdr:nvCxnSpPr>
        <xdr:cNvPr id="372" name="直線コネクタ 371"/>
        <xdr:cNvCxnSpPr/>
      </xdr:nvCxnSpPr>
      <xdr:spPr>
        <a:xfrm flipV="1">
          <a:off x="5943600" y="14864246"/>
          <a:ext cx="746125" cy="5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85</xdr:row>
      <xdr:rowOff>238</xdr:rowOff>
    </xdr:from>
    <xdr:ext cx="469744" cy="259045"/>
    <xdr:sp macro="" textlink="">
      <xdr:nvSpPr>
        <xdr:cNvPr id="373" name="n_1aveValue【公営住宅】&#10;一人当たり面積"/>
        <xdr:cNvSpPr txBox="1"/>
      </xdr:nvSpPr>
      <xdr:spPr>
        <a:xfrm>
          <a:off x="7991552" y="145734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84</xdr:row>
      <xdr:rowOff>142298</xdr:rowOff>
    </xdr:from>
    <xdr:ext cx="469744" cy="259045"/>
    <xdr:sp macro="" textlink="">
      <xdr:nvSpPr>
        <xdr:cNvPr id="374" name="n_2aveValue【公営住宅】&#10;一人当たり面積"/>
        <xdr:cNvSpPr txBox="1"/>
      </xdr:nvSpPr>
      <xdr:spPr>
        <a:xfrm>
          <a:off x="7258127" y="145440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84</xdr:row>
      <xdr:rowOff>140338</xdr:rowOff>
    </xdr:from>
    <xdr:ext cx="469744" cy="259045"/>
    <xdr:sp macro="" textlink="">
      <xdr:nvSpPr>
        <xdr:cNvPr id="375" name="n_3aveValue【公営住宅】&#10;一人当たり面積"/>
        <xdr:cNvSpPr txBox="1"/>
      </xdr:nvSpPr>
      <xdr:spPr>
        <a:xfrm>
          <a:off x="6483427" y="145421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84</xdr:row>
      <xdr:rowOff>137791</xdr:rowOff>
    </xdr:from>
    <xdr:ext cx="469744" cy="259045"/>
    <xdr:sp macro="" textlink="">
      <xdr:nvSpPr>
        <xdr:cNvPr id="376" name="n_4aveValue【公営住宅】&#10;一人当たり面積"/>
        <xdr:cNvSpPr txBox="1"/>
      </xdr:nvSpPr>
      <xdr:spPr>
        <a:xfrm>
          <a:off x="5737302" y="145395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86</xdr:row>
      <xdr:rowOff>159711</xdr:rowOff>
    </xdr:from>
    <xdr:ext cx="469744" cy="259045"/>
    <xdr:sp macro="" textlink="">
      <xdr:nvSpPr>
        <xdr:cNvPr id="377" name="n_1mainValue【公営住宅】&#10;一人当たり面積"/>
        <xdr:cNvSpPr txBox="1"/>
      </xdr:nvSpPr>
      <xdr:spPr>
        <a:xfrm>
          <a:off x="7991552" y="149044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160593</xdr:rowOff>
    </xdr:from>
    <xdr:ext cx="469744" cy="259045"/>
    <xdr:sp macro="" textlink="">
      <xdr:nvSpPr>
        <xdr:cNvPr id="378" name="n_2mainValue【公営住宅】&#10;一人当たり面積"/>
        <xdr:cNvSpPr txBox="1"/>
      </xdr:nvSpPr>
      <xdr:spPr>
        <a:xfrm>
          <a:off x="7258127" y="149052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86</xdr:row>
      <xdr:rowOff>161473</xdr:rowOff>
    </xdr:from>
    <xdr:ext cx="469744" cy="259045"/>
    <xdr:sp macro="" textlink="">
      <xdr:nvSpPr>
        <xdr:cNvPr id="379" name="n_3mainValue【公営住宅】&#10;一人当たり面積"/>
        <xdr:cNvSpPr txBox="1"/>
      </xdr:nvSpPr>
      <xdr:spPr>
        <a:xfrm>
          <a:off x="6483427" y="149061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86</xdr:row>
      <xdr:rowOff>162062</xdr:rowOff>
    </xdr:from>
    <xdr:ext cx="469744" cy="259045"/>
    <xdr:sp macro="" textlink="">
      <xdr:nvSpPr>
        <xdr:cNvPr id="380" name="n_4mainValue【公営住宅】&#10;一人当たり面積"/>
        <xdr:cNvSpPr txBox="1"/>
      </xdr:nvSpPr>
      <xdr:spPr>
        <a:xfrm>
          <a:off x="5737302" y="149067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81" name="正方形/長方形 380"/>
        <xdr:cNvSpPr/>
      </xdr:nvSpPr>
      <xdr:spPr>
        <a:xfrm>
          <a:off x="647700" y="15621000"/>
          <a:ext cx="40386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82" name="正方形/長方形 381"/>
        <xdr:cNvSpPr/>
      </xdr:nvSpPr>
      <xdr:spPr>
        <a:xfrm>
          <a:off x="774700" y="1628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83" name="正方形/長方形 382"/>
        <xdr:cNvSpPr/>
      </xdr:nvSpPr>
      <xdr:spPr>
        <a:xfrm>
          <a:off x="774700" y="1648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4" name="正方形/長方形 383"/>
        <xdr:cNvSpPr/>
      </xdr:nvSpPr>
      <xdr:spPr>
        <a:xfrm>
          <a:off x="1619250" y="1628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5" name="正方形/長方形 384"/>
        <xdr:cNvSpPr/>
      </xdr:nvSpPr>
      <xdr:spPr>
        <a:xfrm>
          <a:off x="1619250" y="1648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6" name="正方形/長方形 385"/>
        <xdr:cNvSpPr/>
      </xdr:nvSpPr>
      <xdr:spPr>
        <a:xfrm>
          <a:off x="2590800" y="1628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7" name="正方形/長方形 386"/>
        <xdr:cNvSpPr/>
      </xdr:nvSpPr>
      <xdr:spPr>
        <a:xfrm>
          <a:off x="2590800" y="1648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8" name="正方形/長方形 387"/>
        <xdr:cNvSpPr/>
      </xdr:nvSpPr>
      <xdr:spPr>
        <a:xfrm>
          <a:off x="647700" y="16764000"/>
          <a:ext cx="40386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89" name="テキスト ボックス 388"/>
        <xdr:cNvSpPr txBox="1"/>
      </xdr:nvSpPr>
      <xdr:spPr>
        <a:xfrm>
          <a:off x="638175"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90" name="直線コネクタ 389"/>
        <xdr:cNvCxnSpPr/>
      </xdr:nvCxnSpPr>
      <xdr:spPr>
        <a:xfrm>
          <a:off x="647700" y="19050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91" name="テキスト ボックス 390"/>
        <xdr:cNvSpPr txBox="1"/>
      </xdr:nvSpPr>
      <xdr:spPr>
        <a:xfrm>
          <a:off x="266246"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109</xdr:row>
      <xdr:rowOff>35379</xdr:rowOff>
    </xdr:from>
    <xdr:to>
      <xdr:col>28</xdr:col>
      <xdr:colOff>114300</xdr:colOff>
      <xdr:row>109</xdr:row>
      <xdr:rowOff>35379</xdr:rowOff>
    </xdr:to>
    <xdr:cxnSp macro="">
      <xdr:nvCxnSpPr>
        <xdr:cNvPr id="392" name="直線コネクタ 391"/>
        <xdr:cNvCxnSpPr/>
      </xdr:nvCxnSpPr>
      <xdr:spPr>
        <a:xfrm>
          <a:off x="647700" y="18723429"/>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64606</xdr:rowOff>
    </xdr:from>
    <xdr:ext cx="467179" cy="259045"/>
    <xdr:sp macro="" textlink="">
      <xdr:nvSpPr>
        <xdr:cNvPr id="393" name="テキスト ボックス 392"/>
        <xdr:cNvSpPr txBox="1"/>
      </xdr:nvSpPr>
      <xdr:spPr>
        <a:xfrm>
          <a:off x="266246"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394" name="直線コネクタ 393"/>
        <xdr:cNvCxnSpPr/>
      </xdr:nvCxnSpPr>
      <xdr:spPr>
        <a:xfrm>
          <a:off x="647700" y="18396857"/>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395" name="テキスト ボックス 394"/>
        <xdr:cNvSpPr txBox="1"/>
      </xdr:nvSpPr>
      <xdr:spPr>
        <a:xfrm>
          <a:off x="3208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396" name="直線コネクタ 395"/>
        <xdr:cNvCxnSpPr/>
      </xdr:nvCxnSpPr>
      <xdr:spPr>
        <a:xfrm>
          <a:off x="647700" y="18070286"/>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397" name="テキスト ボックス 396"/>
        <xdr:cNvSpPr txBox="1"/>
      </xdr:nvSpPr>
      <xdr:spPr>
        <a:xfrm>
          <a:off x="3208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398" name="直線コネクタ 397"/>
        <xdr:cNvCxnSpPr/>
      </xdr:nvCxnSpPr>
      <xdr:spPr>
        <a:xfrm>
          <a:off x="647700" y="17743714"/>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399" name="テキスト ボックス 398"/>
        <xdr:cNvSpPr txBox="1"/>
      </xdr:nvSpPr>
      <xdr:spPr>
        <a:xfrm>
          <a:off x="3208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400" name="直線コネクタ 399"/>
        <xdr:cNvCxnSpPr/>
      </xdr:nvCxnSpPr>
      <xdr:spPr>
        <a:xfrm>
          <a:off x="647700" y="17417143"/>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401" name="テキスト ボックス 400"/>
        <xdr:cNvSpPr txBox="1"/>
      </xdr:nvSpPr>
      <xdr:spPr>
        <a:xfrm>
          <a:off x="3208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402" name="直線コネクタ 401"/>
        <xdr:cNvCxnSpPr/>
      </xdr:nvCxnSpPr>
      <xdr:spPr>
        <a:xfrm>
          <a:off x="647700" y="17090571"/>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98</xdr:row>
      <xdr:rowOff>146248</xdr:rowOff>
    </xdr:from>
    <xdr:ext cx="338939" cy="259045"/>
    <xdr:sp macro="" textlink="">
      <xdr:nvSpPr>
        <xdr:cNvPr id="403" name="テキスト ボックス 402"/>
        <xdr:cNvSpPr txBox="1"/>
      </xdr:nvSpPr>
      <xdr:spPr>
        <a:xfrm>
          <a:off x="36591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404" name="直線コネクタ 403"/>
        <xdr:cNvCxnSpPr/>
      </xdr:nvCxnSpPr>
      <xdr:spPr>
        <a:xfrm>
          <a:off x="647700" y="16764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97</xdr:row>
      <xdr:rowOff>133350</xdr:rowOff>
    </xdr:from>
    <xdr:to>
      <xdr:col>28</xdr:col>
      <xdr:colOff>152400</xdr:colOff>
      <xdr:row>111</xdr:row>
      <xdr:rowOff>19050</xdr:rowOff>
    </xdr:to>
    <xdr:sp macro="" textlink="">
      <xdr:nvSpPr>
        <xdr:cNvPr id="405" name="【港湾・漁港】&#10;有形固定資産減価償却率グラフ枠"/>
        <xdr:cNvSpPr/>
      </xdr:nvSpPr>
      <xdr:spPr>
        <a:xfrm>
          <a:off x="647700" y="16764000"/>
          <a:ext cx="40386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10886</xdr:rowOff>
    </xdr:from>
    <xdr:to>
      <xdr:col>24</xdr:col>
      <xdr:colOff>62865</xdr:colOff>
      <xdr:row>109</xdr:row>
      <xdr:rowOff>35379</xdr:rowOff>
    </xdr:to>
    <xdr:cxnSp macro="">
      <xdr:nvCxnSpPr>
        <xdr:cNvPr id="406" name="直線コネクタ 405"/>
        <xdr:cNvCxnSpPr/>
      </xdr:nvCxnSpPr>
      <xdr:spPr>
        <a:xfrm flipV="1">
          <a:off x="3949065" y="17155886"/>
          <a:ext cx="0" cy="15675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109</xdr:row>
      <xdr:rowOff>39206</xdr:rowOff>
    </xdr:from>
    <xdr:ext cx="469744" cy="259045"/>
    <xdr:sp macro="" textlink="">
      <xdr:nvSpPr>
        <xdr:cNvPr id="407" name="【港湾・漁港】&#10;有形固定資産減価償却率最小値テキスト"/>
        <xdr:cNvSpPr txBox="1"/>
      </xdr:nvSpPr>
      <xdr:spPr>
        <a:xfrm>
          <a:off x="3987800" y="1872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109</xdr:row>
      <xdr:rowOff>35379</xdr:rowOff>
    </xdr:from>
    <xdr:to>
      <xdr:col>24</xdr:col>
      <xdr:colOff>152400</xdr:colOff>
      <xdr:row>109</xdr:row>
      <xdr:rowOff>35379</xdr:rowOff>
    </xdr:to>
    <xdr:cxnSp macro="">
      <xdr:nvCxnSpPr>
        <xdr:cNvPr id="408" name="直線コネクタ 407"/>
        <xdr:cNvCxnSpPr/>
      </xdr:nvCxnSpPr>
      <xdr:spPr>
        <a:xfrm>
          <a:off x="3889375" y="18723429"/>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129013</xdr:rowOff>
    </xdr:from>
    <xdr:ext cx="340478" cy="259045"/>
    <xdr:sp macro="" textlink="">
      <xdr:nvSpPr>
        <xdr:cNvPr id="409" name="【港湾・漁港】&#10;有形固定資産減価償却率最大値テキスト"/>
        <xdr:cNvSpPr txBox="1"/>
      </xdr:nvSpPr>
      <xdr:spPr>
        <a:xfrm>
          <a:off x="3987800" y="1693111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10886</xdr:rowOff>
    </xdr:from>
    <xdr:to>
      <xdr:col>24</xdr:col>
      <xdr:colOff>152400</xdr:colOff>
      <xdr:row>100</xdr:row>
      <xdr:rowOff>10886</xdr:rowOff>
    </xdr:to>
    <xdr:cxnSp macro="">
      <xdr:nvCxnSpPr>
        <xdr:cNvPr id="410" name="直線コネクタ 409"/>
        <xdr:cNvCxnSpPr/>
      </xdr:nvCxnSpPr>
      <xdr:spPr>
        <a:xfrm>
          <a:off x="3889375" y="17155886"/>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105</xdr:row>
      <xdr:rowOff>109963</xdr:rowOff>
    </xdr:from>
    <xdr:ext cx="405111" cy="259045"/>
    <xdr:sp macro="" textlink="">
      <xdr:nvSpPr>
        <xdr:cNvPr id="411" name="【港湾・漁港】&#10;有形固定資産減価償却率平均値テキスト"/>
        <xdr:cNvSpPr txBox="1"/>
      </xdr:nvSpPr>
      <xdr:spPr>
        <a:xfrm>
          <a:off x="3987800" y="1811221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105</xdr:row>
      <xdr:rowOff>131536</xdr:rowOff>
    </xdr:from>
    <xdr:to>
      <xdr:col>24</xdr:col>
      <xdr:colOff>114300</xdr:colOff>
      <xdr:row>106</xdr:row>
      <xdr:rowOff>61686</xdr:rowOff>
    </xdr:to>
    <xdr:sp macro="" textlink="">
      <xdr:nvSpPr>
        <xdr:cNvPr id="412" name="フローチャート: 判断 411"/>
        <xdr:cNvSpPr/>
      </xdr:nvSpPr>
      <xdr:spPr>
        <a:xfrm>
          <a:off x="3898900" y="181337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105</xdr:row>
      <xdr:rowOff>77651</xdr:rowOff>
    </xdr:from>
    <xdr:to>
      <xdr:col>20</xdr:col>
      <xdr:colOff>38100</xdr:colOff>
      <xdr:row>106</xdr:row>
      <xdr:rowOff>7801</xdr:rowOff>
    </xdr:to>
    <xdr:sp macro="" textlink="">
      <xdr:nvSpPr>
        <xdr:cNvPr id="413" name="フローチャート: 判断 412"/>
        <xdr:cNvSpPr/>
      </xdr:nvSpPr>
      <xdr:spPr>
        <a:xfrm>
          <a:off x="3203575" y="18079901"/>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105</xdr:row>
      <xdr:rowOff>111942</xdr:rowOff>
    </xdr:from>
    <xdr:to>
      <xdr:col>15</xdr:col>
      <xdr:colOff>101600</xdr:colOff>
      <xdr:row>106</xdr:row>
      <xdr:rowOff>42092</xdr:rowOff>
    </xdr:to>
    <xdr:sp macro="" textlink="">
      <xdr:nvSpPr>
        <xdr:cNvPr id="414" name="フローチャート: 判断 413"/>
        <xdr:cNvSpPr/>
      </xdr:nvSpPr>
      <xdr:spPr>
        <a:xfrm>
          <a:off x="2428875" y="181141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105</xdr:row>
      <xdr:rowOff>56424</xdr:rowOff>
    </xdr:from>
    <xdr:to>
      <xdr:col>10</xdr:col>
      <xdr:colOff>165100</xdr:colOff>
      <xdr:row>105</xdr:row>
      <xdr:rowOff>158024</xdr:rowOff>
    </xdr:to>
    <xdr:sp macro="" textlink="">
      <xdr:nvSpPr>
        <xdr:cNvPr id="415" name="フローチャート: 判断 414"/>
        <xdr:cNvSpPr/>
      </xdr:nvSpPr>
      <xdr:spPr>
        <a:xfrm>
          <a:off x="1682750" y="18058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105</xdr:row>
      <xdr:rowOff>28666</xdr:rowOff>
    </xdr:from>
    <xdr:to>
      <xdr:col>6</xdr:col>
      <xdr:colOff>38100</xdr:colOff>
      <xdr:row>105</xdr:row>
      <xdr:rowOff>130266</xdr:rowOff>
    </xdr:to>
    <xdr:sp macro="" textlink="">
      <xdr:nvSpPr>
        <xdr:cNvPr id="416" name="フローチャート: 判断 415"/>
        <xdr:cNvSpPr/>
      </xdr:nvSpPr>
      <xdr:spPr>
        <a:xfrm>
          <a:off x="936625" y="18030916"/>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417" name="テキスト ボックス 416"/>
        <xdr:cNvSpPr txBox="1"/>
      </xdr:nvSpPr>
      <xdr:spPr>
        <a:xfrm>
          <a:off x="3787775"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418" name="テキスト ボックス 417"/>
        <xdr:cNvSpPr txBox="1"/>
      </xdr:nvSpPr>
      <xdr:spPr>
        <a:xfrm>
          <a:off x="30734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419" name="テキスト ボックス 418"/>
        <xdr:cNvSpPr txBox="1"/>
      </xdr:nvSpPr>
      <xdr:spPr>
        <a:xfrm>
          <a:off x="231775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420" name="テキスト ボックス 419"/>
        <xdr:cNvSpPr txBox="1"/>
      </xdr:nvSpPr>
      <xdr:spPr>
        <a:xfrm>
          <a:off x="1571625"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421" name="テキスト ボックス 420"/>
        <xdr:cNvSpPr txBox="1"/>
      </xdr:nvSpPr>
      <xdr:spPr>
        <a:xfrm>
          <a:off x="80645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138068</xdr:rowOff>
    </xdr:from>
    <xdr:to>
      <xdr:col>24</xdr:col>
      <xdr:colOff>114300</xdr:colOff>
      <xdr:row>105</xdr:row>
      <xdr:rowOff>68218</xdr:rowOff>
    </xdr:to>
    <xdr:sp macro="" textlink="">
      <xdr:nvSpPr>
        <xdr:cNvPr id="422" name="楕円 421"/>
        <xdr:cNvSpPr/>
      </xdr:nvSpPr>
      <xdr:spPr>
        <a:xfrm>
          <a:off x="3898900" y="179688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103</xdr:row>
      <xdr:rowOff>160945</xdr:rowOff>
    </xdr:from>
    <xdr:ext cx="405111" cy="259045"/>
    <xdr:sp macro="" textlink="">
      <xdr:nvSpPr>
        <xdr:cNvPr id="423" name="【港湾・漁港】&#10;有形固定資産減価償却率該当値テキスト"/>
        <xdr:cNvSpPr txBox="1"/>
      </xdr:nvSpPr>
      <xdr:spPr>
        <a:xfrm>
          <a:off x="3987800" y="178202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104</xdr:row>
      <xdr:rowOff>133169</xdr:rowOff>
    </xdr:from>
    <xdr:to>
      <xdr:col>20</xdr:col>
      <xdr:colOff>38100</xdr:colOff>
      <xdr:row>105</xdr:row>
      <xdr:rowOff>63319</xdr:rowOff>
    </xdr:to>
    <xdr:sp macro="" textlink="">
      <xdr:nvSpPr>
        <xdr:cNvPr id="424" name="楕円 423"/>
        <xdr:cNvSpPr/>
      </xdr:nvSpPr>
      <xdr:spPr>
        <a:xfrm>
          <a:off x="3203575" y="17963969"/>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105</xdr:row>
      <xdr:rowOff>12519</xdr:rowOff>
    </xdr:from>
    <xdr:to>
      <xdr:col>24</xdr:col>
      <xdr:colOff>63500</xdr:colOff>
      <xdr:row>105</xdr:row>
      <xdr:rowOff>17418</xdr:rowOff>
    </xdr:to>
    <xdr:cxnSp macro="">
      <xdr:nvCxnSpPr>
        <xdr:cNvPr id="425" name="直線コネクタ 424"/>
        <xdr:cNvCxnSpPr/>
      </xdr:nvCxnSpPr>
      <xdr:spPr>
        <a:xfrm>
          <a:off x="3235325" y="18014769"/>
          <a:ext cx="714375" cy="48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104</xdr:row>
      <xdr:rowOff>126637</xdr:rowOff>
    </xdr:from>
    <xdr:to>
      <xdr:col>15</xdr:col>
      <xdr:colOff>101600</xdr:colOff>
      <xdr:row>105</xdr:row>
      <xdr:rowOff>56787</xdr:rowOff>
    </xdr:to>
    <xdr:sp macro="" textlink="">
      <xdr:nvSpPr>
        <xdr:cNvPr id="426" name="楕円 425"/>
        <xdr:cNvSpPr/>
      </xdr:nvSpPr>
      <xdr:spPr>
        <a:xfrm>
          <a:off x="2428875" y="179574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105</xdr:row>
      <xdr:rowOff>5987</xdr:rowOff>
    </xdr:from>
    <xdr:to>
      <xdr:col>19</xdr:col>
      <xdr:colOff>177800</xdr:colOff>
      <xdr:row>105</xdr:row>
      <xdr:rowOff>12519</xdr:rowOff>
    </xdr:to>
    <xdr:cxnSp macro="">
      <xdr:nvCxnSpPr>
        <xdr:cNvPr id="427" name="直線コネクタ 426"/>
        <xdr:cNvCxnSpPr/>
      </xdr:nvCxnSpPr>
      <xdr:spPr>
        <a:xfrm>
          <a:off x="2479675" y="18008237"/>
          <a:ext cx="755650" cy="6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104</xdr:row>
      <xdr:rowOff>133169</xdr:rowOff>
    </xdr:from>
    <xdr:to>
      <xdr:col>10</xdr:col>
      <xdr:colOff>165100</xdr:colOff>
      <xdr:row>105</xdr:row>
      <xdr:rowOff>63319</xdr:rowOff>
    </xdr:to>
    <xdr:sp macro="" textlink="">
      <xdr:nvSpPr>
        <xdr:cNvPr id="428" name="楕円 427"/>
        <xdr:cNvSpPr/>
      </xdr:nvSpPr>
      <xdr:spPr>
        <a:xfrm>
          <a:off x="1682750" y="179639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105</xdr:row>
      <xdr:rowOff>5987</xdr:rowOff>
    </xdr:from>
    <xdr:to>
      <xdr:col>15</xdr:col>
      <xdr:colOff>50800</xdr:colOff>
      <xdr:row>105</xdr:row>
      <xdr:rowOff>12519</xdr:rowOff>
    </xdr:to>
    <xdr:cxnSp macro="">
      <xdr:nvCxnSpPr>
        <xdr:cNvPr id="429" name="直線コネクタ 428"/>
        <xdr:cNvCxnSpPr/>
      </xdr:nvCxnSpPr>
      <xdr:spPr>
        <a:xfrm flipV="1">
          <a:off x="1733550" y="18008237"/>
          <a:ext cx="746125" cy="6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104</xdr:row>
      <xdr:rowOff>126637</xdr:rowOff>
    </xdr:from>
    <xdr:to>
      <xdr:col>6</xdr:col>
      <xdr:colOff>38100</xdr:colOff>
      <xdr:row>105</xdr:row>
      <xdr:rowOff>56787</xdr:rowOff>
    </xdr:to>
    <xdr:sp macro="" textlink="">
      <xdr:nvSpPr>
        <xdr:cNvPr id="430" name="楕円 429"/>
        <xdr:cNvSpPr/>
      </xdr:nvSpPr>
      <xdr:spPr>
        <a:xfrm>
          <a:off x="936625" y="17957437"/>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105</xdr:row>
      <xdr:rowOff>5987</xdr:rowOff>
    </xdr:from>
    <xdr:to>
      <xdr:col>10</xdr:col>
      <xdr:colOff>114300</xdr:colOff>
      <xdr:row>105</xdr:row>
      <xdr:rowOff>12519</xdr:rowOff>
    </xdr:to>
    <xdr:cxnSp macro="">
      <xdr:nvCxnSpPr>
        <xdr:cNvPr id="431" name="直線コネクタ 430"/>
        <xdr:cNvCxnSpPr/>
      </xdr:nvCxnSpPr>
      <xdr:spPr>
        <a:xfrm>
          <a:off x="968375" y="18008237"/>
          <a:ext cx="765175" cy="6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105</xdr:row>
      <xdr:rowOff>170378</xdr:rowOff>
    </xdr:from>
    <xdr:ext cx="405111" cy="259045"/>
    <xdr:sp macro="" textlink="">
      <xdr:nvSpPr>
        <xdr:cNvPr id="432" name="n_1aveValue【港湾・漁港】&#10;有形固定資産減価償却率"/>
        <xdr:cNvSpPr txBox="1"/>
      </xdr:nvSpPr>
      <xdr:spPr>
        <a:xfrm>
          <a:off x="3067694" y="181726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106</xdr:row>
      <xdr:rowOff>33219</xdr:rowOff>
    </xdr:from>
    <xdr:ext cx="405111" cy="259045"/>
    <xdr:sp macro="" textlink="">
      <xdr:nvSpPr>
        <xdr:cNvPr id="433" name="n_2aveValue【港湾・漁港】&#10;有形固定資産減価償却率"/>
        <xdr:cNvSpPr txBox="1"/>
      </xdr:nvSpPr>
      <xdr:spPr>
        <a:xfrm>
          <a:off x="2305694" y="182069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105</xdr:row>
      <xdr:rowOff>149151</xdr:rowOff>
    </xdr:from>
    <xdr:ext cx="405111" cy="259045"/>
    <xdr:sp macro="" textlink="">
      <xdr:nvSpPr>
        <xdr:cNvPr id="434" name="n_3aveValue【港湾・漁港】&#10;有形固定資産減価償却率"/>
        <xdr:cNvSpPr txBox="1"/>
      </xdr:nvSpPr>
      <xdr:spPr>
        <a:xfrm>
          <a:off x="1559569" y="181514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105</xdr:row>
      <xdr:rowOff>121393</xdr:rowOff>
    </xdr:from>
    <xdr:ext cx="405111" cy="259045"/>
    <xdr:sp macro="" textlink="">
      <xdr:nvSpPr>
        <xdr:cNvPr id="435" name="n_4aveValue【港湾・漁港】&#10;有形固定資産減価償却率"/>
        <xdr:cNvSpPr txBox="1"/>
      </xdr:nvSpPr>
      <xdr:spPr>
        <a:xfrm>
          <a:off x="813444" y="181236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103</xdr:row>
      <xdr:rowOff>79846</xdr:rowOff>
    </xdr:from>
    <xdr:ext cx="405111" cy="259045"/>
    <xdr:sp macro="" textlink="">
      <xdr:nvSpPr>
        <xdr:cNvPr id="436" name="n_1mainValue【港湾・漁港】&#10;有形固定資産減価償却率"/>
        <xdr:cNvSpPr txBox="1"/>
      </xdr:nvSpPr>
      <xdr:spPr>
        <a:xfrm>
          <a:off x="3067694" y="177391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103</xdr:row>
      <xdr:rowOff>73314</xdr:rowOff>
    </xdr:from>
    <xdr:ext cx="405111" cy="259045"/>
    <xdr:sp macro="" textlink="">
      <xdr:nvSpPr>
        <xdr:cNvPr id="437" name="n_2mainValue【港湾・漁港】&#10;有形固定資産減価償却率"/>
        <xdr:cNvSpPr txBox="1"/>
      </xdr:nvSpPr>
      <xdr:spPr>
        <a:xfrm>
          <a:off x="2305694" y="177326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103</xdr:row>
      <xdr:rowOff>79846</xdr:rowOff>
    </xdr:from>
    <xdr:ext cx="405111" cy="259045"/>
    <xdr:sp macro="" textlink="">
      <xdr:nvSpPr>
        <xdr:cNvPr id="438" name="n_3mainValue【港湾・漁港】&#10;有形固定資産減価償却率"/>
        <xdr:cNvSpPr txBox="1"/>
      </xdr:nvSpPr>
      <xdr:spPr>
        <a:xfrm>
          <a:off x="1559569" y="177391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103</xdr:row>
      <xdr:rowOff>73314</xdr:rowOff>
    </xdr:from>
    <xdr:ext cx="405111" cy="259045"/>
    <xdr:sp macro="" textlink="">
      <xdr:nvSpPr>
        <xdr:cNvPr id="439" name="n_4mainValue【港湾・漁港】&#10;有形固定資産減価償却率"/>
        <xdr:cNvSpPr txBox="1"/>
      </xdr:nvSpPr>
      <xdr:spPr>
        <a:xfrm>
          <a:off x="813444" y="177326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40" name="正方形/長方形 439"/>
        <xdr:cNvSpPr/>
      </xdr:nvSpPr>
      <xdr:spPr>
        <a:xfrm>
          <a:off x="5632450" y="15621000"/>
          <a:ext cx="4010025"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41" name="正方形/長方形 440"/>
        <xdr:cNvSpPr/>
      </xdr:nvSpPr>
      <xdr:spPr>
        <a:xfrm>
          <a:off x="5730875" y="1628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42" name="正方形/長方形 441"/>
        <xdr:cNvSpPr/>
      </xdr:nvSpPr>
      <xdr:spPr>
        <a:xfrm>
          <a:off x="5730875" y="1648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43" name="正方形/長方形 442"/>
        <xdr:cNvSpPr/>
      </xdr:nvSpPr>
      <xdr:spPr>
        <a:xfrm>
          <a:off x="6604000" y="1628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44" name="正方形/長方形 443"/>
        <xdr:cNvSpPr/>
      </xdr:nvSpPr>
      <xdr:spPr>
        <a:xfrm>
          <a:off x="6604000" y="1648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45" name="正方形/長方形 444"/>
        <xdr:cNvSpPr/>
      </xdr:nvSpPr>
      <xdr:spPr>
        <a:xfrm>
          <a:off x="7575550" y="1628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46" name="正方形/長方形 445"/>
        <xdr:cNvSpPr/>
      </xdr:nvSpPr>
      <xdr:spPr>
        <a:xfrm>
          <a:off x="7575550" y="1648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206,687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47" name="正方形/長方形 446"/>
        <xdr:cNvSpPr/>
      </xdr:nvSpPr>
      <xdr:spPr>
        <a:xfrm>
          <a:off x="5632450" y="16764000"/>
          <a:ext cx="4010025"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48" name="テキスト ボックス 447"/>
        <xdr:cNvSpPr txBox="1"/>
      </xdr:nvSpPr>
      <xdr:spPr>
        <a:xfrm>
          <a:off x="559435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49" name="直線コネクタ 448"/>
        <xdr:cNvCxnSpPr/>
      </xdr:nvCxnSpPr>
      <xdr:spPr>
        <a:xfrm>
          <a:off x="5632450" y="190500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152400</xdr:rowOff>
    </xdr:from>
    <xdr:to>
      <xdr:col>59</xdr:col>
      <xdr:colOff>50800</xdr:colOff>
      <xdr:row>108</xdr:row>
      <xdr:rowOff>152400</xdr:rowOff>
    </xdr:to>
    <xdr:cxnSp macro="">
      <xdr:nvCxnSpPr>
        <xdr:cNvPr id="450" name="直線コネクタ 449"/>
        <xdr:cNvCxnSpPr/>
      </xdr:nvCxnSpPr>
      <xdr:spPr>
        <a:xfrm>
          <a:off x="5632450" y="186690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108</xdr:row>
      <xdr:rowOff>10177</xdr:rowOff>
    </xdr:from>
    <xdr:ext cx="248786" cy="259045"/>
    <xdr:sp macro="" textlink="">
      <xdr:nvSpPr>
        <xdr:cNvPr id="451" name="テキスト ボックス 450"/>
        <xdr:cNvSpPr txBox="1"/>
      </xdr:nvSpPr>
      <xdr:spPr>
        <a:xfrm>
          <a:off x="5412239" y="1852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106</xdr:row>
      <xdr:rowOff>114300</xdr:rowOff>
    </xdr:from>
    <xdr:to>
      <xdr:col>59</xdr:col>
      <xdr:colOff>50800</xdr:colOff>
      <xdr:row>106</xdr:row>
      <xdr:rowOff>114300</xdr:rowOff>
    </xdr:to>
    <xdr:cxnSp macro="">
      <xdr:nvCxnSpPr>
        <xdr:cNvPr id="452" name="直線コネクタ 451"/>
        <xdr:cNvCxnSpPr/>
      </xdr:nvCxnSpPr>
      <xdr:spPr>
        <a:xfrm>
          <a:off x="5632450" y="182880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105</xdr:row>
      <xdr:rowOff>143527</xdr:rowOff>
    </xdr:from>
    <xdr:ext cx="595419" cy="259045"/>
    <xdr:sp macro="" textlink="">
      <xdr:nvSpPr>
        <xdr:cNvPr id="453" name="テキスト ボックス 452"/>
        <xdr:cNvSpPr txBox="1"/>
      </xdr:nvSpPr>
      <xdr:spPr>
        <a:xfrm>
          <a:off x="5122756" y="181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454" name="直線コネクタ 453"/>
        <xdr:cNvCxnSpPr/>
      </xdr:nvCxnSpPr>
      <xdr:spPr>
        <a:xfrm>
          <a:off x="5632450" y="179070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103</xdr:row>
      <xdr:rowOff>105427</xdr:rowOff>
    </xdr:from>
    <xdr:ext cx="595419" cy="259045"/>
    <xdr:sp macro="" textlink="">
      <xdr:nvSpPr>
        <xdr:cNvPr id="455" name="テキスト ボックス 454"/>
        <xdr:cNvSpPr txBox="1"/>
      </xdr:nvSpPr>
      <xdr:spPr>
        <a:xfrm>
          <a:off x="5122756" y="177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102</xdr:row>
      <xdr:rowOff>38100</xdr:rowOff>
    </xdr:from>
    <xdr:to>
      <xdr:col>59</xdr:col>
      <xdr:colOff>50800</xdr:colOff>
      <xdr:row>102</xdr:row>
      <xdr:rowOff>38100</xdr:rowOff>
    </xdr:to>
    <xdr:cxnSp macro="">
      <xdr:nvCxnSpPr>
        <xdr:cNvPr id="456" name="直線コネクタ 455"/>
        <xdr:cNvCxnSpPr/>
      </xdr:nvCxnSpPr>
      <xdr:spPr>
        <a:xfrm>
          <a:off x="5632450" y="175260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101</xdr:row>
      <xdr:rowOff>67327</xdr:rowOff>
    </xdr:from>
    <xdr:ext cx="595419" cy="259045"/>
    <xdr:sp macro="" textlink="">
      <xdr:nvSpPr>
        <xdr:cNvPr id="457" name="テキスト ボックス 456"/>
        <xdr:cNvSpPr txBox="1"/>
      </xdr:nvSpPr>
      <xdr:spPr>
        <a:xfrm>
          <a:off x="5122756" y="173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0</xdr:rowOff>
    </xdr:from>
    <xdr:to>
      <xdr:col>59</xdr:col>
      <xdr:colOff>50800</xdr:colOff>
      <xdr:row>100</xdr:row>
      <xdr:rowOff>0</xdr:rowOff>
    </xdr:to>
    <xdr:cxnSp macro="">
      <xdr:nvCxnSpPr>
        <xdr:cNvPr id="458" name="直線コネクタ 457"/>
        <xdr:cNvCxnSpPr/>
      </xdr:nvCxnSpPr>
      <xdr:spPr>
        <a:xfrm>
          <a:off x="5632450" y="171450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99</xdr:row>
      <xdr:rowOff>29227</xdr:rowOff>
    </xdr:from>
    <xdr:ext cx="595419" cy="259045"/>
    <xdr:sp macro="" textlink="">
      <xdr:nvSpPr>
        <xdr:cNvPr id="459" name="テキスト ボックス 458"/>
        <xdr:cNvSpPr txBox="1"/>
      </xdr:nvSpPr>
      <xdr:spPr>
        <a:xfrm>
          <a:off x="5122756" y="1700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60" name="直線コネクタ 459"/>
        <xdr:cNvCxnSpPr/>
      </xdr:nvCxnSpPr>
      <xdr:spPr>
        <a:xfrm>
          <a:off x="5632450" y="167640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96</xdr:row>
      <xdr:rowOff>162577</xdr:rowOff>
    </xdr:from>
    <xdr:ext cx="685572" cy="259045"/>
    <xdr:sp macro="" textlink="">
      <xdr:nvSpPr>
        <xdr:cNvPr id="461" name="テキスト ボックス 460"/>
        <xdr:cNvSpPr txBox="1"/>
      </xdr:nvSpPr>
      <xdr:spPr>
        <a:xfrm>
          <a:off x="5032603" y="1662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62" name="【港湾・漁港】&#10;一人当たり有形固定資産（償却資産）額グラフ枠"/>
        <xdr:cNvSpPr/>
      </xdr:nvSpPr>
      <xdr:spPr>
        <a:xfrm>
          <a:off x="5632450" y="16764000"/>
          <a:ext cx="4010025"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100</xdr:row>
      <xdr:rowOff>73809</xdr:rowOff>
    </xdr:from>
    <xdr:to>
      <xdr:col>54</xdr:col>
      <xdr:colOff>189865</xdr:colOff>
      <xdr:row>108</xdr:row>
      <xdr:rowOff>152135</xdr:rowOff>
    </xdr:to>
    <xdr:cxnSp macro="">
      <xdr:nvCxnSpPr>
        <xdr:cNvPr id="463" name="直線コネクタ 462"/>
        <xdr:cNvCxnSpPr/>
      </xdr:nvCxnSpPr>
      <xdr:spPr>
        <a:xfrm flipV="1">
          <a:off x="8905240" y="17218809"/>
          <a:ext cx="0" cy="14499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155962</xdr:rowOff>
    </xdr:from>
    <xdr:ext cx="378565" cy="259045"/>
    <xdr:sp macro="" textlink="">
      <xdr:nvSpPr>
        <xdr:cNvPr id="464" name="【港湾・漁港】&#10;一人当たり有形固定資産（償却資産）額最小値テキスト"/>
        <xdr:cNvSpPr txBox="1"/>
      </xdr:nvSpPr>
      <xdr:spPr>
        <a:xfrm>
          <a:off x="8943975" y="1867256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152135</xdr:rowOff>
    </xdr:from>
    <xdr:to>
      <xdr:col>55</xdr:col>
      <xdr:colOff>88900</xdr:colOff>
      <xdr:row>108</xdr:row>
      <xdr:rowOff>152135</xdr:rowOff>
    </xdr:to>
    <xdr:cxnSp macro="">
      <xdr:nvCxnSpPr>
        <xdr:cNvPr id="465" name="直線コネクタ 464"/>
        <xdr:cNvCxnSpPr/>
      </xdr:nvCxnSpPr>
      <xdr:spPr>
        <a:xfrm>
          <a:off x="8845550" y="18668735"/>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99</xdr:row>
      <xdr:rowOff>20486</xdr:rowOff>
    </xdr:from>
    <xdr:ext cx="599010" cy="259045"/>
    <xdr:sp macro="" textlink="">
      <xdr:nvSpPr>
        <xdr:cNvPr id="466" name="【港湾・漁港】&#10;一人当たり有形固定資産（償却資産）額最大値テキスト"/>
        <xdr:cNvSpPr txBox="1"/>
      </xdr:nvSpPr>
      <xdr:spPr>
        <a:xfrm>
          <a:off x="8943975" y="169940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761,255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73809</xdr:rowOff>
    </xdr:from>
    <xdr:to>
      <xdr:col>55</xdr:col>
      <xdr:colOff>88900</xdr:colOff>
      <xdr:row>100</xdr:row>
      <xdr:rowOff>73809</xdr:rowOff>
    </xdr:to>
    <xdr:cxnSp macro="">
      <xdr:nvCxnSpPr>
        <xdr:cNvPr id="467" name="直線コネクタ 466"/>
        <xdr:cNvCxnSpPr/>
      </xdr:nvCxnSpPr>
      <xdr:spPr>
        <a:xfrm>
          <a:off x="8845550" y="17218809"/>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106</xdr:row>
      <xdr:rowOff>158484</xdr:rowOff>
    </xdr:from>
    <xdr:ext cx="599010" cy="259045"/>
    <xdr:sp macro="" textlink="">
      <xdr:nvSpPr>
        <xdr:cNvPr id="468" name="【港湾・漁港】&#10;一人当たり有形固定資産（償却資産）額平均値テキスト"/>
        <xdr:cNvSpPr txBox="1"/>
      </xdr:nvSpPr>
      <xdr:spPr>
        <a:xfrm>
          <a:off x="8943975" y="1833218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138,815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107</xdr:row>
      <xdr:rowOff>8607</xdr:rowOff>
    </xdr:from>
    <xdr:to>
      <xdr:col>55</xdr:col>
      <xdr:colOff>50800</xdr:colOff>
      <xdr:row>107</xdr:row>
      <xdr:rowOff>110207</xdr:rowOff>
    </xdr:to>
    <xdr:sp macro="" textlink="">
      <xdr:nvSpPr>
        <xdr:cNvPr id="469" name="フローチャート: 判断 468"/>
        <xdr:cNvSpPr/>
      </xdr:nvSpPr>
      <xdr:spPr>
        <a:xfrm>
          <a:off x="8883650" y="18353757"/>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107</xdr:row>
      <xdr:rowOff>47230</xdr:rowOff>
    </xdr:from>
    <xdr:to>
      <xdr:col>50</xdr:col>
      <xdr:colOff>165100</xdr:colOff>
      <xdr:row>107</xdr:row>
      <xdr:rowOff>148830</xdr:rowOff>
    </xdr:to>
    <xdr:sp macro="" textlink="">
      <xdr:nvSpPr>
        <xdr:cNvPr id="470" name="フローチャート: 判断 469"/>
        <xdr:cNvSpPr/>
      </xdr:nvSpPr>
      <xdr:spPr>
        <a:xfrm>
          <a:off x="8159750" y="18392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106</xdr:row>
      <xdr:rowOff>170166</xdr:rowOff>
    </xdr:from>
    <xdr:to>
      <xdr:col>46</xdr:col>
      <xdr:colOff>38100</xdr:colOff>
      <xdr:row>107</xdr:row>
      <xdr:rowOff>100316</xdr:rowOff>
    </xdr:to>
    <xdr:sp macro="" textlink="">
      <xdr:nvSpPr>
        <xdr:cNvPr id="471" name="フローチャート: 判断 470"/>
        <xdr:cNvSpPr/>
      </xdr:nvSpPr>
      <xdr:spPr>
        <a:xfrm>
          <a:off x="7413625" y="18343866"/>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107</xdr:row>
      <xdr:rowOff>43027</xdr:rowOff>
    </xdr:from>
    <xdr:to>
      <xdr:col>41</xdr:col>
      <xdr:colOff>101600</xdr:colOff>
      <xdr:row>107</xdr:row>
      <xdr:rowOff>144627</xdr:rowOff>
    </xdr:to>
    <xdr:sp macro="" textlink="">
      <xdr:nvSpPr>
        <xdr:cNvPr id="472" name="フローチャート: 判断 471"/>
        <xdr:cNvSpPr/>
      </xdr:nvSpPr>
      <xdr:spPr>
        <a:xfrm>
          <a:off x="6638925" y="183881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107</xdr:row>
      <xdr:rowOff>16101</xdr:rowOff>
    </xdr:from>
    <xdr:to>
      <xdr:col>36</xdr:col>
      <xdr:colOff>165100</xdr:colOff>
      <xdr:row>107</xdr:row>
      <xdr:rowOff>117701</xdr:rowOff>
    </xdr:to>
    <xdr:sp macro="" textlink="">
      <xdr:nvSpPr>
        <xdr:cNvPr id="473" name="フローチャート: 判断 472"/>
        <xdr:cNvSpPr/>
      </xdr:nvSpPr>
      <xdr:spPr>
        <a:xfrm>
          <a:off x="5892800" y="183612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74" name="テキスト ボックス 473"/>
        <xdr:cNvSpPr txBox="1"/>
      </xdr:nvSpPr>
      <xdr:spPr>
        <a:xfrm>
          <a:off x="874395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75" name="テキスト ボックス 474"/>
        <xdr:cNvSpPr txBox="1"/>
      </xdr:nvSpPr>
      <xdr:spPr>
        <a:xfrm>
          <a:off x="8048625"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76" name="テキスト ボックス 475"/>
        <xdr:cNvSpPr txBox="1"/>
      </xdr:nvSpPr>
      <xdr:spPr>
        <a:xfrm>
          <a:off x="728345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77" name="テキスト ボックス 476"/>
        <xdr:cNvSpPr txBox="1"/>
      </xdr:nvSpPr>
      <xdr:spPr>
        <a:xfrm>
          <a:off x="652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78" name="テキスト ボックス 477"/>
        <xdr:cNvSpPr txBox="1"/>
      </xdr:nvSpPr>
      <xdr:spPr>
        <a:xfrm>
          <a:off x="5781675"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104</xdr:row>
      <xdr:rowOff>151138</xdr:rowOff>
    </xdr:from>
    <xdr:to>
      <xdr:col>55</xdr:col>
      <xdr:colOff>50800</xdr:colOff>
      <xdr:row>105</xdr:row>
      <xdr:rowOff>81288</xdr:rowOff>
    </xdr:to>
    <xdr:sp macro="" textlink="">
      <xdr:nvSpPr>
        <xdr:cNvPr id="479" name="楕円 478"/>
        <xdr:cNvSpPr/>
      </xdr:nvSpPr>
      <xdr:spPr>
        <a:xfrm>
          <a:off x="8883650" y="17981938"/>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104</xdr:row>
      <xdr:rowOff>2565</xdr:rowOff>
    </xdr:from>
    <xdr:ext cx="599010" cy="259045"/>
    <xdr:sp macro="" textlink="">
      <xdr:nvSpPr>
        <xdr:cNvPr id="480" name="【港湾・漁港】&#10;一人当たり有形固定資産（償却資産）額該当値テキスト"/>
        <xdr:cNvSpPr txBox="1"/>
      </xdr:nvSpPr>
      <xdr:spPr>
        <a:xfrm>
          <a:off x="8943975" y="178333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333,996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105</xdr:row>
      <xdr:rowOff>3967</xdr:rowOff>
    </xdr:from>
    <xdr:to>
      <xdr:col>50</xdr:col>
      <xdr:colOff>165100</xdr:colOff>
      <xdr:row>105</xdr:row>
      <xdr:rowOff>105567</xdr:rowOff>
    </xdr:to>
    <xdr:sp macro="" textlink="">
      <xdr:nvSpPr>
        <xdr:cNvPr id="481" name="楕円 480"/>
        <xdr:cNvSpPr/>
      </xdr:nvSpPr>
      <xdr:spPr>
        <a:xfrm>
          <a:off x="8159750" y="180062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105</xdr:row>
      <xdr:rowOff>30488</xdr:rowOff>
    </xdr:from>
    <xdr:to>
      <xdr:col>55</xdr:col>
      <xdr:colOff>0</xdr:colOff>
      <xdr:row>105</xdr:row>
      <xdr:rowOff>54767</xdr:rowOff>
    </xdr:to>
    <xdr:cxnSp macro="">
      <xdr:nvCxnSpPr>
        <xdr:cNvPr id="482" name="直線コネクタ 481"/>
        <xdr:cNvCxnSpPr/>
      </xdr:nvCxnSpPr>
      <xdr:spPr>
        <a:xfrm flipV="1">
          <a:off x="8210550" y="18032738"/>
          <a:ext cx="695325" cy="242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105</xdr:row>
      <xdr:rowOff>29580</xdr:rowOff>
    </xdr:from>
    <xdr:to>
      <xdr:col>46</xdr:col>
      <xdr:colOff>38100</xdr:colOff>
      <xdr:row>105</xdr:row>
      <xdr:rowOff>131180</xdr:rowOff>
    </xdr:to>
    <xdr:sp macro="" textlink="">
      <xdr:nvSpPr>
        <xdr:cNvPr id="483" name="楕円 482"/>
        <xdr:cNvSpPr/>
      </xdr:nvSpPr>
      <xdr:spPr>
        <a:xfrm>
          <a:off x="7413625" y="18031830"/>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105</xdr:row>
      <xdr:rowOff>54767</xdr:rowOff>
    </xdr:from>
    <xdr:to>
      <xdr:col>50</xdr:col>
      <xdr:colOff>114300</xdr:colOff>
      <xdr:row>105</xdr:row>
      <xdr:rowOff>80380</xdr:rowOff>
    </xdr:to>
    <xdr:cxnSp macro="">
      <xdr:nvCxnSpPr>
        <xdr:cNvPr id="484" name="直線コネクタ 483"/>
        <xdr:cNvCxnSpPr/>
      </xdr:nvCxnSpPr>
      <xdr:spPr>
        <a:xfrm flipV="1">
          <a:off x="7445375" y="18057017"/>
          <a:ext cx="765175" cy="256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105</xdr:row>
      <xdr:rowOff>66599</xdr:rowOff>
    </xdr:from>
    <xdr:to>
      <xdr:col>41</xdr:col>
      <xdr:colOff>101600</xdr:colOff>
      <xdr:row>105</xdr:row>
      <xdr:rowOff>168199</xdr:rowOff>
    </xdr:to>
    <xdr:sp macro="" textlink="">
      <xdr:nvSpPr>
        <xdr:cNvPr id="485" name="楕円 484"/>
        <xdr:cNvSpPr/>
      </xdr:nvSpPr>
      <xdr:spPr>
        <a:xfrm>
          <a:off x="6638925" y="180688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105</xdr:row>
      <xdr:rowOff>80380</xdr:rowOff>
    </xdr:from>
    <xdr:to>
      <xdr:col>45</xdr:col>
      <xdr:colOff>177800</xdr:colOff>
      <xdr:row>105</xdr:row>
      <xdr:rowOff>117399</xdr:rowOff>
    </xdr:to>
    <xdr:cxnSp macro="">
      <xdr:nvCxnSpPr>
        <xdr:cNvPr id="486" name="直線コネクタ 485"/>
        <xdr:cNvCxnSpPr/>
      </xdr:nvCxnSpPr>
      <xdr:spPr>
        <a:xfrm flipV="1">
          <a:off x="6689725" y="18082630"/>
          <a:ext cx="755650" cy="370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105</xdr:row>
      <xdr:rowOff>87697</xdr:rowOff>
    </xdr:from>
    <xdr:to>
      <xdr:col>36</xdr:col>
      <xdr:colOff>165100</xdr:colOff>
      <xdr:row>106</xdr:row>
      <xdr:rowOff>17847</xdr:rowOff>
    </xdr:to>
    <xdr:sp macro="" textlink="">
      <xdr:nvSpPr>
        <xdr:cNvPr id="487" name="楕円 486"/>
        <xdr:cNvSpPr/>
      </xdr:nvSpPr>
      <xdr:spPr>
        <a:xfrm>
          <a:off x="5892800" y="180899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105</xdr:row>
      <xdr:rowOff>117399</xdr:rowOff>
    </xdr:from>
    <xdr:to>
      <xdr:col>41</xdr:col>
      <xdr:colOff>50800</xdr:colOff>
      <xdr:row>105</xdr:row>
      <xdr:rowOff>138497</xdr:rowOff>
    </xdr:to>
    <xdr:cxnSp macro="">
      <xdr:nvCxnSpPr>
        <xdr:cNvPr id="488" name="直線コネクタ 487"/>
        <xdr:cNvCxnSpPr/>
      </xdr:nvCxnSpPr>
      <xdr:spPr>
        <a:xfrm flipV="1">
          <a:off x="5943600" y="18119649"/>
          <a:ext cx="746125" cy="210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107</xdr:row>
      <xdr:rowOff>139957</xdr:rowOff>
    </xdr:from>
    <xdr:ext cx="599010" cy="259045"/>
    <xdr:sp macro="" textlink="">
      <xdr:nvSpPr>
        <xdr:cNvPr id="489" name="n_1aveValue【港湾・漁港】&#10;一人当たり有形固定資産（償却資産）額"/>
        <xdr:cNvSpPr txBox="1"/>
      </xdr:nvSpPr>
      <xdr:spPr>
        <a:xfrm>
          <a:off x="7936445" y="184851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107</xdr:row>
      <xdr:rowOff>91443</xdr:rowOff>
    </xdr:from>
    <xdr:ext cx="599010" cy="259045"/>
    <xdr:sp macro="" textlink="">
      <xdr:nvSpPr>
        <xdr:cNvPr id="490" name="n_2aveValue【港湾・漁港】&#10;一人当たり有形固定資産（償却資産）額"/>
        <xdr:cNvSpPr txBox="1"/>
      </xdr:nvSpPr>
      <xdr:spPr>
        <a:xfrm>
          <a:off x="7193495" y="184365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144,007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107</xdr:row>
      <xdr:rowOff>135754</xdr:rowOff>
    </xdr:from>
    <xdr:ext cx="599010" cy="259045"/>
    <xdr:sp macro="" textlink="">
      <xdr:nvSpPr>
        <xdr:cNvPr id="491" name="n_3aveValue【港湾・漁港】&#10;一人当たり有形固定資産（償却資産）額"/>
        <xdr:cNvSpPr txBox="1"/>
      </xdr:nvSpPr>
      <xdr:spPr>
        <a:xfrm>
          <a:off x="6447370" y="184809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120,747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107</xdr:row>
      <xdr:rowOff>108828</xdr:rowOff>
    </xdr:from>
    <xdr:ext cx="599010" cy="259045"/>
    <xdr:sp macro="" textlink="">
      <xdr:nvSpPr>
        <xdr:cNvPr id="492" name="n_4aveValue【港湾・漁港】&#10;一人当たり有形固定資産（償却資産）額"/>
        <xdr:cNvSpPr txBox="1"/>
      </xdr:nvSpPr>
      <xdr:spPr>
        <a:xfrm>
          <a:off x="5672670" y="184539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134,881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103</xdr:row>
      <xdr:rowOff>122094</xdr:rowOff>
    </xdr:from>
    <xdr:ext cx="599010" cy="259045"/>
    <xdr:sp macro="" textlink="">
      <xdr:nvSpPr>
        <xdr:cNvPr id="493" name="n_1mainValue【港湾・漁港】&#10;一人当たり有形固定資産（償却資産）額"/>
        <xdr:cNvSpPr txBox="1"/>
      </xdr:nvSpPr>
      <xdr:spPr>
        <a:xfrm>
          <a:off x="7936445" y="177814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321,251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103</xdr:row>
      <xdr:rowOff>147707</xdr:rowOff>
    </xdr:from>
    <xdr:ext cx="599010" cy="259045"/>
    <xdr:sp macro="" textlink="">
      <xdr:nvSpPr>
        <xdr:cNvPr id="494" name="n_2mainValue【港湾・漁港】&#10;一人当たり有形固定資産（償却資産）額"/>
        <xdr:cNvSpPr txBox="1"/>
      </xdr:nvSpPr>
      <xdr:spPr>
        <a:xfrm>
          <a:off x="7193495" y="178070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307,806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104</xdr:row>
      <xdr:rowOff>13276</xdr:rowOff>
    </xdr:from>
    <xdr:ext cx="599010" cy="259045"/>
    <xdr:sp macro="" textlink="">
      <xdr:nvSpPr>
        <xdr:cNvPr id="495" name="n_3mainValue【港湾・漁港】&#10;一人当たり有形固定資産（償却資産）額"/>
        <xdr:cNvSpPr txBox="1"/>
      </xdr:nvSpPr>
      <xdr:spPr>
        <a:xfrm>
          <a:off x="6447370" y="178440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288,373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104</xdr:row>
      <xdr:rowOff>34374</xdr:rowOff>
    </xdr:from>
    <xdr:ext cx="599010" cy="259045"/>
    <xdr:sp macro="" textlink="">
      <xdr:nvSpPr>
        <xdr:cNvPr id="496" name="n_4mainValue【港湾・漁港】&#10;一人当たり有形固定資産（償却資産）額"/>
        <xdr:cNvSpPr txBox="1"/>
      </xdr:nvSpPr>
      <xdr:spPr>
        <a:xfrm>
          <a:off x="5672670" y="178651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277,298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97" name="正方形/長方形 496"/>
        <xdr:cNvSpPr/>
      </xdr:nvSpPr>
      <xdr:spPr>
        <a:xfrm>
          <a:off x="10588625" y="4191000"/>
          <a:ext cx="4010025"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98" name="正方形/長方形 497"/>
        <xdr:cNvSpPr/>
      </xdr:nvSpPr>
      <xdr:spPr>
        <a:xfrm>
          <a:off x="10687050" y="485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99" name="正方形/長方形 498"/>
        <xdr:cNvSpPr/>
      </xdr:nvSpPr>
      <xdr:spPr>
        <a:xfrm>
          <a:off x="10687050" y="505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500" name="正方形/長方形 499"/>
        <xdr:cNvSpPr/>
      </xdr:nvSpPr>
      <xdr:spPr>
        <a:xfrm>
          <a:off x="11560175" y="485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501" name="正方形/長方形 500"/>
        <xdr:cNvSpPr/>
      </xdr:nvSpPr>
      <xdr:spPr>
        <a:xfrm>
          <a:off x="11560175" y="505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502" name="正方形/長方形 501"/>
        <xdr:cNvSpPr/>
      </xdr:nvSpPr>
      <xdr:spPr>
        <a:xfrm>
          <a:off x="12531725" y="485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503" name="正方形/長方形 502"/>
        <xdr:cNvSpPr/>
      </xdr:nvSpPr>
      <xdr:spPr>
        <a:xfrm>
          <a:off x="12531725" y="505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504" name="正方形/長方形 503"/>
        <xdr:cNvSpPr/>
      </xdr:nvSpPr>
      <xdr:spPr>
        <a:xfrm>
          <a:off x="10588625" y="5334000"/>
          <a:ext cx="4010025"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505" name="テキスト ボックス 504"/>
        <xdr:cNvSpPr txBox="1"/>
      </xdr:nvSpPr>
      <xdr:spPr>
        <a:xfrm>
          <a:off x="10550525"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506" name="直線コネクタ 505"/>
        <xdr:cNvCxnSpPr/>
      </xdr:nvCxnSpPr>
      <xdr:spPr>
        <a:xfrm>
          <a:off x="10588625" y="7620000"/>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507" name="テキスト ボックス 506"/>
        <xdr:cNvSpPr txBox="1"/>
      </xdr:nvSpPr>
      <xdr:spPr>
        <a:xfrm>
          <a:off x="10197646"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508" name="直線コネクタ 507"/>
        <xdr:cNvCxnSpPr/>
      </xdr:nvCxnSpPr>
      <xdr:spPr>
        <a:xfrm>
          <a:off x="10588625" y="7293428"/>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509" name="テキスト ボックス 508"/>
        <xdr:cNvSpPr txBox="1"/>
      </xdr:nvSpPr>
      <xdr:spPr>
        <a:xfrm>
          <a:off x="10197646"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510" name="直線コネクタ 509"/>
        <xdr:cNvCxnSpPr/>
      </xdr:nvCxnSpPr>
      <xdr:spPr>
        <a:xfrm>
          <a:off x="10588625" y="6966857"/>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511" name="テキスト ボックス 510"/>
        <xdr:cNvSpPr txBox="1"/>
      </xdr:nvSpPr>
      <xdr:spPr>
        <a:xfrm>
          <a:off x="10242716"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512" name="直線コネクタ 511"/>
        <xdr:cNvCxnSpPr/>
      </xdr:nvCxnSpPr>
      <xdr:spPr>
        <a:xfrm>
          <a:off x="10588625" y="6640285"/>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513" name="テキスト ボックス 512"/>
        <xdr:cNvSpPr txBox="1"/>
      </xdr:nvSpPr>
      <xdr:spPr>
        <a:xfrm>
          <a:off x="10242716"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514" name="直線コネクタ 513"/>
        <xdr:cNvCxnSpPr/>
      </xdr:nvCxnSpPr>
      <xdr:spPr>
        <a:xfrm>
          <a:off x="10588625" y="6313714"/>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515" name="テキスト ボックス 514"/>
        <xdr:cNvSpPr txBox="1"/>
      </xdr:nvSpPr>
      <xdr:spPr>
        <a:xfrm>
          <a:off x="10242716"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516" name="直線コネクタ 515"/>
        <xdr:cNvCxnSpPr/>
      </xdr:nvCxnSpPr>
      <xdr:spPr>
        <a:xfrm>
          <a:off x="10588625" y="5987143"/>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517" name="テキスト ボックス 516"/>
        <xdr:cNvSpPr txBox="1"/>
      </xdr:nvSpPr>
      <xdr:spPr>
        <a:xfrm>
          <a:off x="10242716"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518" name="直線コネクタ 517"/>
        <xdr:cNvCxnSpPr/>
      </xdr:nvCxnSpPr>
      <xdr:spPr>
        <a:xfrm>
          <a:off x="10588625" y="5660572"/>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519" name="テキスト ボックス 518"/>
        <xdr:cNvSpPr txBox="1"/>
      </xdr:nvSpPr>
      <xdr:spPr>
        <a:xfrm>
          <a:off x="10306836"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520" name="直線コネクタ 519"/>
        <xdr:cNvCxnSpPr/>
      </xdr:nvCxnSpPr>
      <xdr:spPr>
        <a:xfrm>
          <a:off x="10588625" y="5334000"/>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521" name="【認定こども園・幼稚園・保育所】&#10;有形固定資産減価償却率グラフ枠"/>
        <xdr:cNvSpPr/>
      </xdr:nvSpPr>
      <xdr:spPr>
        <a:xfrm>
          <a:off x="10588625" y="5334000"/>
          <a:ext cx="4010025"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146413</xdr:rowOff>
    </xdr:from>
    <xdr:to>
      <xdr:col>85</xdr:col>
      <xdr:colOff>126364</xdr:colOff>
      <xdr:row>42</xdr:row>
      <xdr:rowOff>92528</xdr:rowOff>
    </xdr:to>
    <xdr:cxnSp macro="">
      <xdr:nvCxnSpPr>
        <xdr:cNvPr id="522" name="直線コネクタ 521"/>
        <xdr:cNvCxnSpPr/>
      </xdr:nvCxnSpPr>
      <xdr:spPr>
        <a:xfrm flipV="1">
          <a:off x="13889989" y="5804263"/>
          <a:ext cx="0" cy="14891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96355</xdr:rowOff>
    </xdr:from>
    <xdr:ext cx="469744" cy="259045"/>
    <xdr:sp macro="" textlink="">
      <xdr:nvSpPr>
        <xdr:cNvPr id="523" name="【認定こども園・幼稚園・保育所】&#10;有形固定資産減価償却率最小値テキスト"/>
        <xdr:cNvSpPr txBox="1"/>
      </xdr:nvSpPr>
      <xdr:spPr>
        <a:xfrm>
          <a:off x="13928725" y="729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92528</xdr:rowOff>
    </xdr:from>
    <xdr:to>
      <xdr:col>86</xdr:col>
      <xdr:colOff>25400</xdr:colOff>
      <xdr:row>42</xdr:row>
      <xdr:rowOff>92528</xdr:rowOff>
    </xdr:to>
    <xdr:cxnSp macro="">
      <xdr:nvCxnSpPr>
        <xdr:cNvPr id="524" name="直線コネクタ 523"/>
        <xdr:cNvCxnSpPr/>
      </xdr:nvCxnSpPr>
      <xdr:spPr>
        <a:xfrm>
          <a:off x="13801725" y="7293428"/>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93090</xdr:rowOff>
    </xdr:from>
    <xdr:ext cx="340478" cy="259045"/>
    <xdr:sp macro="" textlink="">
      <xdr:nvSpPr>
        <xdr:cNvPr id="525" name="【認定こども園・幼稚園・保育所】&#10;有形固定資産減価償却率最大値テキスト"/>
        <xdr:cNvSpPr txBox="1"/>
      </xdr:nvSpPr>
      <xdr:spPr>
        <a:xfrm>
          <a:off x="13928725" y="557949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146413</xdr:rowOff>
    </xdr:from>
    <xdr:to>
      <xdr:col>86</xdr:col>
      <xdr:colOff>25400</xdr:colOff>
      <xdr:row>33</xdr:row>
      <xdr:rowOff>146413</xdr:rowOff>
    </xdr:to>
    <xdr:cxnSp macro="">
      <xdr:nvCxnSpPr>
        <xdr:cNvPr id="526" name="直線コネクタ 525"/>
        <xdr:cNvCxnSpPr/>
      </xdr:nvCxnSpPr>
      <xdr:spPr>
        <a:xfrm>
          <a:off x="13801725" y="5804263"/>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170378</xdr:rowOff>
    </xdr:from>
    <xdr:ext cx="405111" cy="259045"/>
    <xdr:sp macro="" textlink="">
      <xdr:nvSpPr>
        <xdr:cNvPr id="527" name="【認定こども園・幼稚園・保育所】&#10;有形固定資産減価償却率平均値テキスト"/>
        <xdr:cNvSpPr txBox="1"/>
      </xdr:nvSpPr>
      <xdr:spPr>
        <a:xfrm>
          <a:off x="13928725" y="651402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20501</xdr:rowOff>
    </xdr:from>
    <xdr:to>
      <xdr:col>85</xdr:col>
      <xdr:colOff>177800</xdr:colOff>
      <xdr:row>38</xdr:row>
      <xdr:rowOff>122101</xdr:rowOff>
    </xdr:to>
    <xdr:sp macro="" textlink="">
      <xdr:nvSpPr>
        <xdr:cNvPr id="528" name="フローチャート: 判断 527"/>
        <xdr:cNvSpPr/>
      </xdr:nvSpPr>
      <xdr:spPr>
        <a:xfrm>
          <a:off x="13839825" y="6535601"/>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15603</xdr:rowOff>
    </xdr:from>
    <xdr:to>
      <xdr:col>81</xdr:col>
      <xdr:colOff>101600</xdr:colOff>
      <xdr:row>38</xdr:row>
      <xdr:rowOff>117203</xdr:rowOff>
    </xdr:to>
    <xdr:sp macro="" textlink="">
      <xdr:nvSpPr>
        <xdr:cNvPr id="529" name="フローチャート: 判断 528"/>
        <xdr:cNvSpPr/>
      </xdr:nvSpPr>
      <xdr:spPr>
        <a:xfrm>
          <a:off x="13115925" y="65307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129903</xdr:rowOff>
    </xdr:from>
    <xdr:to>
      <xdr:col>76</xdr:col>
      <xdr:colOff>165100</xdr:colOff>
      <xdr:row>38</xdr:row>
      <xdr:rowOff>60053</xdr:rowOff>
    </xdr:to>
    <xdr:sp macro="" textlink="">
      <xdr:nvSpPr>
        <xdr:cNvPr id="530" name="フローチャート: 判断 529"/>
        <xdr:cNvSpPr/>
      </xdr:nvSpPr>
      <xdr:spPr>
        <a:xfrm>
          <a:off x="12369800" y="64735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147864</xdr:rowOff>
    </xdr:from>
    <xdr:to>
      <xdr:col>72</xdr:col>
      <xdr:colOff>38100</xdr:colOff>
      <xdr:row>38</xdr:row>
      <xdr:rowOff>78014</xdr:rowOff>
    </xdr:to>
    <xdr:sp macro="" textlink="">
      <xdr:nvSpPr>
        <xdr:cNvPr id="531" name="フローチャート: 判断 530"/>
        <xdr:cNvSpPr/>
      </xdr:nvSpPr>
      <xdr:spPr>
        <a:xfrm>
          <a:off x="11623675" y="6491514"/>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131536</xdr:rowOff>
    </xdr:from>
    <xdr:to>
      <xdr:col>67</xdr:col>
      <xdr:colOff>101600</xdr:colOff>
      <xdr:row>38</xdr:row>
      <xdr:rowOff>61686</xdr:rowOff>
    </xdr:to>
    <xdr:sp macro="" textlink="">
      <xdr:nvSpPr>
        <xdr:cNvPr id="532" name="フローチャート: 判断 531"/>
        <xdr:cNvSpPr/>
      </xdr:nvSpPr>
      <xdr:spPr>
        <a:xfrm>
          <a:off x="10848975" y="6475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533" name="テキスト ボックス 532"/>
        <xdr:cNvSpPr txBox="1"/>
      </xdr:nvSpPr>
      <xdr:spPr>
        <a:xfrm>
          <a:off x="137287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534" name="テキスト ボックス 533"/>
        <xdr:cNvSpPr txBox="1"/>
      </xdr:nvSpPr>
      <xdr:spPr>
        <a:xfrm>
          <a:off x="1300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535" name="テキスト ボックス 534"/>
        <xdr:cNvSpPr txBox="1"/>
      </xdr:nvSpPr>
      <xdr:spPr>
        <a:xfrm>
          <a:off x="12258675"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536" name="テキスト ボックス 535"/>
        <xdr:cNvSpPr txBox="1"/>
      </xdr:nvSpPr>
      <xdr:spPr>
        <a:xfrm>
          <a:off x="114935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537" name="テキスト ボックス 536"/>
        <xdr:cNvSpPr txBox="1"/>
      </xdr:nvSpPr>
      <xdr:spPr>
        <a:xfrm>
          <a:off x="1073785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170724</xdr:rowOff>
    </xdr:from>
    <xdr:to>
      <xdr:col>85</xdr:col>
      <xdr:colOff>177800</xdr:colOff>
      <xdr:row>38</xdr:row>
      <xdr:rowOff>100874</xdr:rowOff>
    </xdr:to>
    <xdr:sp macro="" textlink="">
      <xdr:nvSpPr>
        <xdr:cNvPr id="538" name="楕円 537"/>
        <xdr:cNvSpPr/>
      </xdr:nvSpPr>
      <xdr:spPr>
        <a:xfrm>
          <a:off x="13839825" y="6514374"/>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37</xdr:row>
      <xdr:rowOff>22151</xdr:rowOff>
    </xdr:from>
    <xdr:ext cx="405111" cy="259045"/>
    <xdr:sp macro="" textlink="">
      <xdr:nvSpPr>
        <xdr:cNvPr id="539" name="【認定こども園・幼稚園・保育所】&#10;有形固定資産減価償却率該当値テキスト"/>
        <xdr:cNvSpPr txBox="1"/>
      </xdr:nvSpPr>
      <xdr:spPr>
        <a:xfrm>
          <a:off x="13928725" y="63658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118473</xdr:rowOff>
    </xdr:from>
    <xdr:to>
      <xdr:col>81</xdr:col>
      <xdr:colOff>101600</xdr:colOff>
      <xdr:row>38</xdr:row>
      <xdr:rowOff>48623</xdr:rowOff>
    </xdr:to>
    <xdr:sp macro="" textlink="">
      <xdr:nvSpPr>
        <xdr:cNvPr id="540" name="楕円 539"/>
        <xdr:cNvSpPr/>
      </xdr:nvSpPr>
      <xdr:spPr>
        <a:xfrm>
          <a:off x="13115925" y="64621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37</xdr:row>
      <xdr:rowOff>169273</xdr:rowOff>
    </xdr:from>
    <xdr:to>
      <xdr:col>85</xdr:col>
      <xdr:colOff>127000</xdr:colOff>
      <xdr:row>38</xdr:row>
      <xdr:rowOff>50074</xdr:rowOff>
    </xdr:to>
    <xdr:cxnSp macro="">
      <xdr:nvCxnSpPr>
        <xdr:cNvPr id="541" name="直線コネクタ 540"/>
        <xdr:cNvCxnSpPr/>
      </xdr:nvCxnSpPr>
      <xdr:spPr>
        <a:xfrm>
          <a:off x="13166725" y="6512923"/>
          <a:ext cx="723900" cy="522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67854</xdr:rowOff>
    </xdr:from>
    <xdr:to>
      <xdr:col>76</xdr:col>
      <xdr:colOff>165100</xdr:colOff>
      <xdr:row>37</xdr:row>
      <xdr:rowOff>169455</xdr:rowOff>
    </xdr:to>
    <xdr:sp macro="" textlink="">
      <xdr:nvSpPr>
        <xdr:cNvPr id="542" name="楕円 541"/>
        <xdr:cNvSpPr/>
      </xdr:nvSpPr>
      <xdr:spPr>
        <a:xfrm>
          <a:off x="12369800" y="6411504"/>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118654</xdr:rowOff>
    </xdr:from>
    <xdr:to>
      <xdr:col>81</xdr:col>
      <xdr:colOff>50800</xdr:colOff>
      <xdr:row>37</xdr:row>
      <xdr:rowOff>169273</xdr:rowOff>
    </xdr:to>
    <xdr:cxnSp macro="">
      <xdr:nvCxnSpPr>
        <xdr:cNvPr id="543" name="直線コネクタ 542"/>
        <xdr:cNvCxnSpPr/>
      </xdr:nvCxnSpPr>
      <xdr:spPr>
        <a:xfrm>
          <a:off x="12420600" y="6462304"/>
          <a:ext cx="746125" cy="50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17236</xdr:rowOff>
    </xdr:from>
    <xdr:to>
      <xdr:col>72</xdr:col>
      <xdr:colOff>38100</xdr:colOff>
      <xdr:row>37</xdr:row>
      <xdr:rowOff>118836</xdr:rowOff>
    </xdr:to>
    <xdr:sp macro="" textlink="">
      <xdr:nvSpPr>
        <xdr:cNvPr id="544" name="楕円 543"/>
        <xdr:cNvSpPr/>
      </xdr:nvSpPr>
      <xdr:spPr>
        <a:xfrm>
          <a:off x="11623675" y="6360886"/>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37</xdr:row>
      <xdr:rowOff>68036</xdr:rowOff>
    </xdr:from>
    <xdr:to>
      <xdr:col>76</xdr:col>
      <xdr:colOff>114300</xdr:colOff>
      <xdr:row>37</xdr:row>
      <xdr:rowOff>118654</xdr:rowOff>
    </xdr:to>
    <xdr:cxnSp macro="">
      <xdr:nvCxnSpPr>
        <xdr:cNvPr id="545" name="直線コネクタ 544"/>
        <xdr:cNvCxnSpPr/>
      </xdr:nvCxnSpPr>
      <xdr:spPr>
        <a:xfrm>
          <a:off x="11655425" y="6411686"/>
          <a:ext cx="765175" cy="506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36</xdr:row>
      <xdr:rowOff>138067</xdr:rowOff>
    </xdr:from>
    <xdr:to>
      <xdr:col>67</xdr:col>
      <xdr:colOff>101600</xdr:colOff>
      <xdr:row>37</xdr:row>
      <xdr:rowOff>68217</xdr:rowOff>
    </xdr:to>
    <xdr:sp macro="" textlink="">
      <xdr:nvSpPr>
        <xdr:cNvPr id="546" name="楕円 545"/>
        <xdr:cNvSpPr/>
      </xdr:nvSpPr>
      <xdr:spPr>
        <a:xfrm>
          <a:off x="10848975" y="63102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37</xdr:row>
      <xdr:rowOff>17417</xdr:rowOff>
    </xdr:from>
    <xdr:to>
      <xdr:col>71</xdr:col>
      <xdr:colOff>177800</xdr:colOff>
      <xdr:row>37</xdr:row>
      <xdr:rowOff>68036</xdr:rowOff>
    </xdr:to>
    <xdr:cxnSp macro="">
      <xdr:nvCxnSpPr>
        <xdr:cNvPr id="547" name="直線コネクタ 546"/>
        <xdr:cNvCxnSpPr/>
      </xdr:nvCxnSpPr>
      <xdr:spPr>
        <a:xfrm>
          <a:off x="10899775" y="6361067"/>
          <a:ext cx="755650" cy="50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38</xdr:row>
      <xdr:rowOff>108330</xdr:rowOff>
    </xdr:from>
    <xdr:ext cx="405111" cy="259045"/>
    <xdr:sp macro="" textlink="">
      <xdr:nvSpPr>
        <xdr:cNvPr id="548" name="n_1aveValue【認定こども園・幼稚園・保育所】&#10;有形固定資産減価償却率"/>
        <xdr:cNvSpPr txBox="1"/>
      </xdr:nvSpPr>
      <xdr:spPr>
        <a:xfrm>
          <a:off x="12980044" y="66234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38</xdr:row>
      <xdr:rowOff>51180</xdr:rowOff>
    </xdr:from>
    <xdr:ext cx="405111" cy="259045"/>
    <xdr:sp macro="" textlink="">
      <xdr:nvSpPr>
        <xdr:cNvPr id="549" name="n_2aveValue【認定こども園・幼稚園・保育所】&#10;有形固定資産減価償却率"/>
        <xdr:cNvSpPr txBox="1"/>
      </xdr:nvSpPr>
      <xdr:spPr>
        <a:xfrm>
          <a:off x="12246619" y="65662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38</xdr:row>
      <xdr:rowOff>69142</xdr:rowOff>
    </xdr:from>
    <xdr:ext cx="405111" cy="259045"/>
    <xdr:sp macro="" textlink="">
      <xdr:nvSpPr>
        <xdr:cNvPr id="550" name="n_3aveValue【認定こども園・幼稚園・保育所】&#10;有形固定資産減価償却率"/>
        <xdr:cNvSpPr txBox="1"/>
      </xdr:nvSpPr>
      <xdr:spPr>
        <a:xfrm>
          <a:off x="11500494" y="65842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38</xdr:row>
      <xdr:rowOff>52812</xdr:rowOff>
    </xdr:from>
    <xdr:ext cx="405111" cy="259045"/>
    <xdr:sp macro="" textlink="">
      <xdr:nvSpPr>
        <xdr:cNvPr id="551" name="n_4aveValue【認定こども園・幼稚園・保育所】&#10;有形固定資産減価償却率"/>
        <xdr:cNvSpPr txBox="1"/>
      </xdr:nvSpPr>
      <xdr:spPr>
        <a:xfrm>
          <a:off x="10725794" y="65679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36</xdr:row>
      <xdr:rowOff>65150</xdr:rowOff>
    </xdr:from>
    <xdr:ext cx="405111" cy="259045"/>
    <xdr:sp macro="" textlink="">
      <xdr:nvSpPr>
        <xdr:cNvPr id="552" name="n_1mainValue【認定こども園・幼稚園・保育所】&#10;有形固定資産減価償却率"/>
        <xdr:cNvSpPr txBox="1"/>
      </xdr:nvSpPr>
      <xdr:spPr>
        <a:xfrm>
          <a:off x="12980044" y="62373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14531</xdr:rowOff>
    </xdr:from>
    <xdr:ext cx="405111" cy="259045"/>
    <xdr:sp macro="" textlink="">
      <xdr:nvSpPr>
        <xdr:cNvPr id="553" name="n_2mainValue【認定こども園・幼稚園・保育所】&#10;有形固定資産減価償却率"/>
        <xdr:cNvSpPr txBox="1"/>
      </xdr:nvSpPr>
      <xdr:spPr>
        <a:xfrm>
          <a:off x="12246619" y="61867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35</xdr:row>
      <xdr:rowOff>135363</xdr:rowOff>
    </xdr:from>
    <xdr:ext cx="405111" cy="259045"/>
    <xdr:sp macro="" textlink="">
      <xdr:nvSpPr>
        <xdr:cNvPr id="554" name="n_3mainValue【認定こども園・幼稚園・保育所】&#10;有形固定資産減価償却率"/>
        <xdr:cNvSpPr txBox="1"/>
      </xdr:nvSpPr>
      <xdr:spPr>
        <a:xfrm>
          <a:off x="11500494" y="61361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35</xdr:row>
      <xdr:rowOff>84744</xdr:rowOff>
    </xdr:from>
    <xdr:ext cx="405111" cy="259045"/>
    <xdr:sp macro="" textlink="">
      <xdr:nvSpPr>
        <xdr:cNvPr id="555" name="n_4mainValue【認定こども園・幼稚園・保育所】&#10;有形固定資産減価償却率"/>
        <xdr:cNvSpPr txBox="1"/>
      </xdr:nvSpPr>
      <xdr:spPr>
        <a:xfrm>
          <a:off x="10725794" y="60854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56" name="正方形/長方形 555"/>
        <xdr:cNvSpPr/>
      </xdr:nvSpPr>
      <xdr:spPr>
        <a:xfrm>
          <a:off x="15544800" y="4191000"/>
          <a:ext cx="40386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57" name="正方形/長方形 556"/>
        <xdr:cNvSpPr/>
      </xdr:nvSpPr>
      <xdr:spPr>
        <a:xfrm>
          <a:off x="15671800" y="485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58" name="正方形/長方形 557"/>
        <xdr:cNvSpPr/>
      </xdr:nvSpPr>
      <xdr:spPr>
        <a:xfrm>
          <a:off x="15671800" y="505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59" name="正方形/長方形 558"/>
        <xdr:cNvSpPr/>
      </xdr:nvSpPr>
      <xdr:spPr>
        <a:xfrm>
          <a:off x="16516350" y="485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60" name="正方形/長方形 559"/>
        <xdr:cNvSpPr/>
      </xdr:nvSpPr>
      <xdr:spPr>
        <a:xfrm>
          <a:off x="16516350" y="505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61" name="正方形/長方形 560"/>
        <xdr:cNvSpPr/>
      </xdr:nvSpPr>
      <xdr:spPr>
        <a:xfrm>
          <a:off x="17487900" y="485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62" name="正方形/長方形 561"/>
        <xdr:cNvSpPr/>
      </xdr:nvSpPr>
      <xdr:spPr>
        <a:xfrm>
          <a:off x="17487900" y="505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63" name="正方形/長方形 562"/>
        <xdr:cNvSpPr/>
      </xdr:nvSpPr>
      <xdr:spPr>
        <a:xfrm>
          <a:off x="15544800" y="5334000"/>
          <a:ext cx="40386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64" name="テキスト ボックス 563"/>
        <xdr:cNvSpPr txBox="1"/>
      </xdr:nvSpPr>
      <xdr:spPr>
        <a:xfrm>
          <a:off x="15535275"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65" name="直線コネクタ 564"/>
        <xdr:cNvCxnSpPr/>
      </xdr:nvCxnSpPr>
      <xdr:spPr>
        <a:xfrm>
          <a:off x="15544800" y="7620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566" name="直線コネクタ 565"/>
        <xdr:cNvCxnSpPr/>
      </xdr:nvCxnSpPr>
      <xdr:spPr>
        <a:xfrm>
          <a:off x="15544800" y="71628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40</xdr:row>
      <xdr:rowOff>162577</xdr:rowOff>
    </xdr:from>
    <xdr:ext cx="467179" cy="259045"/>
    <xdr:sp macro="" textlink="">
      <xdr:nvSpPr>
        <xdr:cNvPr id="567" name="テキスト ボックス 566"/>
        <xdr:cNvSpPr txBox="1"/>
      </xdr:nvSpPr>
      <xdr:spPr>
        <a:xfrm>
          <a:off x="15163346"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568" name="直線コネクタ 567"/>
        <xdr:cNvCxnSpPr/>
      </xdr:nvCxnSpPr>
      <xdr:spPr>
        <a:xfrm>
          <a:off x="15544800" y="67056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38</xdr:row>
      <xdr:rowOff>48277</xdr:rowOff>
    </xdr:from>
    <xdr:ext cx="467179" cy="259045"/>
    <xdr:sp macro="" textlink="">
      <xdr:nvSpPr>
        <xdr:cNvPr id="569" name="テキスト ボックス 568"/>
        <xdr:cNvSpPr txBox="1"/>
      </xdr:nvSpPr>
      <xdr:spPr>
        <a:xfrm>
          <a:off x="15163346"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570" name="直線コネクタ 569"/>
        <xdr:cNvCxnSpPr/>
      </xdr:nvCxnSpPr>
      <xdr:spPr>
        <a:xfrm>
          <a:off x="15544800" y="62484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105427</xdr:rowOff>
    </xdr:from>
    <xdr:ext cx="467179" cy="259045"/>
    <xdr:sp macro="" textlink="">
      <xdr:nvSpPr>
        <xdr:cNvPr id="571" name="テキスト ボックス 570"/>
        <xdr:cNvSpPr txBox="1"/>
      </xdr:nvSpPr>
      <xdr:spPr>
        <a:xfrm>
          <a:off x="15163346"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572" name="直線コネクタ 571"/>
        <xdr:cNvCxnSpPr/>
      </xdr:nvCxnSpPr>
      <xdr:spPr>
        <a:xfrm>
          <a:off x="15544800" y="57912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162577</xdr:rowOff>
    </xdr:from>
    <xdr:ext cx="467179" cy="259045"/>
    <xdr:sp macro="" textlink="">
      <xdr:nvSpPr>
        <xdr:cNvPr id="573" name="テキスト ボックス 572"/>
        <xdr:cNvSpPr txBox="1"/>
      </xdr:nvSpPr>
      <xdr:spPr>
        <a:xfrm>
          <a:off x="15163346"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74" name="直線コネクタ 573"/>
        <xdr:cNvCxnSpPr/>
      </xdr:nvCxnSpPr>
      <xdr:spPr>
        <a:xfrm>
          <a:off x="15544800" y="5334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575" name="テキスト ボックス 574"/>
        <xdr:cNvSpPr txBox="1"/>
      </xdr:nvSpPr>
      <xdr:spPr>
        <a:xfrm>
          <a:off x="15163346"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76" name="【認定こども園・幼稚園・保育所】&#10;一人当たり面積グラフ枠"/>
        <xdr:cNvSpPr/>
      </xdr:nvSpPr>
      <xdr:spPr>
        <a:xfrm>
          <a:off x="15544800" y="5334000"/>
          <a:ext cx="40386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156210</xdr:rowOff>
    </xdr:from>
    <xdr:to>
      <xdr:col>116</xdr:col>
      <xdr:colOff>62864</xdr:colOff>
      <xdr:row>41</xdr:row>
      <xdr:rowOff>115062</xdr:rowOff>
    </xdr:to>
    <xdr:cxnSp macro="">
      <xdr:nvCxnSpPr>
        <xdr:cNvPr id="577" name="直線コネクタ 576"/>
        <xdr:cNvCxnSpPr/>
      </xdr:nvCxnSpPr>
      <xdr:spPr>
        <a:xfrm flipV="1">
          <a:off x="18846164" y="5985510"/>
          <a:ext cx="0" cy="11590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118889</xdr:rowOff>
    </xdr:from>
    <xdr:ext cx="469744" cy="259045"/>
    <xdr:sp macro="" textlink="">
      <xdr:nvSpPr>
        <xdr:cNvPr id="578" name="【認定こども園・幼稚園・保育所】&#10;一人当たり面積最小値テキスト"/>
        <xdr:cNvSpPr txBox="1"/>
      </xdr:nvSpPr>
      <xdr:spPr>
        <a:xfrm>
          <a:off x="18884900" y="71483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115062</xdr:rowOff>
    </xdr:from>
    <xdr:to>
      <xdr:col>116</xdr:col>
      <xdr:colOff>152400</xdr:colOff>
      <xdr:row>41</xdr:row>
      <xdr:rowOff>115062</xdr:rowOff>
    </xdr:to>
    <xdr:cxnSp macro="">
      <xdr:nvCxnSpPr>
        <xdr:cNvPr id="579" name="直線コネクタ 578"/>
        <xdr:cNvCxnSpPr/>
      </xdr:nvCxnSpPr>
      <xdr:spPr>
        <a:xfrm>
          <a:off x="18786475" y="7144512"/>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33</xdr:row>
      <xdr:rowOff>102887</xdr:rowOff>
    </xdr:from>
    <xdr:ext cx="469744" cy="259045"/>
    <xdr:sp macro="" textlink="">
      <xdr:nvSpPr>
        <xdr:cNvPr id="580" name="【認定こども園・幼稚園・保育所】&#10;一人当たり面積最大値テキスト"/>
        <xdr:cNvSpPr txBox="1"/>
      </xdr:nvSpPr>
      <xdr:spPr>
        <a:xfrm>
          <a:off x="18884900" y="57607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156210</xdr:rowOff>
    </xdr:from>
    <xdr:to>
      <xdr:col>116</xdr:col>
      <xdr:colOff>152400</xdr:colOff>
      <xdr:row>34</xdr:row>
      <xdr:rowOff>156210</xdr:rowOff>
    </xdr:to>
    <xdr:cxnSp macro="">
      <xdr:nvCxnSpPr>
        <xdr:cNvPr id="581" name="直線コネクタ 580"/>
        <xdr:cNvCxnSpPr/>
      </xdr:nvCxnSpPr>
      <xdr:spPr>
        <a:xfrm>
          <a:off x="18786475" y="5985510"/>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87139</xdr:rowOff>
    </xdr:from>
    <xdr:ext cx="469744" cy="259045"/>
    <xdr:sp macro="" textlink="">
      <xdr:nvSpPr>
        <xdr:cNvPr id="582" name="【認定こども園・幼稚園・保育所】&#10;一人当たり面積平均値テキスト"/>
        <xdr:cNvSpPr txBox="1"/>
      </xdr:nvSpPr>
      <xdr:spPr>
        <a:xfrm>
          <a:off x="18884900" y="660223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64262</xdr:rowOff>
    </xdr:from>
    <xdr:to>
      <xdr:col>116</xdr:col>
      <xdr:colOff>114300</xdr:colOff>
      <xdr:row>39</xdr:row>
      <xdr:rowOff>165862</xdr:rowOff>
    </xdr:to>
    <xdr:sp macro="" textlink="">
      <xdr:nvSpPr>
        <xdr:cNvPr id="583" name="フローチャート: 判断 582"/>
        <xdr:cNvSpPr/>
      </xdr:nvSpPr>
      <xdr:spPr>
        <a:xfrm>
          <a:off x="18796000" y="67508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75692</xdr:rowOff>
    </xdr:from>
    <xdr:to>
      <xdr:col>112</xdr:col>
      <xdr:colOff>38100</xdr:colOff>
      <xdr:row>40</xdr:row>
      <xdr:rowOff>5842</xdr:rowOff>
    </xdr:to>
    <xdr:sp macro="" textlink="">
      <xdr:nvSpPr>
        <xdr:cNvPr id="584" name="フローチャート: 判断 583"/>
        <xdr:cNvSpPr/>
      </xdr:nvSpPr>
      <xdr:spPr>
        <a:xfrm>
          <a:off x="18100675" y="6762242"/>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45974</xdr:rowOff>
    </xdr:from>
    <xdr:to>
      <xdr:col>107</xdr:col>
      <xdr:colOff>101600</xdr:colOff>
      <xdr:row>39</xdr:row>
      <xdr:rowOff>147574</xdr:rowOff>
    </xdr:to>
    <xdr:sp macro="" textlink="">
      <xdr:nvSpPr>
        <xdr:cNvPr id="585" name="フローチャート: 判断 584"/>
        <xdr:cNvSpPr/>
      </xdr:nvSpPr>
      <xdr:spPr>
        <a:xfrm>
          <a:off x="17325975" y="6732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89408</xdr:rowOff>
    </xdr:from>
    <xdr:to>
      <xdr:col>102</xdr:col>
      <xdr:colOff>165100</xdr:colOff>
      <xdr:row>40</xdr:row>
      <xdr:rowOff>19558</xdr:rowOff>
    </xdr:to>
    <xdr:sp macro="" textlink="">
      <xdr:nvSpPr>
        <xdr:cNvPr id="586" name="フローチャート: 判断 585"/>
        <xdr:cNvSpPr/>
      </xdr:nvSpPr>
      <xdr:spPr>
        <a:xfrm>
          <a:off x="16579850" y="67759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91694</xdr:rowOff>
    </xdr:from>
    <xdr:to>
      <xdr:col>98</xdr:col>
      <xdr:colOff>38100</xdr:colOff>
      <xdr:row>40</xdr:row>
      <xdr:rowOff>21844</xdr:rowOff>
    </xdr:to>
    <xdr:sp macro="" textlink="">
      <xdr:nvSpPr>
        <xdr:cNvPr id="587" name="フローチャート: 判断 586"/>
        <xdr:cNvSpPr/>
      </xdr:nvSpPr>
      <xdr:spPr>
        <a:xfrm>
          <a:off x="15833725" y="6778244"/>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88" name="テキスト ボックス 587"/>
        <xdr:cNvSpPr txBox="1"/>
      </xdr:nvSpPr>
      <xdr:spPr>
        <a:xfrm>
          <a:off x="18684875"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89" name="テキスト ボックス 588"/>
        <xdr:cNvSpPr txBox="1"/>
      </xdr:nvSpPr>
      <xdr:spPr>
        <a:xfrm>
          <a:off x="179705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90" name="テキスト ボックス 589"/>
        <xdr:cNvSpPr txBox="1"/>
      </xdr:nvSpPr>
      <xdr:spPr>
        <a:xfrm>
          <a:off x="1721485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91" name="テキスト ボックス 590"/>
        <xdr:cNvSpPr txBox="1"/>
      </xdr:nvSpPr>
      <xdr:spPr>
        <a:xfrm>
          <a:off x="16468725"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92" name="テキスト ボックス 591"/>
        <xdr:cNvSpPr txBox="1"/>
      </xdr:nvSpPr>
      <xdr:spPr>
        <a:xfrm>
          <a:off x="1570355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169418</xdr:rowOff>
    </xdr:from>
    <xdr:to>
      <xdr:col>116</xdr:col>
      <xdr:colOff>114300</xdr:colOff>
      <xdr:row>41</xdr:row>
      <xdr:rowOff>99568</xdr:rowOff>
    </xdr:to>
    <xdr:sp macro="" textlink="">
      <xdr:nvSpPr>
        <xdr:cNvPr id="593" name="楕円 592"/>
        <xdr:cNvSpPr/>
      </xdr:nvSpPr>
      <xdr:spPr>
        <a:xfrm>
          <a:off x="18796000" y="70274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40</xdr:row>
      <xdr:rowOff>84345</xdr:rowOff>
    </xdr:from>
    <xdr:ext cx="469744" cy="259045"/>
    <xdr:sp macro="" textlink="">
      <xdr:nvSpPr>
        <xdr:cNvPr id="594" name="【認定こども園・幼稚園・保育所】&#10;一人当たり面積該当値テキスト"/>
        <xdr:cNvSpPr txBox="1"/>
      </xdr:nvSpPr>
      <xdr:spPr>
        <a:xfrm>
          <a:off x="18884900" y="69423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40</xdr:row>
      <xdr:rowOff>169418</xdr:rowOff>
    </xdr:from>
    <xdr:to>
      <xdr:col>112</xdr:col>
      <xdr:colOff>38100</xdr:colOff>
      <xdr:row>41</xdr:row>
      <xdr:rowOff>99568</xdr:rowOff>
    </xdr:to>
    <xdr:sp macro="" textlink="">
      <xdr:nvSpPr>
        <xdr:cNvPr id="595" name="楕円 594"/>
        <xdr:cNvSpPr/>
      </xdr:nvSpPr>
      <xdr:spPr>
        <a:xfrm>
          <a:off x="18100675" y="7027418"/>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41</xdr:row>
      <xdr:rowOff>48768</xdr:rowOff>
    </xdr:from>
    <xdr:to>
      <xdr:col>116</xdr:col>
      <xdr:colOff>63500</xdr:colOff>
      <xdr:row>41</xdr:row>
      <xdr:rowOff>48768</xdr:rowOff>
    </xdr:to>
    <xdr:cxnSp macro="">
      <xdr:nvCxnSpPr>
        <xdr:cNvPr id="596" name="直線コネクタ 595"/>
        <xdr:cNvCxnSpPr/>
      </xdr:nvCxnSpPr>
      <xdr:spPr>
        <a:xfrm>
          <a:off x="18132425" y="7078218"/>
          <a:ext cx="71437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41</xdr:row>
      <xdr:rowOff>254</xdr:rowOff>
    </xdr:from>
    <xdr:to>
      <xdr:col>107</xdr:col>
      <xdr:colOff>101600</xdr:colOff>
      <xdr:row>41</xdr:row>
      <xdr:rowOff>101854</xdr:rowOff>
    </xdr:to>
    <xdr:sp macro="" textlink="">
      <xdr:nvSpPr>
        <xdr:cNvPr id="597" name="楕円 596"/>
        <xdr:cNvSpPr/>
      </xdr:nvSpPr>
      <xdr:spPr>
        <a:xfrm>
          <a:off x="17325975" y="70297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41</xdr:row>
      <xdr:rowOff>48768</xdr:rowOff>
    </xdr:from>
    <xdr:to>
      <xdr:col>111</xdr:col>
      <xdr:colOff>177800</xdr:colOff>
      <xdr:row>41</xdr:row>
      <xdr:rowOff>51054</xdr:rowOff>
    </xdr:to>
    <xdr:cxnSp macro="">
      <xdr:nvCxnSpPr>
        <xdr:cNvPr id="598" name="直線コネクタ 597"/>
        <xdr:cNvCxnSpPr/>
      </xdr:nvCxnSpPr>
      <xdr:spPr>
        <a:xfrm flipV="1">
          <a:off x="17376775" y="7078218"/>
          <a:ext cx="75565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41</xdr:row>
      <xdr:rowOff>254</xdr:rowOff>
    </xdr:from>
    <xdr:to>
      <xdr:col>102</xdr:col>
      <xdr:colOff>165100</xdr:colOff>
      <xdr:row>41</xdr:row>
      <xdr:rowOff>101854</xdr:rowOff>
    </xdr:to>
    <xdr:sp macro="" textlink="">
      <xdr:nvSpPr>
        <xdr:cNvPr id="599" name="楕円 598"/>
        <xdr:cNvSpPr/>
      </xdr:nvSpPr>
      <xdr:spPr>
        <a:xfrm>
          <a:off x="16579850" y="70297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41</xdr:row>
      <xdr:rowOff>51054</xdr:rowOff>
    </xdr:from>
    <xdr:to>
      <xdr:col>107</xdr:col>
      <xdr:colOff>50800</xdr:colOff>
      <xdr:row>41</xdr:row>
      <xdr:rowOff>51054</xdr:rowOff>
    </xdr:to>
    <xdr:cxnSp macro="">
      <xdr:nvCxnSpPr>
        <xdr:cNvPr id="600" name="直線コネクタ 599"/>
        <xdr:cNvCxnSpPr/>
      </xdr:nvCxnSpPr>
      <xdr:spPr>
        <a:xfrm>
          <a:off x="16630650" y="7080504"/>
          <a:ext cx="74612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41</xdr:row>
      <xdr:rowOff>2540</xdr:rowOff>
    </xdr:from>
    <xdr:to>
      <xdr:col>98</xdr:col>
      <xdr:colOff>38100</xdr:colOff>
      <xdr:row>41</xdr:row>
      <xdr:rowOff>104140</xdr:rowOff>
    </xdr:to>
    <xdr:sp macro="" textlink="">
      <xdr:nvSpPr>
        <xdr:cNvPr id="601" name="楕円 600"/>
        <xdr:cNvSpPr/>
      </xdr:nvSpPr>
      <xdr:spPr>
        <a:xfrm>
          <a:off x="15833725" y="7031990"/>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41</xdr:row>
      <xdr:rowOff>51054</xdr:rowOff>
    </xdr:from>
    <xdr:to>
      <xdr:col>102</xdr:col>
      <xdr:colOff>114300</xdr:colOff>
      <xdr:row>41</xdr:row>
      <xdr:rowOff>53340</xdr:rowOff>
    </xdr:to>
    <xdr:cxnSp macro="">
      <xdr:nvCxnSpPr>
        <xdr:cNvPr id="602" name="直線コネクタ 601"/>
        <xdr:cNvCxnSpPr/>
      </xdr:nvCxnSpPr>
      <xdr:spPr>
        <a:xfrm flipV="1">
          <a:off x="15865475" y="7080504"/>
          <a:ext cx="765175"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38</xdr:row>
      <xdr:rowOff>22369</xdr:rowOff>
    </xdr:from>
    <xdr:ext cx="469744" cy="259045"/>
    <xdr:sp macro="" textlink="">
      <xdr:nvSpPr>
        <xdr:cNvPr id="603" name="n_1aveValue【認定こども園・幼稚園・保育所】&#10;一人当たり面積"/>
        <xdr:cNvSpPr txBox="1"/>
      </xdr:nvSpPr>
      <xdr:spPr>
        <a:xfrm>
          <a:off x="17932477" y="65374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37</xdr:row>
      <xdr:rowOff>164101</xdr:rowOff>
    </xdr:from>
    <xdr:ext cx="469744" cy="259045"/>
    <xdr:sp macro="" textlink="">
      <xdr:nvSpPr>
        <xdr:cNvPr id="604" name="n_2aveValue【認定こども園・幼稚園・保育所】&#10;一人当たり面積"/>
        <xdr:cNvSpPr txBox="1"/>
      </xdr:nvSpPr>
      <xdr:spPr>
        <a:xfrm>
          <a:off x="17170477" y="65077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38</xdr:row>
      <xdr:rowOff>36085</xdr:rowOff>
    </xdr:from>
    <xdr:ext cx="469744" cy="259045"/>
    <xdr:sp macro="" textlink="">
      <xdr:nvSpPr>
        <xdr:cNvPr id="605" name="n_3aveValue【認定こども園・幼稚園・保育所】&#10;一人当たり面積"/>
        <xdr:cNvSpPr txBox="1"/>
      </xdr:nvSpPr>
      <xdr:spPr>
        <a:xfrm>
          <a:off x="16424352" y="65511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38</xdr:row>
      <xdr:rowOff>38371</xdr:rowOff>
    </xdr:from>
    <xdr:ext cx="469744" cy="259045"/>
    <xdr:sp macro="" textlink="">
      <xdr:nvSpPr>
        <xdr:cNvPr id="606" name="n_4aveValue【認定こども園・幼稚園・保育所】&#10;一人当たり面積"/>
        <xdr:cNvSpPr txBox="1"/>
      </xdr:nvSpPr>
      <xdr:spPr>
        <a:xfrm>
          <a:off x="15678227" y="65534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41</xdr:row>
      <xdr:rowOff>90695</xdr:rowOff>
    </xdr:from>
    <xdr:ext cx="469744" cy="259045"/>
    <xdr:sp macro="" textlink="">
      <xdr:nvSpPr>
        <xdr:cNvPr id="607" name="n_1mainValue【認定こども園・幼稚園・保育所】&#10;一人当たり面積"/>
        <xdr:cNvSpPr txBox="1"/>
      </xdr:nvSpPr>
      <xdr:spPr>
        <a:xfrm>
          <a:off x="17932477" y="71201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41</xdr:row>
      <xdr:rowOff>92981</xdr:rowOff>
    </xdr:from>
    <xdr:ext cx="469744" cy="259045"/>
    <xdr:sp macro="" textlink="">
      <xdr:nvSpPr>
        <xdr:cNvPr id="608" name="n_2mainValue【認定こども園・幼稚園・保育所】&#10;一人当たり面積"/>
        <xdr:cNvSpPr txBox="1"/>
      </xdr:nvSpPr>
      <xdr:spPr>
        <a:xfrm>
          <a:off x="17170477" y="71224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41</xdr:row>
      <xdr:rowOff>92981</xdr:rowOff>
    </xdr:from>
    <xdr:ext cx="469744" cy="259045"/>
    <xdr:sp macro="" textlink="">
      <xdr:nvSpPr>
        <xdr:cNvPr id="609" name="n_3mainValue【認定こども園・幼稚園・保育所】&#10;一人当たり面積"/>
        <xdr:cNvSpPr txBox="1"/>
      </xdr:nvSpPr>
      <xdr:spPr>
        <a:xfrm>
          <a:off x="16424352" y="71224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41</xdr:row>
      <xdr:rowOff>95267</xdr:rowOff>
    </xdr:from>
    <xdr:ext cx="469744" cy="259045"/>
    <xdr:sp macro="" textlink="">
      <xdr:nvSpPr>
        <xdr:cNvPr id="610" name="n_4mainValue【認定こども園・幼稚園・保育所】&#10;一人当たり面積"/>
        <xdr:cNvSpPr txBox="1"/>
      </xdr:nvSpPr>
      <xdr:spPr>
        <a:xfrm>
          <a:off x="15678227" y="71247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611" name="正方形/長方形 610"/>
        <xdr:cNvSpPr/>
      </xdr:nvSpPr>
      <xdr:spPr>
        <a:xfrm>
          <a:off x="10588625" y="8001000"/>
          <a:ext cx="4010025"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612" name="正方形/長方形 611"/>
        <xdr:cNvSpPr/>
      </xdr:nvSpPr>
      <xdr:spPr>
        <a:xfrm>
          <a:off x="10687050" y="866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613" name="正方形/長方形 612"/>
        <xdr:cNvSpPr/>
      </xdr:nvSpPr>
      <xdr:spPr>
        <a:xfrm>
          <a:off x="10687050" y="886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614" name="正方形/長方形 613"/>
        <xdr:cNvSpPr/>
      </xdr:nvSpPr>
      <xdr:spPr>
        <a:xfrm>
          <a:off x="11560175" y="866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615" name="正方形/長方形 614"/>
        <xdr:cNvSpPr/>
      </xdr:nvSpPr>
      <xdr:spPr>
        <a:xfrm>
          <a:off x="11560175" y="886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616" name="正方形/長方形 615"/>
        <xdr:cNvSpPr/>
      </xdr:nvSpPr>
      <xdr:spPr>
        <a:xfrm>
          <a:off x="12531725" y="866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617" name="正方形/長方形 616"/>
        <xdr:cNvSpPr/>
      </xdr:nvSpPr>
      <xdr:spPr>
        <a:xfrm>
          <a:off x="12531725" y="886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618" name="正方形/長方形 617"/>
        <xdr:cNvSpPr/>
      </xdr:nvSpPr>
      <xdr:spPr>
        <a:xfrm>
          <a:off x="10588625" y="9144000"/>
          <a:ext cx="4010025"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619" name="テキスト ボックス 618"/>
        <xdr:cNvSpPr txBox="1"/>
      </xdr:nvSpPr>
      <xdr:spPr>
        <a:xfrm>
          <a:off x="10550525"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620" name="直線コネクタ 619"/>
        <xdr:cNvCxnSpPr/>
      </xdr:nvCxnSpPr>
      <xdr:spPr>
        <a:xfrm>
          <a:off x="10588625" y="11430000"/>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621" name="テキスト ボックス 620"/>
        <xdr:cNvSpPr txBox="1"/>
      </xdr:nvSpPr>
      <xdr:spPr>
        <a:xfrm>
          <a:off x="10197646"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622" name="直線コネクタ 621"/>
        <xdr:cNvCxnSpPr/>
      </xdr:nvCxnSpPr>
      <xdr:spPr>
        <a:xfrm>
          <a:off x="10588625" y="11049000"/>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105427</xdr:rowOff>
    </xdr:from>
    <xdr:ext cx="467179" cy="259045"/>
    <xdr:sp macro="" textlink="">
      <xdr:nvSpPr>
        <xdr:cNvPr id="623" name="テキスト ボックス 622"/>
        <xdr:cNvSpPr txBox="1"/>
      </xdr:nvSpPr>
      <xdr:spPr>
        <a:xfrm>
          <a:off x="10197646"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624" name="直線コネクタ 623"/>
        <xdr:cNvCxnSpPr/>
      </xdr:nvCxnSpPr>
      <xdr:spPr>
        <a:xfrm>
          <a:off x="10588625" y="10668000"/>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625" name="テキスト ボックス 624"/>
        <xdr:cNvSpPr txBox="1"/>
      </xdr:nvSpPr>
      <xdr:spPr>
        <a:xfrm>
          <a:off x="10242716"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626" name="直線コネクタ 625"/>
        <xdr:cNvCxnSpPr/>
      </xdr:nvCxnSpPr>
      <xdr:spPr>
        <a:xfrm>
          <a:off x="10588625" y="10287000"/>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627" name="テキスト ボックス 626"/>
        <xdr:cNvSpPr txBox="1"/>
      </xdr:nvSpPr>
      <xdr:spPr>
        <a:xfrm>
          <a:off x="10242716"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628" name="直線コネクタ 627"/>
        <xdr:cNvCxnSpPr/>
      </xdr:nvCxnSpPr>
      <xdr:spPr>
        <a:xfrm>
          <a:off x="10588625" y="9906000"/>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629" name="テキスト ボックス 628"/>
        <xdr:cNvSpPr txBox="1"/>
      </xdr:nvSpPr>
      <xdr:spPr>
        <a:xfrm>
          <a:off x="10242716"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630" name="直線コネクタ 629"/>
        <xdr:cNvCxnSpPr/>
      </xdr:nvCxnSpPr>
      <xdr:spPr>
        <a:xfrm>
          <a:off x="10588625" y="9525000"/>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631" name="テキスト ボックス 630"/>
        <xdr:cNvSpPr txBox="1"/>
      </xdr:nvSpPr>
      <xdr:spPr>
        <a:xfrm>
          <a:off x="10242716"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632" name="直線コネクタ 631"/>
        <xdr:cNvCxnSpPr/>
      </xdr:nvCxnSpPr>
      <xdr:spPr>
        <a:xfrm>
          <a:off x="10588625" y="9144000"/>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52</xdr:row>
      <xdr:rowOff>86377</xdr:rowOff>
    </xdr:from>
    <xdr:ext cx="338939" cy="259045"/>
    <xdr:sp macro="" textlink="">
      <xdr:nvSpPr>
        <xdr:cNvPr id="633" name="テキスト ボックス 632"/>
        <xdr:cNvSpPr txBox="1"/>
      </xdr:nvSpPr>
      <xdr:spPr>
        <a:xfrm>
          <a:off x="10306836"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634" name="【学校施設】&#10;有形固定資産減価償却率グラフ枠"/>
        <xdr:cNvSpPr/>
      </xdr:nvSpPr>
      <xdr:spPr>
        <a:xfrm>
          <a:off x="10588625" y="9144000"/>
          <a:ext cx="4010025"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160020</xdr:rowOff>
    </xdr:from>
    <xdr:to>
      <xdr:col>85</xdr:col>
      <xdr:colOff>126364</xdr:colOff>
      <xdr:row>63</xdr:row>
      <xdr:rowOff>34290</xdr:rowOff>
    </xdr:to>
    <xdr:cxnSp macro="">
      <xdr:nvCxnSpPr>
        <xdr:cNvPr id="635" name="直線コネクタ 634"/>
        <xdr:cNvCxnSpPr/>
      </xdr:nvCxnSpPr>
      <xdr:spPr>
        <a:xfrm flipV="1">
          <a:off x="13889989" y="9589770"/>
          <a:ext cx="0" cy="12458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38117</xdr:rowOff>
    </xdr:from>
    <xdr:ext cx="405111" cy="259045"/>
    <xdr:sp macro="" textlink="">
      <xdr:nvSpPr>
        <xdr:cNvPr id="636" name="【学校施設】&#10;有形固定資産減価償却率最小値テキスト"/>
        <xdr:cNvSpPr txBox="1"/>
      </xdr:nvSpPr>
      <xdr:spPr>
        <a:xfrm>
          <a:off x="13928725" y="108394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34290</xdr:rowOff>
    </xdr:from>
    <xdr:to>
      <xdr:col>86</xdr:col>
      <xdr:colOff>25400</xdr:colOff>
      <xdr:row>63</xdr:row>
      <xdr:rowOff>34290</xdr:rowOff>
    </xdr:to>
    <xdr:cxnSp macro="">
      <xdr:nvCxnSpPr>
        <xdr:cNvPr id="637" name="直線コネクタ 636"/>
        <xdr:cNvCxnSpPr/>
      </xdr:nvCxnSpPr>
      <xdr:spPr>
        <a:xfrm>
          <a:off x="13801725" y="10835640"/>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106697</xdr:rowOff>
    </xdr:from>
    <xdr:ext cx="405111" cy="259045"/>
    <xdr:sp macro="" textlink="">
      <xdr:nvSpPr>
        <xdr:cNvPr id="638" name="【学校施設】&#10;有形固定資産減価償却率最大値テキスト"/>
        <xdr:cNvSpPr txBox="1"/>
      </xdr:nvSpPr>
      <xdr:spPr>
        <a:xfrm>
          <a:off x="13928725" y="93649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160020</xdr:rowOff>
    </xdr:from>
    <xdr:to>
      <xdr:col>86</xdr:col>
      <xdr:colOff>25400</xdr:colOff>
      <xdr:row>55</xdr:row>
      <xdr:rowOff>160020</xdr:rowOff>
    </xdr:to>
    <xdr:cxnSp macro="">
      <xdr:nvCxnSpPr>
        <xdr:cNvPr id="639" name="直線コネクタ 638"/>
        <xdr:cNvCxnSpPr/>
      </xdr:nvCxnSpPr>
      <xdr:spPr>
        <a:xfrm>
          <a:off x="13801725" y="9589770"/>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127652</xdr:rowOff>
    </xdr:from>
    <xdr:ext cx="405111" cy="259045"/>
    <xdr:sp macro="" textlink="">
      <xdr:nvSpPr>
        <xdr:cNvPr id="640" name="【学校施設】&#10;有形固定資産減価償却率平均値テキスト"/>
        <xdr:cNvSpPr txBox="1"/>
      </xdr:nvSpPr>
      <xdr:spPr>
        <a:xfrm>
          <a:off x="13928725" y="1024320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149225</xdr:rowOff>
    </xdr:from>
    <xdr:to>
      <xdr:col>85</xdr:col>
      <xdr:colOff>177800</xdr:colOff>
      <xdr:row>60</xdr:row>
      <xdr:rowOff>79375</xdr:rowOff>
    </xdr:to>
    <xdr:sp macro="" textlink="">
      <xdr:nvSpPr>
        <xdr:cNvPr id="641" name="フローチャート: 判断 640"/>
        <xdr:cNvSpPr/>
      </xdr:nvSpPr>
      <xdr:spPr>
        <a:xfrm>
          <a:off x="13839825" y="10264775"/>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162560</xdr:rowOff>
    </xdr:from>
    <xdr:to>
      <xdr:col>81</xdr:col>
      <xdr:colOff>101600</xdr:colOff>
      <xdr:row>60</xdr:row>
      <xdr:rowOff>92710</xdr:rowOff>
    </xdr:to>
    <xdr:sp macro="" textlink="">
      <xdr:nvSpPr>
        <xdr:cNvPr id="642" name="フローチャート: 判断 641"/>
        <xdr:cNvSpPr/>
      </xdr:nvSpPr>
      <xdr:spPr>
        <a:xfrm>
          <a:off x="13115925" y="10278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60</xdr:row>
      <xdr:rowOff>19685</xdr:rowOff>
    </xdr:from>
    <xdr:to>
      <xdr:col>76</xdr:col>
      <xdr:colOff>165100</xdr:colOff>
      <xdr:row>60</xdr:row>
      <xdr:rowOff>121285</xdr:rowOff>
    </xdr:to>
    <xdr:sp macro="" textlink="">
      <xdr:nvSpPr>
        <xdr:cNvPr id="643" name="フローチャート: 判断 642"/>
        <xdr:cNvSpPr/>
      </xdr:nvSpPr>
      <xdr:spPr>
        <a:xfrm>
          <a:off x="12369800" y="10306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60</xdr:row>
      <xdr:rowOff>635</xdr:rowOff>
    </xdr:from>
    <xdr:to>
      <xdr:col>72</xdr:col>
      <xdr:colOff>38100</xdr:colOff>
      <xdr:row>60</xdr:row>
      <xdr:rowOff>102235</xdr:rowOff>
    </xdr:to>
    <xdr:sp macro="" textlink="">
      <xdr:nvSpPr>
        <xdr:cNvPr id="644" name="フローチャート: 判断 643"/>
        <xdr:cNvSpPr/>
      </xdr:nvSpPr>
      <xdr:spPr>
        <a:xfrm>
          <a:off x="11623675" y="10287635"/>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154940</xdr:rowOff>
    </xdr:from>
    <xdr:to>
      <xdr:col>67</xdr:col>
      <xdr:colOff>101600</xdr:colOff>
      <xdr:row>60</xdr:row>
      <xdr:rowOff>85090</xdr:rowOff>
    </xdr:to>
    <xdr:sp macro="" textlink="">
      <xdr:nvSpPr>
        <xdr:cNvPr id="645" name="フローチャート: 判断 644"/>
        <xdr:cNvSpPr/>
      </xdr:nvSpPr>
      <xdr:spPr>
        <a:xfrm>
          <a:off x="10848975" y="10270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646" name="テキスト ボックス 645"/>
        <xdr:cNvSpPr txBox="1"/>
      </xdr:nvSpPr>
      <xdr:spPr>
        <a:xfrm>
          <a:off x="137287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647" name="テキスト ボックス 646"/>
        <xdr:cNvSpPr txBox="1"/>
      </xdr:nvSpPr>
      <xdr:spPr>
        <a:xfrm>
          <a:off x="1300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648" name="テキスト ボックス 647"/>
        <xdr:cNvSpPr txBox="1"/>
      </xdr:nvSpPr>
      <xdr:spPr>
        <a:xfrm>
          <a:off x="12258675"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649" name="テキスト ボックス 648"/>
        <xdr:cNvSpPr txBox="1"/>
      </xdr:nvSpPr>
      <xdr:spPr>
        <a:xfrm>
          <a:off x="114935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650" name="テキスト ボックス 649"/>
        <xdr:cNvSpPr txBox="1"/>
      </xdr:nvSpPr>
      <xdr:spPr>
        <a:xfrm>
          <a:off x="1073785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143510</xdr:rowOff>
    </xdr:from>
    <xdr:to>
      <xdr:col>85</xdr:col>
      <xdr:colOff>177800</xdr:colOff>
      <xdr:row>59</xdr:row>
      <xdr:rowOff>73660</xdr:rowOff>
    </xdr:to>
    <xdr:sp macro="" textlink="">
      <xdr:nvSpPr>
        <xdr:cNvPr id="651" name="楕円 650"/>
        <xdr:cNvSpPr/>
      </xdr:nvSpPr>
      <xdr:spPr>
        <a:xfrm>
          <a:off x="13839825" y="10087610"/>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57</xdr:row>
      <xdr:rowOff>166387</xdr:rowOff>
    </xdr:from>
    <xdr:ext cx="405111" cy="259045"/>
    <xdr:sp macro="" textlink="">
      <xdr:nvSpPr>
        <xdr:cNvPr id="652" name="【学校施設】&#10;有形固定資産減価償却率該当値テキスト"/>
        <xdr:cNvSpPr txBox="1"/>
      </xdr:nvSpPr>
      <xdr:spPr>
        <a:xfrm>
          <a:off x="13928725" y="99390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114935</xdr:rowOff>
    </xdr:from>
    <xdr:to>
      <xdr:col>81</xdr:col>
      <xdr:colOff>101600</xdr:colOff>
      <xdr:row>59</xdr:row>
      <xdr:rowOff>45085</xdr:rowOff>
    </xdr:to>
    <xdr:sp macro="" textlink="">
      <xdr:nvSpPr>
        <xdr:cNvPr id="653" name="楕円 652"/>
        <xdr:cNvSpPr/>
      </xdr:nvSpPr>
      <xdr:spPr>
        <a:xfrm>
          <a:off x="13115925" y="100590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58</xdr:row>
      <xdr:rowOff>165735</xdr:rowOff>
    </xdr:from>
    <xdr:to>
      <xdr:col>85</xdr:col>
      <xdr:colOff>127000</xdr:colOff>
      <xdr:row>59</xdr:row>
      <xdr:rowOff>22860</xdr:rowOff>
    </xdr:to>
    <xdr:cxnSp macro="">
      <xdr:nvCxnSpPr>
        <xdr:cNvPr id="654" name="直線コネクタ 653"/>
        <xdr:cNvCxnSpPr/>
      </xdr:nvCxnSpPr>
      <xdr:spPr>
        <a:xfrm>
          <a:off x="13166725" y="10109835"/>
          <a:ext cx="7239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58</xdr:row>
      <xdr:rowOff>73025</xdr:rowOff>
    </xdr:from>
    <xdr:to>
      <xdr:col>76</xdr:col>
      <xdr:colOff>165100</xdr:colOff>
      <xdr:row>59</xdr:row>
      <xdr:rowOff>3175</xdr:rowOff>
    </xdr:to>
    <xdr:sp macro="" textlink="">
      <xdr:nvSpPr>
        <xdr:cNvPr id="655" name="楕円 654"/>
        <xdr:cNvSpPr/>
      </xdr:nvSpPr>
      <xdr:spPr>
        <a:xfrm>
          <a:off x="12369800" y="10017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123825</xdr:rowOff>
    </xdr:from>
    <xdr:to>
      <xdr:col>81</xdr:col>
      <xdr:colOff>50800</xdr:colOff>
      <xdr:row>58</xdr:row>
      <xdr:rowOff>165735</xdr:rowOff>
    </xdr:to>
    <xdr:cxnSp macro="">
      <xdr:nvCxnSpPr>
        <xdr:cNvPr id="656" name="直線コネクタ 655"/>
        <xdr:cNvCxnSpPr/>
      </xdr:nvCxnSpPr>
      <xdr:spPr>
        <a:xfrm>
          <a:off x="12420600" y="10067925"/>
          <a:ext cx="746125"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58</xdr:row>
      <xdr:rowOff>93980</xdr:rowOff>
    </xdr:from>
    <xdr:to>
      <xdr:col>72</xdr:col>
      <xdr:colOff>38100</xdr:colOff>
      <xdr:row>59</xdr:row>
      <xdr:rowOff>24130</xdr:rowOff>
    </xdr:to>
    <xdr:sp macro="" textlink="">
      <xdr:nvSpPr>
        <xdr:cNvPr id="657" name="楕円 656"/>
        <xdr:cNvSpPr/>
      </xdr:nvSpPr>
      <xdr:spPr>
        <a:xfrm>
          <a:off x="11623675" y="10038080"/>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58</xdr:row>
      <xdr:rowOff>123825</xdr:rowOff>
    </xdr:from>
    <xdr:to>
      <xdr:col>76</xdr:col>
      <xdr:colOff>114300</xdr:colOff>
      <xdr:row>58</xdr:row>
      <xdr:rowOff>144780</xdr:rowOff>
    </xdr:to>
    <xdr:cxnSp macro="">
      <xdr:nvCxnSpPr>
        <xdr:cNvPr id="658" name="直線コネクタ 657"/>
        <xdr:cNvCxnSpPr/>
      </xdr:nvCxnSpPr>
      <xdr:spPr>
        <a:xfrm flipV="1">
          <a:off x="11655425" y="10067925"/>
          <a:ext cx="765175" cy="209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58</xdr:row>
      <xdr:rowOff>88265</xdr:rowOff>
    </xdr:from>
    <xdr:to>
      <xdr:col>67</xdr:col>
      <xdr:colOff>101600</xdr:colOff>
      <xdr:row>59</xdr:row>
      <xdr:rowOff>18415</xdr:rowOff>
    </xdr:to>
    <xdr:sp macro="" textlink="">
      <xdr:nvSpPr>
        <xdr:cNvPr id="659" name="楕円 658"/>
        <xdr:cNvSpPr/>
      </xdr:nvSpPr>
      <xdr:spPr>
        <a:xfrm>
          <a:off x="10848975" y="100323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58</xdr:row>
      <xdr:rowOff>139065</xdr:rowOff>
    </xdr:from>
    <xdr:to>
      <xdr:col>71</xdr:col>
      <xdr:colOff>177800</xdr:colOff>
      <xdr:row>58</xdr:row>
      <xdr:rowOff>144780</xdr:rowOff>
    </xdr:to>
    <xdr:cxnSp macro="">
      <xdr:nvCxnSpPr>
        <xdr:cNvPr id="660" name="直線コネクタ 659"/>
        <xdr:cNvCxnSpPr/>
      </xdr:nvCxnSpPr>
      <xdr:spPr>
        <a:xfrm>
          <a:off x="10899775" y="10083165"/>
          <a:ext cx="75565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60</xdr:row>
      <xdr:rowOff>83837</xdr:rowOff>
    </xdr:from>
    <xdr:ext cx="405111" cy="259045"/>
    <xdr:sp macro="" textlink="">
      <xdr:nvSpPr>
        <xdr:cNvPr id="661" name="n_1aveValue【学校施設】&#10;有形固定資産減価償却率"/>
        <xdr:cNvSpPr txBox="1"/>
      </xdr:nvSpPr>
      <xdr:spPr>
        <a:xfrm>
          <a:off x="12980044" y="103708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112412</xdr:rowOff>
    </xdr:from>
    <xdr:ext cx="405111" cy="259045"/>
    <xdr:sp macro="" textlink="">
      <xdr:nvSpPr>
        <xdr:cNvPr id="662" name="n_2aveValue【学校施設】&#10;有形固定資産減価償却率"/>
        <xdr:cNvSpPr txBox="1"/>
      </xdr:nvSpPr>
      <xdr:spPr>
        <a:xfrm>
          <a:off x="12246619" y="103994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60</xdr:row>
      <xdr:rowOff>93362</xdr:rowOff>
    </xdr:from>
    <xdr:ext cx="405111" cy="259045"/>
    <xdr:sp macro="" textlink="">
      <xdr:nvSpPr>
        <xdr:cNvPr id="663" name="n_3aveValue【学校施設】&#10;有形固定資産減価償却率"/>
        <xdr:cNvSpPr txBox="1"/>
      </xdr:nvSpPr>
      <xdr:spPr>
        <a:xfrm>
          <a:off x="11500494" y="103803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60</xdr:row>
      <xdr:rowOff>76217</xdr:rowOff>
    </xdr:from>
    <xdr:ext cx="405111" cy="259045"/>
    <xdr:sp macro="" textlink="">
      <xdr:nvSpPr>
        <xdr:cNvPr id="664" name="n_4aveValue【学校施設】&#10;有形固定資産減価償却率"/>
        <xdr:cNvSpPr txBox="1"/>
      </xdr:nvSpPr>
      <xdr:spPr>
        <a:xfrm>
          <a:off x="10725794" y="103632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57</xdr:row>
      <xdr:rowOff>61612</xdr:rowOff>
    </xdr:from>
    <xdr:ext cx="405111" cy="259045"/>
    <xdr:sp macro="" textlink="">
      <xdr:nvSpPr>
        <xdr:cNvPr id="665" name="n_1mainValue【学校施設】&#10;有形固定資産減価償却率"/>
        <xdr:cNvSpPr txBox="1"/>
      </xdr:nvSpPr>
      <xdr:spPr>
        <a:xfrm>
          <a:off x="12980044" y="98342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57</xdr:row>
      <xdr:rowOff>19702</xdr:rowOff>
    </xdr:from>
    <xdr:ext cx="405111" cy="259045"/>
    <xdr:sp macro="" textlink="">
      <xdr:nvSpPr>
        <xdr:cNvPr id="666" name="n_2mainValue【学校施設】&#10;有形固定資産減価償却率"/>
        <xdr:cNvSpPr txBox="1"/>
      </xdr:nvSpPr>
      <xdr:spPr>
        <a:xfrm>
          <a:off x="12246619" y="97923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57</xdr:row>
      <xdr:rowOff>40657</xdr:rowOff>
    </xdr:from>
    <xdr:ext cx="405111" cy="259045"/>
    <xdr:sp macro="" textlink="">
      <xdr:nvSpPr>
        <xdr:cNvPr id="667" name="n_3mainValue【学校施設】&#10;有形固定資産減価償却率"/>
        <xdr:cNvSpPr txBox="1"/>
      </xdr:nvSpPr>
      <xdr:spPr>
        <a:xfrm>
          <a:off x="11500494" y="98133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57</xdr:row>
      <xdr:rowOff>34942</xdr:rowOff>
    </xdr:from>
    <xdr:ext cx="405111" cy="259045"/>
    <xdr:sp macro="" textlink="">
      <xdr:nvSpPr>
        <xdr:cNvPr id="668" name="n_4mainValue【学校施設】&#10;有形固定資産減価償却率"/>
        <xdr:cNvSpPr txBox="1"/>
      </xdr:nvSpPr>
      <xdr:spPr>
        <a:xfrm>
          <a:off x="10725794" y="98075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69" name="正方形/長方形 668"/>
        <xdr:cNvSpPr/>
      </xdr:nvSpPr>
      <xdr:spPr>
        <a:xfrm>
          <a:off x="15544800" y="8001000"/>
          <a:ext cx="40386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70" name="正方形/長方形 669"/>
        <xdr:cNvSpPr/>
      </xdr:nvSpPr>
      <xdr:spPr>
        <a:xfrm>
          <a:off x="15671800" y="866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71" name="正方形/長方形 670"/>
        <xdr:cNvSpPr/>
      </xdr:nvSpPr>
      <xdr:spPr>
        <a:xfrm>
          <a:off x="15671800" y="886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72" name="正方形/長方形 671"/>
        <xdr:cNvSpPr/>
      </xdr:nvSpPr>
      <xdr:spPr>
        <a:xfrm>
          <a:off x="16516350" y="866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73" name="正方形/長方形 672"/>
        <xdr:cNvSpPr/>
      </xdr:nvSpPr>
      <xdr:spPr>
        <a:xfrm>
          <a:off x="16516350" y="886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74" name="正方形/長方形 673"/>
        <xdr:cNvSpPr/>
      </xdr:nvSpPr>
      <xdr:spPr>
        <a:xfrm>
          <a:off x="17487900" y="866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75" name="正方形/長方形 674"/>
        <xdr:cNvSpPr/>
      </xdr:nvSpPr>
      <xdr:spPr>
        <a:xfrm>
          <a:off x="17487900" y="886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76" name="正方形/長方形 675"/>
        <xdr:cNvSpPr/>
      </xdr:nvSpPr>
      <xdr:spPr>
        <a:xfrm>
          <a:off x="15544800" y="9144000"/>
          <a:ext cx="40386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77" name="テキスト ボックス 676"/>
        <xdr:cNvSpPr txBox="1"/>
      </xdr:nvSpPr>
      <xdr:spPr>
        <a:xfrm>
          <a:off x="15535275"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78" name="直線コネクタ 677"/>
        <xdr:cNvCxnSpPr/>
      </xdr:nvCxnSpPr>
      <xdr:spPr>
        <a:xfrm>
          <a:off x="15544800" y="11430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679" name="テキスト ボックス 678"/>
        <xdr:cNvSpPr txBox="1"/>
      </xdr:nvSpPr>
      <xdr:spPr>
        <a:xfrm>
          <a:off x="15163346"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130628</xdr:rowOff>
    </xdr:from>
    <xdr:to>
      <xdr:col>120</xdr:col>
      <xdr:colOff>114300</xdr:colOff>
      <xdr:row>64</xdr:row>
      <xdr:rowOff>130628</xdr:rowOff>
    </xdr:to>
    <xdr:cxnSp macro="">
      <xdr:nvCxnSpPr>
        <xdr:cNvPr id="680" name="直線コネクタ 679"/>
        <xdr:cNvCxnSpPr/>
      </xdr:nvCxnSpPr>
      <xdr:spPr>
        <a:xfrm>
          <a:off x="15544800" y="11103428"/>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159855</xdr:rowOff>
    </xdr:from>
    <xdr:ext cx="467179" cy="259045"/>
    <xdr:sp macro="" textlink="">
      <xdr:nvSpPr>
        <xdr:cNvPr id="681" name="テキスト ボックス 680"/>
        <xdr:cNvSpPr txBox="1"/>
      </xdr:nvSpPr>
      <xdr:spPr>
        <a:xfrm>
          <a:off x="15163346"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146957</xdr:rowOff>
    </xdr:from>
    <xdr:to>
      <xdr:col>120</xdr:col>
      <xdr:colOff>114300</xdr:colOff>
      <xdr:row>62</xdr:row>
      <xdr:rowOff>146957</xdr:rowOff>
    </xdr:to>
    <xdr:cxnSp macro="">
      <xdr:nvCxnSpPr>
        <xdr:cNvPr id="682" name="直線コネクタ 681"/>
        <xdr:cNvCxnSpPr/>
      </xdr:nvCxnSpPr>
      <xdr:spPr>
        <a:xfrm>
          <a:off x="15544800" y="10776857"/>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4734</xdr:rowOff>
    </xdr:from>
    <xdr:ext cx="467179" cy="259045"/>
    <xdr:sp macro="" textlink="">
      <xdr:nvSpPr>
        <xdr:cNvPr id="683" name="テキスト ボックス 682"/>
        <xdr:cNvSpPr txBox="1"/>
      </xdr:nvSpPr>
      <xdr:spPr>
        <a:xfrm>
          <a:off x="15163346"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163285</xdr:rowOff>
    </xdr:from>
    <xdr:to>
      <xdr:col>120</xdr:col>
      <xdr:colOff>114300</xdr:colOff>
      <xdr:row>60</xdr:row>
      <xdr:rowOff>163285</xdr:rowOff>
    </xdr:to>
    <xdr:cxnSp macro="">
      <xdr:nvCxnSpPr>
        <xdr:cNvPr id="684" name="直線コネクタ 683"/>
        <xdr:cNvCxnSpPr/>
      </xdr:nvCxnSpPr>
      <xdr:spPr>
        <a:xfrm>
          <a:off x="15544800" y="10450285"/>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21062</xdr:rowOff>
    </xdr:from>
    <xdr:ext cx="467179" cy="259045"/>
    <xdr:sp macro="" textlink="">
      <xdr:nvSpPr>
        <xdr:cNvPr id="685" name="テキスト ボックス 684"/>
        <xdr:cNvSpPr txBox="1"/>
      </xdr:nvSpPr>
      <xdr:spPr>
        <a:xfrm>
          <a:off x="15163346"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59</xdr:row>
      <xdr:rowOff>8165</xdr:rowOff>
    </xdr:from>
    <xdr:to>
      <xdr:col>120</xdr:col>
      <xdr:colOff>114300</xdr:colOff>
      <xdr:row>59</xdr:row>
      <xdr:rowOff>8165</xdr:rowOff>
    </xdr:to>
    <xdr:cxnSp macro="">
      <xdr:nvCxnSpPr>
        <xdr:cNvPr id="686" name="直線コネクタ 685"/>
        <xdr:cNvCxnSpPr/>
      </xdr:nvCxnSpPr>
      <xdr:spPr>
        <a:xfrm>
          <a:off x="15544800" y="10123715"/>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58</xdr:row>
      <xdr:rowOff>37392</xdr:rowOff>
    </xdr:from>
    <xdr:ext cx="467179" cy="259045"/>
    <xdr:sp macro="" textlink="">
      <xdr:nvSpPr>
        <xdr:cNvPr id="687" name="テキスト ボックス 686"/>
        <xdr:cNvSpPr txBox="1"/>
      </xdr:nvSpPr>
      <xdr:spPr>
        <a:xfrm>
          <a:off x="15163346"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24493</xdr:rowOff>
    </xdr:from>
    <xdr:to>
      <xdr:col>120</xdr:col>
      <xdr:colOff>114300</xdr:colOff>
      <xdr:row>57</xdr:row>
      <xdr:rowOff>24493</xdr:rowOff>
    </xdr:to>
    <xdr:cxnSp macro="">
      <xdr:nvCxnSpPr>
        <xdr:cNvPr id="688" name="直線コネクタ 687"/>
        <xdr:cNvCxnSpPr/>
      </xdr:nvCxnSpPr>
      <xdr:spPr>
        <a:xfrm>
          <a:off x="15544800" y="9797143"/>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53720</xdr:rowOff>
    </xdr:from>
    <xdr:ext cx="467179" cy="259045"/>
    <xdr:sp macro="" textlink="">
      <xdr:nvSpPr>
        <xdr:cNvPr id="689" name="テキスト ボックス 688"/>
        <xdr:cNvSpPr txBox="1"/>
      </xdr:nvSpPr>
      <xdr:spPr>
        <a:xfrm>
          <a:off x="15163346"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40822</xdr:rowOff>
    </xdr:from>
    <xdr:to>
      <xdr:col>120</xdr:col>
      <xdr:colOff>114300</xdr:colOff>
      <xdr:row>55</xdr:row>
      <xdr:rowOff>40822</xdr:rowOff>
    </xdr:to>
    <xdr:cxnSp macro="">
      <xdr:nvCxnSpPr>
        <xdr:cNvPr id="690" name="直線コネクタ 689"/>
        <xdr:cNvCxnSpPr/>
      </xdr:nvCxnSpPr>
      <xdr:spPr>
        <a:xfrm>
          <a:off x="15544800" y="9470572"/>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70049</xdr:rowOff>
    </xdr:from>
    <xdr:ext cx="467179" cy="259045"/>
    <xdr:sp macro="" textlink="">
      <xdr:nvSpPr>
        <xdr:cNvPr id="691" name="テキスト ボックス 690"/>
        <xdr:cNvSpPr txBox="1"/>
      </xdr:nvSpPr>
      <xdr:spPr>
        <a:xfrm>
          <a:off x="15163346"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92" name="直線コネクタ 691"/>
        <xdr:cNvCxnSpPr/>
      </xdr:nvCxnSpPr>
      <xdr:spPr>
        <a:xfrm>
          <a:off x="15544800" y="9144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693" name="テキスト ボックス 692"/>
        <xdr:cNvSpPr txBox="1"/>
      </xdr:nvSpPr>
      <xdr:spPr>
        <a:xfrm>
          <a:off x="15163346"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94" name="【学校施設】&#10;一人当たり面積グラフ枠"/>
        <xdr:cNvSpPr/>
      </xdr:nvSpPr>
      <xdr:spPr>
        <a:xfrm>
          <a:off x="15544800" y="9144000"/>
          <a:ext cx="40386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25799</xdr:rowOff>
    </xdr:from>
    <xdr:to>
      <xdr:col>116</xdr:col>
      <xdr:colOff>62864</xdr:colOff>
      <xdr:row>64</xdr:row>
      <xdr:rowOff>101237</xdr:rowOff>
    </xdr:to>
    <xdr:cxnSp macro="">
      <xdr:nvCxnSpPr>
        <xdr:cNvPr id="695" name="直線コネクタ 694"/>
        <xdr:cNvCxnSpPr/>
      </xdr:nvCxnSpPr>
      <xdr:spPr>
        <a:xfrm flipV="1">
          <a:off x="18846164" y="9455549"/>
          <a:ext cx="0" cy="16184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105064</xdr:rowOff>
    </xdr:from>
    <xdr:ext cx="469744" cy="259045"/>
    <xdr:sp macro="" textlink="">
      <xdr:nvSpPr>
        <xdr:cNvPr id="696" name="【学校施設】&#10;一人当たり面積最小値テキスト"/>
        <xdr:cNvSpPr txBox="1"/>
      </xdr:nvSpPr>
      <xdr:spPr>
        <a:xfrm>
          <a:off x="18884900" y="110778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101237</xdr:rowOff>
    </xdr:from>
    <xdr:to>
      <xdr:col>116</xdr:col>
      <xdr:colOff>152400</xdr:colOff>
      <xdr:row>64</xdr:row>
      <xdr:rowOff>101237</xdr:rowOff>
    </xdr:to>
    <xdr:cxnSp macro="">
      <xdr:nvCxnSpPr>
        <xdr:cNvPr id="697" name="直線コネクタ 696"/>
        <xdr:cNvCxnSpPr/>
      </xdr:nvCxnSpPr>
      <xdr:spPr>
        <a:xfrm>
          <a:off x="18786475" y="11074037"/>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53</xdr:row>
      <xdr:rowOff>143926</xdr:rowOff>
    </xdr:from>
    <xdr:ext cx="469744" cy="259045"/>
    <xdr:sp macro="" textlink="">
      <xdr:nvSpPr>
        <xdr:cNvPr id="698" name="【学校施設】&#10;一人当たり面積最大値テキスト"/>
        <xdr:cNvSpPr txBox="1"/>
      </xdr:nvSpPr>
      <xdr:spPr>
        <a:xfrm>
          <a:off x="18884900" y="92307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25799</xdr:rowOff>
    </xdr:from>
    <xdr:to>
      <xdr:col>116</xdr:col>
      <xdr:colOff>152400</xdr:colOff>
      <xdr:row>55</xdr:row>
      <xdr:rowOff>25799</xdr:rowOff>
    </xdr:to>
    <xdr:cxnSp macro="">
      <xdr:nvCxnSpPr>
        <xdr:cNvPr id="699" name="直線コネクタ 698"/>
        <xdr:cNvCxnSpPr/>
      </xdr:nvCxnSpPr>
      <xdr:spPr>
        <a:xfrm>
          <a:off x="18786475" y="9455549"/>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134710</xdr:rowOff>
    </xdr:from>
    <xdr:ext cx="469744" cy="259045"/>
    <xdr:sp macro="" textlink="">
      <xdr:nvSpPr>
        <xdr:cNvPr id="700" name="【学校施設】&#10;一人当たり面積平均値テキスト"/>
        <xdr:cNvSpPr txBox="1"/>
      </xdr:nvSpPr>
      <xdr:spPr>
        <a:xfrm>
          <a:off x="18884900" y="1059316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111833</xdr:rowOff>
    </xdr:from>
    <xdr:to>
      <xdr:col>116</xdr:col>
      <xdr:colOff>114300</xdr:colOff>
      <xdr:row>63</xdr:row>
      <xdr:rowOff>41983</xdr:rowOff>
    </xdr:to>
    <xdr:sp macro="" textlink="">
      <xdr:nvSpPr>
        <xdr:cNvPr id="701" name="フローチャート: 判断 700"/>
        <xdr:cNvSpPr/>
      </xdr:nvSpPr>
      <xdr:spPr>
        <a:xfrm>
          <a:off x="18796000" y="107417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128488</xdr:rowOff>
    </xdr:from>
    <xdr:to>
      <xdr:col>112</xdr:col>
      <xdr:colOff>38100</xdr:colOff>
      <xdr:row>63</xdr:row>
      <xdr:rowOff>58638</xdr:rowOff>
    </xdr:to>
    <xdr:sp macro="" textlink="">
      <xdr:nvSpPr>
        <xdr:cNvPr id="702" name="フローチャート: 判断 701"/>
        <xdr:cNvSpPr/>
      </xdr:nvSpPr>
      <xdr:spPr>
        <a:xfrm>
          <a:off x="18100675" y="10758388"/>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97137</xdr:rowOff>
    </xdr:from>
    <xdr:to>
      <xdr:col>107</xdr:col>
      <xdr:colOff>101600</xdr:colOff>
      <xdr:row>63</xdr:row>
      <xdr:rowOff>27287</xdr:rowOff>
    </xdr:to>
    <xdr:sp macro="" textlink="">
      <xdr:nvSpPr>
        <xdr:cNvPr id="703" name="フローチャート: 判断 702"/>
        <xdr:cNvSpPr/>
      </xdr:nvSpPr>
      <xdr:spPr>
        <a:xfrm>
          <a:off x="17325975" y="107270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128488</xdr:rowOff>
    </xdr:from>
    <xdr:to>
      <xdr:col>102</xdr:col>
      <xdr:colOff>165100</xdr:colOff>
      <xdr:row>63</xdr:row>
      <xdr:rowOff>58638</xdr:rowOff>
    </xdr:to>
    <xdr:sp macro="" textlink="">
      <xdr:nvSpPr>
        <xdr:cNvPr id="704" name="フローチャート: 判断 703"/>
        <xdr:cNvSpPr/>
      </xdr:nvSpPr>
      <xdr:spPr>
        <a:xfrm>
          <a:off x="16579850" y="10758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62</xdr:row>
      <xdr:rowOff>119670</xdr:rowOff>
    </xdr:from>
    <xdr:to>
      <xdr:col>98</xdr:col>
      <xdr:colOff>38100</xdr:colOff>
      <xdr:row>63</xdr:row>
      <xdr:rowOff>49820</xdr:rowOff>
    </xdr:to>
    <xdr:sp macro="" textlink="">
      <xdr:nvSpPr>
        <xdr:cNvPr id="705" name="フローチャート: 判断 704"/>
        <xdr:cNvSpPr/>
      </xdr:nvSpPr>
      <xdr:spPr>
        <a:xfrm>
          <a:off x="15833725" y="10749570"/>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706" name="テキスト ボックス 705"/>
        <xdr:cNvSpPr txBox="1"/>
      </xdr:nvSpPr>
      <xdr:spPr>
        <a:xfrm>
          <a:off x="18684875"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707" name="テキスト ボックス 706"/>
        <xdr:cNvSpPr txBox="1"/>
      </xdr:nvSpPr>
      <xdr:spPr>
        <a:xfrm>
          <a:off x="179705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708" name="テキスト ボックス 707"/>
        <xdr:cNvSpPr txBox="1"/>
      </xdr:nvSpPr>
      <xdr:spPr>
        <a:xfrm>
          <a:off x="1721485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709" name="テキスト ボックス 708"/>
        <xdr:cNvSpPr txBox="1"/>
      </xdr:nvSpPr>
      <xdr:spPr>
        <a:xfrm>
          <a:off x="16468725"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710" name="テキスト ボックス 709"/>
        <xdr:cNvSpPr txBox="1"/>
      </xdr:nvSpPr>
      <xdr:spPr>
        <a:xfrm>
          <a:off x="1570355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134366</xdr:rowOff>
    </xdr:from>
    <xdr:to>
      <xdr:col>116</xdr:col>
      <xdr:colOff>114300</xdr:colOff>
      <xdr:row>63</xdr:row>
      <xdr:rowOff>64516</xdr:rowOff>
    </xdr:to>
    <xdr:sp macro="" textlink="">
      <xdr:nvSpPr>
        <xdr:cNvPr id="711" name="楕円 710"/>
        <xdr:cNvSpPr/>
      </xdr:nvSpPr>
      <xdr:spPr>
        <a:xfrm>
          <a:off x="18796000" y="107642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112793</xdr:rowOff>
    </xdr:from>
    <xdr:ext cx="469744" cy="259045"/>
    <xdr:sp macro="" textlink="">
      <xdr:nvSpPr>
        <xdr:cNvPr id="712" name="【学校施設】&#10;一人当たり面積該当値テキスト"/>
        <xdr:cNvSpPr txBox="1"/>
      </xdr:nvSpPr>
      <xdr:spPr>
        <a:xfrm>
          <a:off x="18884900" y="107426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62</xdr:row>
      <xdr:rowOff>141877</xdr:rowOff>
    </xdr:from>
    <xdr:to>
      <xdr:col>112</xdr:col>
      <xdr:colOff>38100</xdr:colOff>
      <xdr:row>63</xdr:row>
      <xdr:rowOff>72027</xdr:rowOff>
    </xdr:to>
    <xdr:sp macro="" textlink="">
      <xdr:nvSpPr>
        <xdr:cNvPr id="713" name="楕円 712"/>
        <xdr:cNvSpPr/>
      </xdr:nvSpPr>
      <xdr:spPr>
        <a:xfrm>
          <a:off x="18100675" y="10771777"/>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63</xdr:row>
      <xdr:rowOff>13716</xdr:rowOff>
    </xdr:from>
    <xdr:to>
      <xdr:col>116</xdr:col>
      <xdr:colOff>63500</xdr:colOff>
      <xdr:row>63</xdr:row>
      <xdr:rowOff>21227</xdr:rowOff>
    </xdr:to>
    <xdr:cxnSp macro="">
      <xdr:nvCxnSpPr>
        <xdr:cNvPr id="714" name="直線コネクタ 713"/>
        <xdr:cNvCxnSpPr/>
      </xdr:nvCxnSpPr>
      <xdr:spPr>
        <a:xfrm flipV="1">
          <a:off x="18132425" y="10815066"/>
          <a:ext cx="714375" cy="75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62</xdr:row>
      <xdr:rowOff>152654</xdr:rowOff>
    </xdr:from>
    <xdr:to>
      <xdr:col>107</xdr:col>
      <xdr:colOff>101600</xdr:colOff>
      <xdr:row>63</xdr:row>
      <xdr:rowOff>82804</xdr:rowOff>
    </xdr:to>
    <xdr:sp macro="" textlink="">
      <xdr:nvSpPr>
        <xdr:cNvPr id="715" name="楕円 714"/>
        <xdr:cNvSpPr/>
      </xdr:nvSpPr>
      <xdr:spPr>
        <a:xfrm>
          <a:off x="17325975" y="107825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63</xdr:row>
      <xdr:rowOff>21227</xdr:rowOff>
    </xdr:from>
    <xdr:to>
      <xdr:col>111</xdr:col>
      <xdr:colOff>177800</xdr:colOff>
      <xdr:row>63</xdr:row>
      <xdr:rowOff>32004</xdr:rowOff>
    </xdr:to>
    <xdr:cxnSp macro="">
      <xdr:nvCxnSpPr>
        <xdr:cNvPr id="716" name="直線コネクタ 715"/>
        <xdr:cNvCxnSpPr/>
      </xdr:nvCxnSpPr>
      <xdr:spPr>
        <a:xfrm flipV="1">
          <a:off x="17376775" y="10822577"/>
          <a:ext cx="755650" cy="107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62</xdr:row>
      <xdr:rowOff>136978</xdr:rowOff>
    </xdr:from>
    <xdr:to>
      <xdr:col>102</xdr:col>
      <xdr:colOff>165100</xdr:colOff>
      <xdr:row>63</xdr:row>
      <xdr:rowOff>67128</xdr:rowOff>
    </xdr:to>
    <xdr:sp macro="" textlink="">
      <xdr:nvSpPr>
        <xdr:cNvPr id="717" name="楕円 716"/>
        <xdr:cNvSpPr/>
      </xdr:nvSpPr>
      <xdr:spPr>
        <a:xfrm>
          <a:off x="16579850" y="107668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63</xdr:row>
      <xdr:rowOff>16328</xdr:rowOff>
    </xdr:from>
    <xdr:to>
      <xdr:col>107</xdr:col>
      <xdr:colOff>50800</xdr:colOff>
      <xdr:row>63</xdr:row>
      <xdr:rowOff>32004</xdr:rowOff>
    </xdr:to>
    <xdr:cxnSp macro="">
      <xdr:nvCxnSpPr>
        <xdr:cNvPr id="718" name="直線コネクタ 717"/>
        <xdr:cNvCxnSpPr/>
      </xdr:nvCxnSpPr>
      <xdr:spPr>
        <a:xfrm>
          <a:off x="16630650" y="10817678"/>
          <a:ext cx="746125" cy="156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62</xdr:row>
      <xdr:rowOff>125549</xdr:rowOff>
    </xdr:from>
    <xdr:to>
      <xdr:col>98</xdr:col>
      <xdr:colOff>38100</xdr:colOff>
      <xdr:row>63</xdr:row>
      <xdr:rowOff>55699</xdr:rowOff>
    </xdr:to>
    <xdr:sp macro="" textlink="">
      <xdr:nvSpPr>
        <xdr:cNvPr id="719" name="楕円 718"/>
        <xdr:cNvSpPr/>
      </xdr:nvSpPr>
      <xdr:spPr>
        <a:xfrm>
          <a:off x="15833725" y="10755449"/>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63</xdr:row>
      <xdr:rowOff>4899</xdr:rowOff>
    </xdr:from>
    <xdr:to>
      <xdr:col>102</xdr:col>
      <xdr:colOff>114300</xdr:colOff>
      <xdr:row>63</xdr:row>
      <xdr:rowOff>16328</xdr:rowOff>
    </xdr:to>
    <xdr:cxnSp macro="">
      <xdr:nvCxnSpPr>
        <xdr:cNvPr id="720" name="直線コネクタ 719"/>
        <xdr:cNvCxnSpPr/>
      </xdr:nvCxnSpPr>
      <xdr:spPr>
        <a:xfrm>
          <a:off x="15865475" y="10806249"/>
          <a:ext cx="765175" cy="11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61</xdr:row>
      <xdr:rowOff>75165</xdr:rowOff>
    </xdr:from>
    <xdr:ext cx="469744" cy="259045"/>
    <xdr:sp macro="" textlink="">
      <xdr:nvSpPr>
        <xdr:cNvPr id="721" name="n_1aveValue【学校施設】&#10;一人当たり面積"/>
        <xdr:cNvSpPr txBox="1"/>
      </xdr:nvSpPr>
      <xdr:spPr>
        <a:xfrm>
          <a:off x="17932477" y="105336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43814</xdr:rowOff>
    </xdr:from>
    <xdr:ext cx="469744" cy="259045"/>
    <xdr:sp macro="" textlink="">
      <xdr:nvSpPr>
        <xdr:cNvPr id="722" name="n_2aveValue【学校施設】&#10;一人当たり面積"/>
        <xdr:cNvSpPr txBox="1"/>
      </xdr:nvSpPr>
      <xdr:spPr>
        <a:xfrm>
          <a:off x="17170477" y="105022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75165</xdr:rowOff>
    </xdr:from>
    <xdr:ext cx="469744" cy="259045"/>
    <xdr:sp macro="" textlink="">
      <xdr:nvSpPr>
        <xdr:cNvPr id="723" name="n_3aveValue【学校施設】&#10;一人当たり面積"/>
        <xdr:cNvSpPr txBox="1"/>
      </xdr:nvSpPr>
      <xdr:spPr>
        <a:xfrm>
          <a:off x="16424352" y="105336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61</xdr:row>
      <xdr:rowOff>66347</xdr:rowOff>
    </xdr:from>
    <xdr:ext cx="469744" cy="259045"/>
    <xdr:sp macro="" textlink="">
      <xdr:nvSpPr>
        <xdr:cNvPr id="724" name="n_4aveValue【学校施設】&#10;一人当たり面積"/>
        <xdr:cNvSpPr txBox="1"/>
      </xdr:nvSpPr>
      <xdr:spPr>
        <a:xfrm>
          <a:off x="15678227" y="105247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63</xdr:row>
      <xdr:rowOff>63154</xdr:rowOff>
    </xdr:from>
    <xdr:ext cx="469744" cy="259045"/>
    <xdr:sp macro="" textlink="">
      <xdr:nvSpPr>
        <xdr:cNvPr id="725" name="n_1mainValue【学校施設】&#10;一人当たり面積"/>
        <xdr:cNvSpPr txBox="1"/>
      </xdr:nvSpPr>
      <xdr:spPr>
        <a:xfrm>
          <a:off x="17932477" y="108645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73931</xdr:rowOff>
    </xdr:from>
    <xdr:ext cx="469744" cy="259045"/>
    <xdr:sp macro="" textlink="">
      <xdr:nvSpPr>
        <xdr:cNvPr id="726" name="n_2mainValue【学校施設】&#10;一人当たり面積"/>
        <xdr:cNvSpPr txBox="1"/>
      </xdr:nvSpPr>
      <xdr:spPr>
        <a:xfrm>
          <a:off x="17170477" y="108752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58255</xdr:rowOff>
    </xdr:from>
    <xdr:ext cx="469744" cy="259045"/>
    <xdr:sp macro="" textlink="">
      <xdr:nvSpPr>
        <xdr:cNvPr id="727" name="n_3mainValue【学校施設】&#10;一人当たり面積"/>
        <xdr:cNvSpPr txBox="1"/>
      </xdr:nvSpPr>
      <xdr:spPr>
        <a:xfrm>
          <a:off x="16424352" y="108596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63</xdr:row>
      <xdr:rowOff>46826</xdr:rowOff>
    </xdr:from>
    <xdr:ext cx="469744" cy="259045"/>
    <xdr:sp macro="" textlink="">
      <xdr:nvSpPr>
        <xdr:cNvPr id="728" name="n_4mainValue【学校施設】&#10;一人当たり面積"/>
        <xdr:cNvSpPr txBox="1"/>
      </xdr:nvSpPr>
      <xdr:spPr>
        <a:xfrm>
          <a:off x="15678227" y="108481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729" name="正方形/長方形 728"/>
        <xdr:cNvSpPr/>
      </xdr:nvSpPr>
      <xdr:spPr>
        <a:xfrm>
          <a:off x="10588625" y="11811000"/>
          <a:ext cx="4010025"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730" name="正方形/長方形 729"/>
        <xdr:cNvSpPr/>
      </xdr:nvSpPr>
      <xdr:spPr>
        <a:xfrm>
          <a:off x="10687050" y="1247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731" name="正方形/長方形 730"/>
        <xdr:cNvSpPr/>
      </xdr:nvSpPr>
      <xdr:spPr>
        <a:xfrm>
          <a:off x="10687050" y="1267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732" name="正方形/長方形 731"/>
        <xdr:cNvSpPr/>
      </xdr:nvSpPr>
      <xdr:spPr>
        <a:xfrm>
          <a:off x="11560175" y="1247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733" name="正方形/長方形 732"/>
        <xdr:cNvSpPr/>
      </xdr:nvSpPr>
      <xdr:spPr>
        <a:xfrm>
          <a:off x="11560175" y="1267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734" name="正方形/長方形 733"/>
        <xdr:cNvSpPr/>
      </xdr:nvSpPr>
      <xdr:spPr>
        <a:xfrm>
          <a:off x="12531725" y="1247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735" name="正方形/長方形 734"/>
        <xdr:cNvSpPr/>
      </xdr:nvSpPr>
      <xdr:spPr>
        <a:xfrm>
          <a:off x="12531725" y="1267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736" name="正方形/長方形 735"/>
        <xdr:cNvSpPr/>
      </xdr:nvSpPr>
      <xdr:spPr>
        <a:xfrm>
          <a:off x="10588625" y="12954000"/>
          <a:ext cx="4010025"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737" name="テキスト ボックス 736"/>
        <xdr:cNvSpPr txBox="1"/>
      </xdr:nvSpPr>
      <xdr:spPr>
        <a:xfrm>
          <a:off x="10550525"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738" name="直線コネクタ 737"/>
        <xdr:cNvCxnSpPr/>
      </xdr:nvCxnSpPr>
      <xdr:spPr>
        <a:xfrm>
          <a:off x="10588625" y="15240000"/>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739" name="テキスト ボックス 738"/>
        <xdr:cNvSpPr txBox="1"/>
      </xdr:nvSpPr>
      <xdr:spPr>
        <a:xfrm>
          <a:off x="10197646"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740" name="直線コネクタ 739"/>
        <xdr:cNvCxnSpPr/>
      </xdr:nvCxnSpPr>
      <xdr:spPr>
        <a:xfrm>
          <a:off x="10588625" y="14913429"/>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86</xdr:row>
      <xdr:rowOff>26506</xdr:rowOff>
    </xdr:from>
    <xdr:ext cx="467179" cy="259045"/>
    <xdr:sp macro="" textlink="">
      <xdr:nvSpPr>
        <xdr:cNvPr id="741" name="テキスト ボックス 740"/>
        <xdr:cNvSpPr txBox="1"/>
      </xdr:nvSpPr>
      <xdr:spPr>
        <a:xfrm>
          <a:off x="10197646"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742" name="直線コネクタ 741"/>
        <xdr:cNvCxnSpPr/>
      </xdr:nvCxnSpPr>
      <xdr:spPr>
        <a:xfrm>
          <a:off x="10588625" y="14586857"/>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743" name="テキスト ボックス 742"/>
        <xdr:cNvSpPr txBox="1"/>
      </xdr:nvSpPr>
      <xdr:spPr>
        <a:xfrm>
          <a:off x="10242716"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744" name="直線コネクタ 743"/>
        <xdr:cNvCxnSpPr/>
      </xdr:nvCxnSpPr>
      <xdr:spPr>
        <a:xfrm>
          <a:off x="10588625" y="14260286"/>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745" name="テキスト ボックス 744"/>
        <xdr:cNvSpPr txBox="1"/>
      </xdr:nvSpPr>
      <xdr:spPr>
        <a:xfrm>
          <a:off x="10242716"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746" name="直線コネクタ 745"/>
        <xdr:cNvCxnSpPr/>
      </xdr:nvCxnSpPr>
      <xdr:spPr>
        <a:xfrm>
          <a:off x="10588625" y="13933714"/>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747" name="テキスト ボックス 746"/>
        <xdr:cNvSpPr txBox="1"/>
      </xdr:nvSpPr>
      <xdr:spPr>
        <a:xfrm>
          <a:off x="10242716"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748" name="直線コネクタ 747"/>
        <xdr:cNvCxnSpPr/>
      </xdr:nvCxnSpPr>
      <xdr:spPr>
        <a:xfrm>
          <a:off x="10588625" y="13607143"/>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749" name="テキスト ボックス 748"/>
        <xdr:cNvSpPr txBox="1"/>
      </xdr:nvSpPr>
      <xdr:spPr>
        <a:xfrm>
          <a:off x="10242716"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750" name="直線コネクタ 749"/>
        <xdr:cNvCxnSpPr/>
      </xdr:nvCxnSpPr>
      <xdr:spPr>
        <a:xfrm>
          <a:off x="10588625" y="13280571"/>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108148</xdr:rowOff>
    </xdr:from>
    <xdr:ext cx="338939" cy="259045"/>
    <xdr:sp macro="" textlink="">
      <xdr:nvSpPr>
        <xdr:cNvPr id="751" name="テキスト ボックス 750"/>
        <xdr:cNvSpPr txBox="1"/>
      </xdr:nvSpPr>
      <xdr:spPr>
        <a:xfrm>
          <a:off x="10306836"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752" name="直線コネクタ 751"/>
        <xdr:cNvCxnSpPr/>
      </xdr:nvCxnSpPr>
      <xdr:spPr>
        <a:xfrm>
          <a:off x="10588625" y="12954000"/>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753" name="【児童館】&#10;有形固定資産減価償却率グラフ枠"/>
        <xdr:cNvSpPr/>
      </xdr:nvSpPr>
      <xdr:spPr>
        <a:xfrm>
          <a:off x="10588625" y="12954000"/>
          <a:ext cx="4010025"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72389</xdr:rowOff>
    </xdr:from>
    <xdr:to>
      <xdr:col>85</xdr:col>
      <xdr:colOff>126364</xdr:colOff>
      <xdr:row>86</xdr:row>
      <xdr:rowOff>168729</xdr:rowOff>
    </xdr:to>
    <xdr:cxnSp macro="">
      <xdr:nvCxnSpPr>
        <xdr:cNvPr id="754" name="直線コネクタ 753"/>
        <xdr:cNvCxnSpPr/>
      </xdr:nvCxnSpPr>
      <xdr:spPr>
        <a:xfrm flipV="1">
          <a:off x="13889989" y="13445489"/>
          <a:ext cx="0" cy="14679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87</xdr:row>
      <xdr:rowOff>1106</xdr:rowOff>
    </xdr:from>
    <xdr:ext cx="469744" cy="259045"/>
    <xdr:sp macro="" textlink="">
      <xdr:nvSpPr>
        <xdr:cNvPr id="755" name="【児童館】&#10;有形固定資産減価償却率最小値テキスト"/>
        <xdr:cNvSpPr txBox="1"/>
      </xdr:nvSpPr>
      <xdr:spPr>
        <a:xfrm>
          <a:off x="13928725"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168729</xdr:rowOff>
    </xdr:from>
    <xdr:to>
      <xdr:col>86</xdr:col>
      <xdr:colOff>25400</xdr:colOff>
      <xdr:row>86</xdr:row>
      <xdr:rowOff>168729</xdr:rowOff>
    </xdr:to>
    <xdr:cxnSp macro="">
      <xdr:nvCxnSpPr>
        <xdr:cNvPr id="756" name="直線コネクタ 755"/>
        <xdr:cNvCxnSpPr/>
      </xdr:nvCxnSpPr>
      <xdr:spPr>
        <a:xfrm>
          <a:off x="13801725" y="14913429"/>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77</xdr:row>
      <xdr:rowOff>19066</xdr:rowOff>
    </xdr:from>
    <xdr:ext cx="405111" cy="259045"/>
    <xdr:sp macro="" textlink="">
      <xdr:nvSpPr>
        <xdr:cNvPr id="757" name="【児童館】&#10;有形固定資産減価償却率最大値テキスト"/>
        <xdr:cNvSpPr txBox="1"/>
      </xdr:nvSpPr>
      <xdr:spPr>
        <a:xfrm>
          <a:off x="13928725" y="132207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72389</xdr:rowOff>
    </xdr:from>
    <xdr:to>
      <xdr:col>86</xdr:col>
      <xdr:colOff>25400</xdr:colOff>
      <xdr:row>78</xdr:row>
      <xdr:rowOff>72389</xdr:rowOff>
    </xdr:to>
    <xdr:cxnSp macro="">
      <xdr:nvCxnSpPr>
        <xdr:cNvPr id="758" name="直線コネクタ 757"/>
        <xdr:cNvCxnSpPr/>
      </xdr:nvCxnSpPr>
      <xdr:spPr>
        <a:xfrm>
          <a:off x="13801725" y="13445489"/>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82</xdr:row>
      <xdr:rowOff>127379</xdr:rowOff>
    </xdr:from>
    <xdr:ext cx="405111" cy="259045"/>
    <xdr:sp macro="" textlink="">
      <xdr:nvSpPr>
        <xdr:cNvPr id="759" name="【児童館】&#10;有形固定資産減価償却率平均値テキスト"/>
        <xdr:cNvSpPr txBox="1"/>
      </xdr:nvSpPr>
      <xdr:spPr>
        <a:xfrm>
          <a:off x="13928725" y="1418627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148952</xdr:rowOff>
    </xdr:from>
    <xdr:to>
      <xdr:col>85</xdr:col>
      <xdr:colOff>177800</xdr:colOff>
      <xdr:row>83</xdr:row>
      <xdr:rowOff>79102</xdr:rowOff>
    </xdr:to>
    <xdr:sp macro="" textlink="">
      <xdr:nvSpPr>
        <xdr:cNvPr id="760" name="フローチャート: 判断 759"/>
        <xdr:cNvSpPr/>
      </xdr:nvSpPr>
      <xdr:spPr>
        <a:xfrm>
          <a:off x="13839825" y="14207852"/>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119562</xdr:rowOff>
    </xdr:from>
    <xdr:to>
      <xdr:col>81</xdr:col>
      <xdr:colOff>101600</xdr:colOff>
      <xdr:row>83</xdr:row>
      <xdr:rowOff>49712</xdr:rowOff>
    </xdr:to>
    <xdr:sp macro="" textlink="">
      <xdr:nvSpPr>
        <xdr:cNvPr id="761" name="フローチャート: 判断 760"/>
        <xdr:cNvSpPr/>
      </xdr:nvSpPr>
      <xdr:spPr>
        <a:xfrm>
          <a:off x="13115925" y="141784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84</xdr:row>
      <xdr:rowOff>10161</xdr:rowOff>
    </xdr:from>
    <xdr:to>
      <xdr:col>76</xdr:col>
      <xdr:colOff>165100</xdr:colOff>
      <xdr:row>84</xdr:row>
      <xdr:rowOff>111761</xdr:rowOff>
    </xdr:to>
    <xdr:sp macro="" textlink="">
      <xdr:nvSpPr>
        <xdr:cNvPr id="762" name="フローチャート: 判断 761"/>
        <xdr:cNvSpPr/>
      </xdr:nvSpPr>
      <xdr:spPr>
        <a:xfrm>
          <a:off x="12369800" y="14411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83</xdr:row>
      <xdr:rowOff>168548</xdr:rowOff>
    </xdr:from>
    <xdr:to>
      <xdr:col>72</xdr:col>
      <xdr:colOff>38100</xdr:colOff>
      <xdr:row>84</xdr:row>
      <xdr:rowOff>98698</xdr:rowOff>
    </xdr:to>
    <xdr:sp macro="" textlink="">
      <xdr:nvSpPr>
        <xdr:cNvPr id="763" name="フローチャート: 判断 762"/>
        <xdr:cNvSpPr/>
      </xdr:nvSpPr>
      <xdr:spPr>
        <a:xfrm>
          <a:off x="11623675" y="14398898"/>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83</xdr:row>
      <xdr:rowOff>98334</xdr:rowOff>
    </xdr:from>
    <xdr:to>
      <xdr:col>67</xdr:col>
      <xdr:colOff>101600</xdr:colOff>
      <xdr:row>84</xdr:row>
      <xdr:rowOff>28484</xdr:rowOff>
    </xdr:to>
    <xdr:sp macro="" textlink="">
      <xdr:nvSpPr>
        <xdr:cNvPr id="764" name="フローチャート: 判断 763"/>
        <xdr:cNvSpPr/>
      </xdr:nvSpPr>
      <xdr:spPr>
        <a:xfrm>
          <a:off x="10848975" y="14328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765" name="テキスト ボックス 764"/>
        <xdr:cNvSpPr txBox="1"/>
      </xdr:nvSpPr>
      <xdr:spPr>
        <a:xfrm>
          <a:off x="137287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766" name="テキスト ボックス 765"/>
        <xdr:cNvSpPr txBox="1"/>
      </xdr:nvSpPr>
      <xdr:spPr>
        <a:xfrm>
          <a:off x="1300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767" name="テキスト ボックス 766"/>
        <xdr:cNvSpPr txBox="1"/>
      </xdr:nvSpPr>
      <xdr:spPr>
        <a:xfrm>
          <a:off x="12258675"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768" name="テキスト ボックス 767"/>
        <xdr:cNvSpPr txBox="1"/>
      </xdr:nvSpPr>
      <xdr:spPr>
        <a:xfrm>
          <a:off x="114935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769" name="テキスト ボックス 768"/>
        <xdr:cNvSpPr txBox="1"/>
      </xdr:nvSpPr>
      <xdr:spPr>
        <a:xfrm>
          <a:off x="1073785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84</xdr:row>
      <xdr:rowOff>114663</xdr:rowOff>
    </xdr:from>
    <xdr:to>
      <xdr:col>67</xdr:col>
      <xdr:colOff>101600</xdr:colOff>
      <xdr:row>85</xdr:row>
      <xdr:rowOff>44813</xdr:rowOff>
    </xdr:to>
    <xdr:sp macro="" textlink="">
      <xdr:nvSpPr>
        <xdr:cNvPr id="770" name="楕円 769"/>
        <xdr:cNvSpPr/>
      </xdr:nvSpPr>
      <xdr:spPr>
        <a:xfrm>
          <a:off x="10848975" y="145164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81</xdr:row>
      <xdr:rowOff>66239</xdr:rowOff>
    </xdr:from>
    <xdr:ext cx="405111" cy="259045"/>
    <xdr:sp macro="" textlink="">
      <xdr:nvSpPr>
        <xdr:cNvPr id="771" name="n_1aveValue【児童館】&#10;有形固定資産減価償却率"/>
        <xdr:cNvSpPr txBox="1"/>
      </xdr:nvSpPr>
      <xdr:spPr>
        <a:xfrm>
          <a:off x="12980044" y="139536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82</xdr:row>
      <xdr:rowOff>128288</xdr:rowOff>
    </xdr:from>
    <xdr:ext cx="405111" cy="259045"/>
    <xdr:sp macro="" textlink="">
      <xdr:nvSpPr>
        <xdr:cNvPr id="772" name="n_2aveValue【児童館】&#10;有形固定資産減価償却率"/>
        <xdr:cNvSpPr txBox="1"/>
      </xdr:nvSpPr>
      <xdr:spPr>
        <a:xfrm>
          <a:off x="12246619" y="141871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82</xdr:row>
      <xdr:rowOff>115225</xdr:rowOff>
    </xdr:from>
    <xdr:ext cx="405111" cy="259045"/>
    <xdr:sp macro="" textlink="">
      <xdr:nvSpPr>
        <xdr:cNvPr id="773" name="n_3aveValue【児童館】&#10;有形固定資産減価償却率"/>
        <xdr:cNvSpPr txBox="1"/>
      </xdr:nvSpPr>
      <xdr:spPr>
        <a:xfrm>
          <a:off x="11500494" y="141741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82</xdr:row>
      <xdr:rowOff>45011</xdr:rowOff>
    </xdr:from>
    <xdr:ext cx="405111" cy="259045"/>
    <xdr:sp macro="" textlink="">
      <xdr:nvSpPr>
        <xdr:cNvPr id="774" name="n_4aveValue【児童館】&#10;有形固定資産減価償却率"/>
        <xdr:cNvSpPr txBox="1"/>
      </xdr:nvSpPr>
      <xdr:spPr>
        <a:xfrm>
          <a:off x="10725794" y="141039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85</xdr:row>
      <xdr:rowOff>35940</xdr:rowOff>
    </xdr:from>
    <xdr:ext cx="405111" cy="259045"/>
    <xdr:sp macro="" textlink="">
      <xdr:nvSpPr>
        <xdr:cNvPr id="775" name="n_4mainValue【児童館】&#10;有形固定資産減価償却率"/>
        <xdr:cNvSpPr txBox="1"/>
      </xdr:nvSpPr>
      <xdr:spPr>
        <a:xfrm>
          <a:off x="10725794" y="146091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776" name="正方形/長方形 775"/>
        <xdr:cNvSpPr/>
      </xdr:nvSpPr>
      <xdr:spPr>
        <a:xfrm>
          <a:off x="15544800" y="11811000"/>
          <a:ext cx="40386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777" name="正方形/長方形 776"/>
        <xdr:cNvSpPr/>
      </xdr:nvSpPr>
      <xdr:spPr>
        <a:xfrm>
          <a:off x="15671800" y="1247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778" name="正方形/長方形 777"/>
        <xdr:cNvSpPr/>
      </xdr:nvSpPr>
      <xdr:spPr>
        <a:xfrm>
          <a:off x="15671800" y="1267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779" name="正方形/長方形 778"/>
        <xdr:cNvSpPr/>
      </xdr:nvSpPr>
      <xdr:spPr>
        <a:xfrm>
          <a:off x="16516350" y="1247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780" name="正方形/長方形 779"/>
        <xdr:cNvSpPr/>
      </xdr:nvSpPr>
      <xdr:spPr>
        <a:xfrm>
          <a:off x="16516350" y="1267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781" name="正方形/長方形 780"/>
        <xdr:cNvSpPr/>
      </xdr:nvSpPr>
      <xdr:spPr>
        <a:xfrm>
          <a:off x="17487900" y="1247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782" name="正方形/長方形 781"/>
        <xdr:cNvSpPr/>
      </xdr:nvSpPr>
      <xdr:spPr>
        <a:xfrm>
          <a:off x="17487900" y="1267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83" name="正方形/長方形 782"/>
        <xdr:cNvSpPr/>
      </xdr:nvSpPr>
      <xdr:spPr>
        <a:xfrm>
          <a:off x="15544800" y="12954000"/>
          <a:ext cx="40386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784" name="テキスト ボックス 783"/>
        <xdr:cNvSpPr txBox="1"/>
      </xdr:nvSpPr>
      <xdr:spPr>
        <a:xfrm>
          <a:off x="15535275"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785" name="直線コネクタ 784"/>
        <xdr:cNvCxnSpPr/>
      </xdr:nvCxnSpPr>
      <xdr:spPr>
        <a:xfrm>
          <a:off x="15544800" y="15240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85</xdr:row>
      <xdr:rowOff>95250</xdr:rowOff>
    </xdr:from>
    <xdr:to>
      <xdr:col>120</xdr:col>
      <xdr:colOff>114300</xdr:colOff>
      <xdr:row>85</xdr:row>
      <xdr:rowOff>95250</xdr:rowOff>
    </xdr:to>
    <xdr:cxnSp macro="">
      <xdr:nvCxnSpPr>
        <xdr:cNvPr id="786" name="直線コネクタ 785"/>
        <xdr:cNvCxnSpPr/>
      </xdr:nvCxnSpPr>
      <xdr:spPr>
        <a:xfrm>
          <a:off x="15544800" y="146685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84</xdr:row>
      <xdr:rowOff>124477</xdr:rowOff>
    </xdr:from>
    <xdr:ext cx="467179" cy="259045"/>
    <xdr:sp macro="" textlink="">
      <xdr:nvSpPr>
        <xdr:cNvPr id="787" name="テキスト ボックス 786"/>
        <xdr:cNvSpPr txBox="1"/>
      </xdr:nvSpPr>
      <xdr:spPr>
        <a:xfrm>
          <a:off x="15163346" y="1452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788" name="直線コネクタ 787"/>
        <xdr:cNvCxnSpPr/>
      </xdr:nvCxnSpPr>
      <xdr:spPr>
        <a:xfrm>
          <a:off x="15544800" y="14097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789" name="テキスト ボックス 788"/>
        <xdr:cNvSpPr txBox="1"/>
      </xdr:nvSpPr>
      <xdr:spPr>
        <a:xfrm>
          <a:off x="15163346"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152400</xdr:rowOff>
    </xdr:from>
    <xdr:to>
      <xdr:col>120</xdr:col>
      <xdr:colOff>114300</xdr:colOff>
      <xdr:row>78</xdr:row>
      <xdr:rowOff>152400</xdr:rowOff>
    </xdr:to>
    <xdr:cxnSp macro="">
      <xdr:nvCxnSpPr>
        <xdr:cNvPr id="790" name="直線コネクタ 789"/>
        <xdr:cNvCxnSpPr/>
      </xdr:nvCxnSpPr>
      <xdr:spPr>
        <a:xfrm>
          <a:off x="15544800" y="135255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78</xdr:row>
      <xdr:rowOff>10177</xdr:rowOff>
    </xdr:from>
    <xdr:ext cx="467179" cy="259045"/>
    <xdr:sp macro="" textlink="">
      <xdr:nvSpPr>
        <xdr:cNvPr id="791" name="テキスト ボックス 790"/>
        <xdr:cNvSpPr txBox="1"/>
      </xdr:nvSpPr>
      <xdr:spPr>
        <a:xfrm>
          <a:off x="15163346" y="1338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92" name="直線コネクタ 791"/>
        <xdr:cNvCxnSpPr/>
      </xdr:nvCxnSpPr>
      <xdr:spPr>
        <a:xfrm>
          <a:off x="15544800" y="12954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793" name="テキスト ボックス 792"/>
        <xdr:cNvSpPr txBox="1"/>
      </xdr:nvSpPr>
      <xdr:spPr>
        <a:xfrm>
          <a:off x="15163346"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94" name="【児童館】&#10;一人当たり面積グラフ枠"/>
        <xdr:cNvSpPr/>
      </xdr:nvSpPr>
      <xdr:spPr>
        <a:xfrm>
          <a:off x="15544800" y="12954000"/>
          <a:ext cx="40386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100964</xdr:rowOff>
    </xdr:from>
    <xdr:to>
      <xdr:col>116</xdr:col>
      <xdr:colOff>62864</xdr:colOff>
      <xdr:row>85</xdr:row>
      <xdr:rowOff>83820</xdr:rowOff>
    </xdr:to>
    <xdr:cxnSp macro="">
      <xdr:nvCxnSpPr>
        <xdr:cNvPr id="795" name="直線コネクタ 794"/>
        <xdr:cNvCxnSpPr/>
      </xdr:nvCxnSpPr>
      <xdr:spPr>
        <a:xfrm flipV="1">
          <a:off x="18846164" y="13474064"/>
          <a:ext cx="0" cy="11830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85</xdr:row>
      <xdr:rowOff>87647</xdr:rowOff>
    </xdr:from>
    <xdr:ext cx="469744" cy="259045"/>
    <xdr:sp macro="" textlink="">
      <xdr:nvSpPr>
        <xdr:cNvPr id="796" name="【児童館】&#10;一人当たり面積最小値テキスト"/>
        <xdr:cNvSpPr txBox="1"/>
      </xdr:nvSpPr>
      <xdr:spPr>
        <a:xfrm>
          <a:off x="18884900" y="146608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85</xdr:row>
      <xdr:rowOff>83820</xdr:rowOff>
    </xdr:from>
    <xdr:to>
      <xdr:col>116</xdr:col>
      <xdr:colOff>152400</xdr:colOff>
      <xdr:row>85</xdr:row>
      <xdr:rowOff>83820</xdr:rowOff>
    </xdr:to>
    <xdr:cxnSp macro="">
      <xdr:nvCxnSpPr>
        <xdr:cNvPr id="797" name="直線コネクタ 796"/>
        <xdr:cNvCxnSpPr/>
      </xdr:nvCxnSpPr>
      <xdr:spPr>
        <a:xfrm>
          <a:off x="18786475" y="14657070"/>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47641</xdr:rowOff>
    </xdr:from>
    <xdr:ext cx="469744" cy="259045"/>
    <xdr:sp macro="" textlink="">
      <xdr:nvSpPr>
        <xdr:cNvPr id="798" name="【児童館】&#10;一人当たり面積最大値テキスト"/>
        <xdr:cNvSpPr txBox="1"/>
      </xdr:nvSpPr>
      <xdr:spPr>
        <a:xfrm>
          <a:off x="18884900" y="132492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100964</xdr:rowOff>
    </xdr:from>
    <xdr:to>
      <xdr:col>116</xdr:col>
      <xdr:colOff>152400</xdr:colOff>
      <xdr:row>78</xdr:row>
      <xdr:rowOff>100964</xdr:rowOff>
    </xdr:to>
    <xdr:cxnSp macro="">
      <xdr:nvCxnSpPr>
        <xdr:cNvPr id="799" name="直線コネクタ 798"/>
        <xdr:cNvCxnSpPr/>
      </xdr:nvCxnSpPr>
      <xdr:spPr>
        <a:xfrm>
          <a:off x="18786475" y="13474064"/>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154322</xdr:rowOff>
    </xdr:from>
    <xdr:ext cx="469744" cy="259045"/>
    <xdr:sp macro="" textlink="">
      <xdr:nvSpPr>
        <xdr:cNvPr id="800" name="【児童館】&#10;一人当たり面積平均値テキスト"/>
        <xdr:cNvSpPr txBox="1"/>
      </xdr:nvSpPr>
      <xdr:spPr>
        <a:xfrm>
          <a:off x="18884900" y="1438467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4445</xdr:rowOff>
    </xdr:from>
    <xdr:to>
      <xdr:col>116</xdr:col>
      <xdr:colOff>114300</xdr:colOff>
      <xdr:row>84</xdr:row>
      <xdr:rowOff>106045</xdr:rowOff>
    </xdr:to>
    <xdr:sp macro="" textlink="">
      <xdr:nvSpPr>
        <xdr:cNvPr id="801" name="フローチャート: 判断 800"/>
        <xdr:cNvSpPr/>
      </xdr:nvSpPr>
      <xdr:spPr>
        <a:xfrm>
          <a:off x="18796000" y="14406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84</xdr:row>
      <xdr:rowOff>4445</xdr:rowOff>
    </xdr:from>
    <xdr:to>
      <xdr:col>112</xdr:col>
      <xdr:colOff>38100</xdr:colOff>
      <xdr:row>84</xdr:row>
      <xdr:rowOff>106045</xdr:rowOff>
    </xdr:to>
    <xdr:sp macro="" textlink="">
      <xdr:nvSpPr>
        <xdr:cNvPr id="802" name="フローチャート: 判断 801"/>
        <xdr:cNvSpPr/>
      </xdr:nvSpPr>
      <xdr:spPr>
        <a:xfrm>
          <a:off x="18100675" y="14406245"/>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83</xdr:row>
      <xdr:rowOff>170180</xdr:rowOff>
    </xdr:from>
    <xdr:to>
      <xdr:col>107</xdr:col>
      <xdr:colOff>101600</xdr:colOff>
      <xdr:row>84</xdr:row>
      <xdr:rowOff>100330</xdr:rowOff>
    </xdr:to>
    <xdr:sp macro="" textlink="">
      <xdr:nvSpPr>
        <xdr:cNvPr id="803" name="フローチャート: 判断 802"/>
        <xdr:cNvSpPr/>
      </xdr:nvSpPr>
      <xdr:spPr>
        <a:xfrm>
          <a:off x="17325975" y="14400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83</xdr:row>
      <xdr:rowOff>164464</xdr:rowOff>
    </xdr:from>
    <xdr:to>
      <xdr:col>102</xdr:col>
      <xdr:colOff>165100</xdr:colOff>
      <xdr:row>84</xdr:row>
      <xdr:rowOff>94614</xdr:rowOff>
    </xdr:to>
    <xdr:sp macro="" textlink="">
      <xdr:nvSpPr>
        <xdr:cNvPr id="804" name="フローチャート: 判断 803"/>
        <xdr:cNvSpPr/>
      </xdr:nvSpPr>
      <xdr:spPr>
        <a:xfrm>
          <a:off x="16579850" y="14394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84</xdr:row>
      <xdr:rowOff>27305</xdr:rowOff>
    </xdr:from>
    <xdr:to>
      <xdr:col>98</xdr:col>
      <xdr:colOff>38100</xdr:colOff>
      <xdr:row>84</xdr:row>
      <xdr:rowOff>128905</xdr:rowOff>
    </xdr:to>
    <xdr:sp macro="" textlink="">
      <xdr:nvSpPr>
        <xdr:cNvPr id="805" name="フローチャート: 判断 804"/>
        <xdr:cNvSpPr/>
      </xdr:nvSpPr>
      <xdr:spPr>
        <a:xfrm>
          <a:off x="15833725" y="14429105"/>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806" name="テキスト ボックス 805"/>
        <xdr:cNvSpPr txBox="1"/>
      </xdr:nvSpPr>
      <xdr:spPr>
        <a:xfrm>
          <a:off x="18684875"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807" name="テキスト ボックス 806"/>
        <xdr:cNvSpPr txBox="1"/>
      </xdr:nvSpPr>
      <xdr:spPr>
        <a:xfrm>
          <a:off x="179705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808" name="テキスト ボックス 807"/>
        <xdr:cNvSpPr txBox="1"/>
      </xdr:nvSpPr>
      <xdr:spPr>
        <a:xfrm>
          <a:off x="1721485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809" name="テキスト ボックス 808"/>
        <xdr:cNvSpPr txBox="1"/>
      </xdr:nvSpPr>
      <xdr:spPr>
        <a:xfrm>
          <a:off x="16468725"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810" name="テキスト ボックス 809"/>
        <xdr:cNvSpPr txBox="1"/>
      </xdr:nvSpPr>
      <xdr:spPr>
        <a:xfrm>
          <a:off x="1570355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84</xdr:row>
      <xdr:rowOff>164464</xdr:rowOff>
    </xdr:from>
    <xdr:to>
      <xdr:col>98</xdr:col>
      <xdr:colOff>38100</xdr:colOff>
      <xdr:row>85</xdr:row>
      <xdr:rowOff>94614</xdr:rowOff>
    </xdr:to>
    <xdr:sp macro="" textlink="">
      <xdr:nvSpPr>
        <xdr:cNvPr id="811" name="楕円 810"/>
        <xdr:cNvSpPr/>
      </xdr:nvSpPr>
      <xdr:spPr>
        <a:xfrm>
          <a:off x="15833725" y="14566264"/>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82</xdr:row>
      <xdr:rowOff>122572</xdr:rowOff>
    </xdr:from>
    <xdr:ext cx="469744" cy="259045"/>
    <xdr:sp macro="" textlink="">
      <xdr:nvSpPr>
        <xdr:cNvPr id="812" name="n_1aveValue【児童館】&#10;一人当たり面積"/>
        <xdr:cNvSpPr txBox="1"/>
      </xdr:nvSpPr>
      <xdr:spPr>
        <a:xfrm>
          <a:off x="17932477" y="141814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82</xdr:row>
      <xdr:rowOff>116857</xdr:rowOff>
    </xdr:from>
    <xdr:ext cx="469744" cy="259045"/>
    <xdr:sp macro="" textlink="">
      <xdr:nvSpPr>
        <xdr:cNvPr id="813" name="n_2aveValue【児童館】&#10;一人当たり面積"/>
        <xdr:cNvSpPr txBox="1"/>
      </xdr:nvSpPr>
      <xdr:spPr>
        <a:xfrm>
          <a:off x="17170477" y="141757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82</xdr:row>
      <xdr:rowOff>111141</xdr:rowOff>
    </xdr:from>
    <xdr:ext cx="469744" cy="259045"/>
    <xdr:sp macro="" textlink="">
      <xdr:nvSpPr>
        <xdr:cNvPr id="814" name="n_3aveValue【児童館】&#10;一人当たり面積"/>
        <xdr:cNvSpPr txBox="1"/>
      </xdr:nvSpPr>
      <xdr:spPr>
        <a:xfrm>
          <a:off x="16424352" y="141700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82</xdr:row>
      <xdr:rowOff>145432</xdr:rowOff>
    </xdr:from>
    <xdr:ext cx="469744" cy="259045"/>
    <xdr:sp macro="" textlink="">
      <xdr:nvSpPr>
        <xdr:cNvPr id="815" name="n_4aveValue【児童館】&#10;一人当たり面積"/>
        <xdr:cNvSpPr txBox="1"/>
      </xdr:nvSpPr>
      <xdr:spPr>
        <a:xfrm>
          <a:off x="15678227" y="142043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85</xdr:row>
      <xdr:rowOff>85741</xdr:rowOff>
    </xdr:from>
    <xdr:ext cx="469744" cy="259045"/>
    <xdr:sp macro="" textlink="">
      <xdr:nvSpPr>
        <xdr:cNvPr id="816" name="n_4mainValue【児童館】&#10;一人当たり面積"/>
        <xdr:cNvSpPr txBox="1"/>
      </xdr:nvSpPr>
      <xdr:spPr>
        <a:xfrm>
          <a:off x="15678227" y="146589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817" name="正方形/長方形 816"/>
        <xdr:cNvSpPr/>
      </xdr:nvSpPr>
      <xdr:spPr>
        <a:xfrm>
          <a:off x="10588625" y="15621000"/>
          <a:ext cx="4010025"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818" name="正方形/長方形 817"/>
        <xdr:cNvSpPr/>
      </xdr:nvSpPr>
      <xdr:spPr>
        <a:xfrm>
          <a:off x="10687050" y="1628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819" name="正方形/長方形 818"/>
        <xdr:cNvSpPr/>
      </xdr:nvSpPr>
      <xdr:spPr>
        <a:xfrm>
          <a:off x="10687050" y="1648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820" name="正方形/長方形 819"/>
        <xdr:cNvSpPr/>
      </xdr:nvSpPr>
      <xdr:spPr>
        <a:xfrm>
          <a:off x="11560175" y="1628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821" name="正方形/長方形 820"/>
        <xdr:cNvSpPr/>
      </xdr:nvSpPr>
      <xdr:spPr>
        <a:xfrm>
          <a:off x="11560175" y="1648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822" name="正方形/長方形 821"/>
        <xdr:cNvSpPr/>
      </xdr:nvSpPr>
      <xdr:spPr>
        <a:xfrm>
          <a:off x="12531725" y="1628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823" name="正方形/長方形 822"/>
        <xdr:cNvSpPr/>
      </xdr:nvSpPr>
      <xdr:spPr>
        <a:xfrm>
          <a:off x="12531725" y="1648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24" name="正方形/長方形 823"/>
        <xdr:cNvSpPr/>
      </xdr:nvSpPr>
      <xdr:spPr>
        <a:xfrm>
          <a:off x="10588625" y="16764000"/>
          <a:ext cx="4010025"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825" name="テキスト ボックス 824"/>
        <xdr:cNvSpPr txBox="1"/>
      </xdr:nvSpPr>
      <xdr:spPr>
        <a:xfrm>
          <a:off x="10550525"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826" name="直線コネクタ 825"/>
        <xdr:cNvCxnSpPr/>
      </xdr:nvCxnSpPr>
      <xdr:spPr>
        <a:xfrm>
          <a:off x="10588625" y="19050000"/>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827" name="テキスト ボックス 826"/>
        <xdr:cNvSpPr txBox="1"/>
      </xdr:nvSpPr>
      <xdr:spPr>
        <a:xfrm>
          <a:off x="10197646"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76200</xdr:rowOff>
    </xdr:from>
    <xdr:to>
      <xdr:col>89</xdr:col>
      <xdr:colOff>177800</xdr:colOff>
      <xdr:row>108</xdr:row>
      <xdr:rowOff>76200</xdr:rowOff>
    </xdr:to>
    <xdr:cxnSp macro="">
      <xdr:nvCxnSpPr>
        <xdr:cNvPr id="828" name="直線コネクタ 827"/>
        <xdr:cNvCxnSpPr/>
      </xdr:nvCxnSpPr>
      <xdr:spPr>
        <a:xfrm>
          <a:off x="10588625" y="18592800"/>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107</xdr:row>
      <xdr:rowOff>105427</xdr:rowOff>
    </xdr:from>
    <xdr:ext cx="467179" cy="259045"/>
    <xdr:sp macro="" textlink="">
      <xdr:nvSpPr>
        <xdr:cNvPr id="829" name="テキスト ボックス 828"/>
        <xdr:cNvSpPr txBox="1"/>
      </xdr:nvSpPr>
      <xdr:spPr>
        <a:xfrm>
          <a:off x="10197646"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133350</xdr:rowOff>
    </xdr:from>
    <xdr:to>
      <xdr:col>89</xdr:col>
      <xdr:colOff>177800</xdr:colOff>
      <xdr:row>105</xdr:row>
      <xdr:rowOff>133350</xdr:rowOff>
    </xdr:to>
    <xdr:cxnSp macro="">
      <xdr:nvCxnSpPr>
        <xdr:cNvPr id="830" name="直線コネクタ 829"/>
        <xdr:cNvCxnSpPr/>
      </xdr:nvCxnSpPr>
      <xdr:spPr>
        <a:xfrm>
          <a:off x="10588625" y="18135600"/>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162577</xdr:rowOff>
    </xdr:from>
    <xdr:ext cx="403059" cy="259045"/>
    <xdr:sp macro="" textlink="">
      <xdr:nvSpPr>
        <xdr:cNvPr id="831" name="テキスト ボックス 830"/>
        <xdr:cNvSpPr txBox="1"/>
      </xdr:nvSpPr>
      <xdr:spPr>
        <a:xfrm>
          <a:off x="10242716" y="1799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19050</xdr:rowOff>
    </xdr:from>
    <xdr:to>
      <xdr:col>89</xdr:col>
      <xdr:colOff>177800</xdr:colOff>
      <xdr:row>103</xdr:row>
      <xdr:rowOff>19050</xdr:rowOff>
    </xdr:to>
    <xdr:cxnSp macro="">
      <xdr:nvCxnSpPr>
        <xdr:cNvPr id="832" name="直線コネクタ 831"/>
        <xdr:cNvCxnSpPr/>
      </xdr:nvCxnSpPr>
      <xdr:spPr>
        <a:xfrm>
          <a:off x="10588625" y="17678400"/>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48277</xdr:rowOff>
    </xdr:from>
    <xdr:ext cx="403059" cy="259045"/>
    <xdr:sp macro="" textlink="">
      <xdr:nvSpPr>
        <xdr:cNvPr id="833" name="テキスト ボックス 832"/>
        <xdr:cNvSpPr txBox="1"/>
      </xdr:nvSpPr>
      <xdr:spPr>
        <a:xfrm>
          <a:off x="10242716" y="1753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76200</xdr:rowOff>
    </xdr:from>
    <xdr:to>
      <xdr:col>89</xdr:col>
      <xdr:colOff>177800</xdr:colOff>
      <xdr:row>100</xdr:row>
      <xdr:rowOff>76200</xdr:rowOff>
    </xdr:to>
    <xdr:cxnSp macro="">
      <xdr:nvCxnSpPr>
        <xdr:cNvPr id="834" name="直線コネクタ 833"/>
        <xdr:cNvCxnSpPr/>
      </xdr:nvCxnSpPr>
      <xdr:spPr>
        <a:xfrm>
          <a:off x="10588625" y="17221200"/>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99</xdr:row>
      <xdr:rowOff>105427</xdr:rowOff>
    </xdr:from>
    <xdr:ext cx="403059" cy="259045"/>
    <xdr:sp macro="" textlink="">
      <xdr:nvSpPr>
        <xdr:cNvPr id="835" name="テキスト ボックス 834"/>
        <xdr:cNvSpPr txBox="1"/>
      </xdr:nvSpPr>
      <xdr:spPr>
        <a:xfrm>
          <a:off x="10242716" y="1707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836" name="直線コネクタ 835"/>
        <xdr:cNvCxnSpPr/>
      </xdr:nvCxnSpPr>
      <xdr:spPr>
        <a:xfrm>
          <a:off x="10588625" y="16764000"/>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96</xdr:row>
      <xdr:rowOff>162577</xdr:rowOff>
    </xdr:from>
    <xdr:ext cx="403059" cy="259045"/>
    <xdr:sp macro="" textlink="">
      <xdr:nvSpPr>
        <xdr:cNvPr id="837" name="テキスト ボックス 836"/>
        <xdr:cNvSpPr txBox="1"/>
      </xdr:nvSpPr>
      <xdr:spPr>
        <a:xfrm>
          <a:off x="10242716" y="1662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838" name="【公民館】&#10;有形固定資産減価償却率グラフ枠"/>
        <xdr:cNvSpPr/>
      </xdr:nvSpPr>
      <xdr:spPr>
        <a:xfrm>
          <a:off x="10588625" y="16764000"/>
          <a:ext cx="4010025"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115063</xdr:rowOff>
    </xdr:from>
    <xdr:to>
      <xdr:col>85</xdr:col>
      <xdr:colOff>126364</xdr:colOff>
      <xdr:row>108</xdr:row>
      <xdr:rowOff>46482</xdr:rowOff>
    </xdr:to>
    <xdr:cxnSp macro="">
      <xdr:nvCxnSpPr>
        <xdr:cNvPr id="839" name="直線コネクタ 838"/>
        <xdr:cNvCxnSpPr/>
      </xdr:nvCxnSpPr>
      <xdr:spPr>
        <a:xfrm flipV="1">
          <a:off x="13889989" y="17260063"/>
          <a:ext cx="0" cy="13030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50309</xdr:rowOff>
    </xdr:from>
    <xdr:ext cx="405111" cy="259045"/>
    <xdr:sp macro="" textlink="">
      <xdr:nvSpPr>
        <xdr:cNvPr id="840" name="【公民館】&#10;有形固定資産減価償却率最小値テキスト"/>
        <xdr:cNvSpPr txBox="1"/>
      </xdr:nvSpPr>
      <xdr:spPr>
        <a:xfrm>
          <a:off x="13928725" y="185669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46482</xdr:rowOff>
    </xdr:from>
    <xdr:to>
      <xdr:col>86</xdr:col>
      <xdr:colOff>25400</xdr:colOff>
      <xdr:row>108</xdr:row>
      <xdr:rowOff>46482</xdr:rowOff>
    </xdr:to>
    <xdr:cxnSp macro="">
      <xdr:nvCxnSpPr>
        <xdr:cNvPr id="841" name="直線コネクタ 840"/>
        <xdr:cNvCxnSpPr/>
      </xdr:nvCxnSpPr>
      <xdr:spPr>
        <a:xfrm>
          <a:off x="13801725" y="18563082"/>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61740</xdr:rowOff>
    </xdr:from>
    <xdr:ext cx="405111" cy="259045"/>
    <xdr:sp macro="" textlink="">
      <xdr:nvSpPr>
        <xdr:cNvPr id="842" name="【公民館】&#10;有形固定資産減価償却率最大値テキスト"/>
        <xdr:cNvSpPr txBox="1"/>
      </xdr:nvSpPr>
      <xdr:spPr>
        <a:xfrm>
          <a:off x="13928725" y="170352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115063</xdr:rowOff>
    </xdr:from>
    <xdr:to>
      <xdr:col>86</xdr:col>
      <xdr:colOff>25400</xdr:colOff>
      <xdr:row>100</xdr:row>
      <xdr:rowOff>115063</xdr:rowOff>
    </xdr:to>
    <xdr:cxnSp macro="">
      <xdr:nvCxnSpPr>
        <xdr:cNvPr id="843" name="直線コネクタ 842"/>
        <xdr:cNvCxnSpPr/>
      </xdr:nvCxnSpPr>
      <xdr:spPr>
        <a:xfrm>
          <a:off x="13801725" y="17260063"/>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1540</xdr:rowOff>
    </xdr:from>
    <xdr:ext cx="405111" cy="259045"/>
    <xdr:sp macro="" textlink="">
      <xdr:nvSpPr>
        <xdr:cNvPr id="844" name="【公民館】&#10;有形固定資産減価償却率平均値テキスト"/>
        <xdr:cNvSpPr txBox="1"/>
      </xdr:nvSpPr>
      <xdr:spPr>
        <a:xfrm>
          <a:off x="13928725" y="1783234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23113</xdr:rowOff>
    </xdr:from>
    <xdr:to>
      <xdr:col>85</xdr:col>
      <xdr:colOff>177800</xdr:colOff>
      <xdr:row>104</xdr:row>
      <xdr:rowOff>124713</xdr:rowOff>
    </xdr:to>
    <xdr:sp macro="" textlink="">
      <xdr:nvSpPr>
        <xdr:cNvPr id="845" name="フローチャート: 判断 844"/>
        <xdr:cNvSpPr/>
      </xdr:nvSpPr>
      <xdr:spPr>
        <a:xfrm>
          <a:off x="13839825" y="17853913"/>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27687</xdr:rowOff>
    </xdr:from>
    <xdr:to>
      <xdr:col>81</xdr:col>
      <xdr:colOff>101600</xdr:colOff>
      <xdr:row>104</xdr:row>
      <xdr:rowOff>129287</xdr:rowOff>
    </xdr:to>
    <xdr:sp macro="" textlink="">
      <xdr:nvSpPr>
        <xdr:cNvPr id="846" name="フローチャート: 判断 845"/>
        <xdr:cNvSpPr/>
      </xdr:nvSpPr>
      <xdr:spPr>
        <a:xfrm>
          <a:off x="13115925" y="178584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9398</xdr:rowOff>
    </xdr:from>
    <xdr:to>
      <xdr:col>76</xdr:col>
      <xdr:colOff>165100</xdr:colOff>
      <xdr:row>104</xdr:row>
      <xdr:rowOff>110998</xdr:rowOff>
    </xdr:to>
    <xdr:sp macro="" textlink="">
      <xdr:nvSpPr>
        <xdr:cNvPr id="847" name="フローチャート: 判断 846"/>
        <xdr:cNvSpPr/>
      </xdr:nvSpPr>
      <xdr:spPr>
        <a:xfrm>
          <a:off x="12369800" y="178401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103</xdr:row>
      <xdr:rowOff>139700</xdr:rowOff>
    </xdr:from>
    <xdr:to>
      <xdr:col>72</xdr:col>
      <xdr:colOff>38100</xdr:colOff>
      <xdr:row>104</xdr:row>
      <xdr:rowOff>69850</xdr:rowOff>
    </xdr:to>
    <xdr:sp macro="" textlink="">
      <xdr:nvSpPr>
        <xdr:cNvPr id="848" name="フローチャート: 判断 847"/>
        <xdr:cNvSpPr/>
      </xdr:nvSpPr>
      <xdr:spPr>
        <a:xfrm>
          <a:off x="11623675" y="17799050"/>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103</xdr:row>
      <xdr:rowOff>112268</xdr:rowOff>
    </xdr:from>
    <xdr:to>
      <xdr:col>67</xdr:col>
      <xdr:colOff>101600</xdr:colOff>
      <xdr:row>104</xdr:row>
      <xdr:rowOff>42418</xdr:rowOff>
    </xdr:to>
    <xdr:sp macro="" textlink="">
      <xdr:nvSpPr>
        <xdr:cNvPr id="849" name="フローチャート: 判断 848"/>
        <xdr:cNvSpPr/>
      </xdr:nvSpPr>
      <xdr:spPr>
        <a:xfrm>
          <a:off x="10848975" y="177716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850" name="テキスト ボックス 849"/>
        <xdr:cNvSpPr txBox="1"/>
      </xdr:nvSpPr>
      <xdr:spPr>
        <a:xfrm>
          <a:off x="137287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851" name="テキスト ボックス 850"/>
        <xdr:cNvSpPr txBox="1"/>
      </xdr:nvSpPr>
      <xdr:spPr>
        <a:xfrm>
          <a:off x="1300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852" name="テキスト ボックス 851"/>
        <xdr:cNvSpPr txBox="1"/>
      </xdr:nvSpPr>
      <xdr:spPr>
        <a:xfrm>
          <a:off x="12258675"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853" name="テキスト ボックス 852"/>
        <xdr:cNvSpPr txBox="1"/>
      </xdr:nvSpPr>
      <xdr:spPr>
        <a:xfrm>
          <a:off x="114935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854" name="テキスト ボックス 853"/>
        <xdr:cNvSpPr txBox="1"/>
      </xdr:nvSpPr>
      <xdr:spPr>
        <a:xfrm>
          <a:off x="1073785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100</xdr:row>
      <xdr:rowOff>64263</xdr:rowOff>
    </xdr:from>
    <xdr:to>
      <xdr:col>85</xdr:col>
      <xdr:colOff>177800</xdr:colOff>
      <xdr:row>100</xdr:row>
      <xdr:rowOff>165863</xdr:rowOff>
    </xdr:to>
    <xdr:sp macro="" textlink="">
      <xdr:nvSpPr>
        <xdr:cNvPr id="855" name="楕円 854"/>
        <xdr:cNvSpPr/>
      </xdr:nvSpPr>
      <xdr:spPr>
        <a:xfrm>
          <a:off x="13839825" y="17209263"/>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100</xdr:row>
      <xdr:rowOff>17290</xdr:rowOff>
    </xdr:from>
    <xdr:ext cx="405111" cy="259045"/>
    <xdr:sp macro="" textlink="">
      <xdr:nvSpPr>
        <xdr:cNvPr id="856" name="【公民館】&#10;有形固定資産減価償却率該当値テキスト"/>
        <xdr:cNvSpPr txBox="1"/>
      </xdr:nvSpPr>
      <xdr:spPr>
        <a:xfrm>
          <a:off x="13928725" y="171622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99</xdr:row>
      <xdr:rowOff>155702</xdr:rowOff>
    </xdr:from>
    <xdr:to>
      <xdr:col>81</xdr:col>
      <xdr:colOff>101600</xdr:colOff>
      <xdr:row>100</xdr:row>
      <xdr:rowOff>85852</xdr:rowOff>
    </xdr:to>
    <xdr:sp macro="" textlink="">
      <xdr:nvSpPr>
        <xdr:cNvPr id="857" name="楕円 856"/>
        <xdr:cNvSpPr/>
      </xdr:nvSpPr>
      <xdr:spPr>
        <a:xfrm>
          <a:off x="13115925" y="17129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100</xdr:row>
      <xdr:rowOff>35052</xdr:rowOff>
    </xdr:from>
    <xdr:to>
      <xdr:col>85</xdr:col>
      <xdr:colOff>127000</xdr:colOff>
      <xdr:row>100</xdr:row>
      <xdr:rowOff>115063</xdr:rowOff>
    </xdr:to>
    <xdr:cxnSp macro="">
      <xdr:nvCxnSpPr>
        <xdr:cNvPr id="858" name="直線コネクタ 857"/>
        <xdr:cNvCxnSpPr/>
      </xdr:nvCxnSpPr>
      <xdr:spPr>
        <a:xfrm>
          <a:off x="13166725" y="17180052"/>
          <a:ext cx="723900" cy="800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100</xdr:row>
      <xdr:rowOff>39115</xdr:rowOff>
    </xdr:from>
    <xdr:to>
      <xdr:col>76</xdr:col>
      <xdr:colOff>165100</xdr:colOff>
      <xdr:row>100</xdr:row>
      <xdr:rowOff>140715</xdr:rowOff>
    </xdr:to>
    <xdr:sp macro="" textlink="">
      <xdr:nvSpPr>
        <xdr:cNvPr id="859" name="楕円 858"/>
        <xdr:cNvSpPr/>
      </xdr:nvSpPr>
      <xdr:spPr>
        <a:xfrm>
          <a:off x="12369800" y="17184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100</xdr:row>
      <xdr:rowOff>35052</xdr:rowOff>
    </xdr:from>
    <xdr:to>
      <xdr:col>81</xdr:col>
      <xdr:colOff>50800</xdr:colOff>
      <xdr:row>100</xdr:row>
      <xdr:rowOff>89915</xdr:rowOff>
    </xdr:to>
    <xdr:cxnSp macro="">
      <xdr:nvCxnSpPr>
        <xdr:cNvPr id="860" name="直線コネクタ 859"/>
        <xdr:cNvCxnSpPr/>
      </xdr:nvCxnSpPr>
      <xdr:spPr>
        <a:xfrm flipV="1">
          <a:off x="12420600" y="17180052"/>
          <a:ext cx="746125" cy="548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100</xdr:row>
      <xdr:rowOff>48261</xdr:rowOff>
    </xdr:from>
    <xdr:to>
      <xdr:col>72</xdr:col>
      <xdr:colOff>38100</xdr:colOff>
      <xdr:row>100</xdr:row>
      <xdr:rowOff>149861</xdr:rowOff>
    </xdr:to>
    <xdr:sp macro="" textlink="">
      <xdr:nvSpPr>
        <xdr:cNvPr id="861" name="楕円 860"/>
        <xdr:cNvSpPr/>
      </xdr:nvSpPr>
      <xdr:spPr>
        <a:xfrm>
          <a:off x="11623675" y="17193261"/>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100</xdr:row>
      <xdr:rowOff>89915</xdr:rowOff>
    </xdr:from>
    <xdr:to>
      <xdr:col>76</xdr:col>
      <xdr:colOff>114300</xdr:colOff>
      <xdr:row>100</xdr:row>
      <xdr:rowOff>99061</xdr:rowOff>
    </xdr:to>
    <xdr:cxnSp macro="">
      <xdr:nvCxnSpPr>
        <xdr:cNvPr id="862" name="直線コネクタ 861"/>
        <xdr:cNvCxnSpPr/>
      </xdr:nvCxnSpPr>
      <xdr:spPr>
        <a:xfrm flipV="1">
          <a:off x="11655425" y="17234915"/>
          <a:ext cx="765175" cy="91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100</xdr:row>
      <xdr:rowOff>2539</xdr:rowOff>
    </xdr:from>
    <xdr:to>
      <xdr:col>67</xdr:col>
      <xdr:colOff>101600</xdr:colOff>
      <xdr:row>100</xdr:row>
      <xdr:rowOff>104139</xdr:rowOff>
    </xdr:to>
    <xdr:sp macro="" textlink="">
      <xdr:nvSpPr>
        <xdr:cNvPr id="863" name="楕円 862"/>
        <xdr:cNvSpPr/>
      </xdr:nvSpPr>
      <xdr:spPr>
        <a:xfrm>
          <a:off x="10848975" y="17147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100</xdr:row>
      <xdr:rowOff>53339</xdr:rowOff>
    </xdr:from>
    <xdr:to>
      <xdr:col>71</xdr:col>
      <xdr:colOff>177800</xdr:colOff>
      <xdr:row>100</xdr:row>
      <xdr:rowOff>99061</xdr:rowOff>
    </xdr:to>
    <xdr:cxnSp macro="">
      <xdr:nvCxnSpPr>
        <xdr:cNvPr id="864" name="直線コネクタ 863"/>
        <xdr:cNvCxnSpPr/>
      </xdr:nvCxnSpPr>
      <xdr:spPr>
        <a:xfrm>
          <a:off x="10899775" y="17198339"/>
          <a:ext cx="755650" cy="457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104</xdr:row>
      <xdr:rowOff>120414</xdr:rowOff>
    </xdr:from>
    <xdr:ext cx="405111" cy="259045"/>
    <xdr:sp macro="" textlink="">
      <xdr:nvSpPr>
        <xdr:cNvPr id="865" name="n_1aveValue【公民館】&#10;有形固定資産減価償却率"/>
        <xdr:cNvSpPr txBox="1"/>
      </xdr:nvSpPr>
      <xdr:spPr>
        <a:xfrm>
          <a:off x="12980044" y="179512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104</xdr:row>
      <xdr:rowOff>102125</xdr:rowOff>
    </xdr:from>
    <xdr:ext cx="405111" cy="259045"/>
    <xdr:sp macro="" textlink="">
      <xdr:nvSpPr>
        <xdr:cNvPr id="866" name="n_2aveValue【公民館】&#10;有形固定資産減価償却率"/>
        <xdr:cNvSpPr txBox="1"/>
      </xdr:nvSpPr>
      <xdr:spPr>
        <a:xfrm>
          <a:off x="12246619" y="179329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104</xdr:row>
      <xdr:rowOff>60977</xdr:rowOff>
    </xdr:from>
    <xdr:ext cx="405111" cy="259045"/>
    <xdr:sp macro="" textlink="">
      <xdr:nvSpPr>
        <xdr:cNvPr id="867" name="n_3aveValue【公民館】&#10;有形固定資産減価償却率"/>
        <xdr:cNvSpPr txBox="1"/>
      </xdr:nvSpPr>
      <xdr:spPr>
        <a:xfrm>
          <a:off x="11500494" y="178917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104</xdr:row>
      <xdr:rowOff>33545</xdr:rowOff>
    </xdr:from>
    <xdr:ext cx="405111" cy="259045"/>
    <xdr:sp macro="" textlink="">
      <xdr:nvSpPr>
        <xdr:cNvPr id="868" name="n_4aveValue【公民館】&#10;有形固定資産減価償却率"/>
        <xdr:cNvSpPr txBox="1"/>
      </xdr:nvSpPr>
      <xdr:spPr>
        <a:xfrm>
          <a:off x="10725794" y="178643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98</xdr:row>
      <xdr:rowOff>102379</xdr:rowOff>
    </xdr:from>
    <xdr:ext cx="405111" cy="259045"/>
    <xdr:sp macro="" textlink="">
      <xdr:nvSpPr>
        <xdr:cNvPr id="869" name="n_1mainValue【公民館】&#10;有形固定資産減価償却率"/>
        <xdr:cNvSpPr txBox="1"/>
      </xdr:nvSpPr>
      <xdr:spPr>
        <a:xfrm>
          <a:off x="12980044" y="169044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98</xdr:row>
      <xdr:rowOff>157242</xdr:rowOff>
    </xdr:from>
    <xdr:ext cx="405111" cy="259045"/>
    <xdr:sp macro="" textlink="">
      <xdr:nvSpPr>
        <xdr:cNvPr id="870" name="n_2mainValue【公民館】&#10;有形固定資産減価償却率"/>
        <xdr:cNvSpPr txBox="1"/>
      </xdr:nvSpPr>
      <xdr:spPr>
        <a:xfrm>
          <a:off x="12246619" y="169593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98</xdr:row>
      <xdr:rowOff>166388</xdr:rowOff>
    </xdr:from>
    <xdr:ext cx="405111" cy="259045"/>
    <xdr:sp macro="" textlink="">
      <xdr:nvSpPr>
        <xdr:cNvPr id="871" name="n_3mainValue【公民館】&#10;有形固定資産減価償却率"/>
        <xdr:cNvSpPr txBox="1"/>
      </xdr:nvSpPr>
      <xdr:spPr>
        <a:xfrm>
          <a:off x="11500494" y="169684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98</xdr:row>
      <xdr:rowOff>120666</xdr:rowOff>
    </xdr:from>
    <xdr:ext cx="405111" cy="259045"/>
    <xdr:sp macro="" textlink="">
      <xdr:nvSpPr>
        <xdr:cNvPr id="872" name="n_4mainValue【公民館】&#10;有形固定資産減価償却率"/>
        <xdr:cNvSpPr txBox="1"/>
      </xdr:nvSpPr>
      <xdr:spPr>
        <a:xfrm>
          <a:off x="10725794" y="169227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873" name="正方形/長方形 872"/>
        <xdr:cNvSpPr/>
      </xdr:nvSpPr>
      <xdr:spPr>
        <a:xfrm>
          <a:off x="15544800" y="15621000"/>
          <a:ext cx="40386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874" name="正方形/長方形 873"/>
        <xdr:cNvSpPr/>
      </xdr:nvSpPr>
      <xdr:spPr>
        <a:xfrm>
          <a:off x="15671800" y="1628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875" name="正方形/長方形 874"/>
        <xdr:cNvSpPr/>
      </xdr:nvSpPr>
      <xdr:spPr>
        <a:xfrm>
          <a:off x="15671800" y="1648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876" name="正方形/長方形 875"/>
        <xdr:cNvSpPr/>
      </xdr:nvSpPr>
      <xdr:spPr>
        <a:xfrm>
          <a:off x="16516350" y="1628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877" name="正方形/長方形 876"/>
        <xdr:cNvSpPr/>
      </xdr:nvSpPr>
      <xdr:spPr>
        <a:xfrm>
          <a:off x="16516350" y="1648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878" name="正方形/長方形 877"/>
        <xdr:cNvSpPr/>
      </xdr:nvSpPr>
      <xdr:spPr>
        <a:xfrm>
          <a:off x="17487900" y="1628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879" name="正方形/長方形 878"/>
        <xdr:cNvSpPr/>
      </xdr:nvSpPr>
      <xdr:spPr>
        <a:xfrm>
          <a:off x="17487900" y="1648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80" name="正方形/長方形 879"/>
        <xdr:cNvSpPr/>
      </xdr:nvSpPr>
      <xdr:spPr>
        <a:xfrm>
          <a:off x="15544800" y="16764000"/>
          <a:ext cx="40386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881" name="テキスト ボックス 880"/>
        <xdr:cNvSpPr txBox="1"/>
      </xdr:nvSpPr>
      <xdr:spPr>
        <a:xfrm>
          <a:off x="15535275"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882" name="直線コネクタ 881"/>
        <xdr:cNvCxnSpPr/>
      </xdr:nvCxnSpPr>
      <xdr:spPr>
        <a:xfrm>
          <a:off x="15544800" y="19050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76200</xdr:rowOff>
    </xdr:from>
    <xdr:to>
      <xdr:col>120</xdr:col>
      <xdr:colOff>114300</xdr:colOff>
      <xdr:row>108</xdr:row>
      <xdr:rowOff>76200</xdr:rowOff>
    </xdr:to>
    <xdr:cxnSp macro="">
      <xdr:nvCxnSpPr>
        <xdr:cNvPr id="883" name="直線コネクタ 882"/>
        <xdr:cNvCxnSpPr/>
      </xdr:nvCxnSpPr>
      <xdr:spPr>
        <a:xfrm>
          <a:off x="15544800" y="185928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107</xdr:row>
      <xdr:rowOff>105427</xdr:rowOff>
    </xdr:from>
    <xdr:ext cx="467179" cy="259045"/>
    <xdr:sp macro="" textlink="">
      <xdr:nvSpPr>
        <xdr:cNvPr id="884" name="テキスト ボックス 883"/>
        <xdr:cNvSpPr txBox="1"/>
      </xdr:nvSpPr>
      <xdr:spPr>
        <a:xfrm>
          <a:off x="15163346"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133350</xdr:rowOff>
    </xdr:from>
    <xdr:to>
      <xdr:col>120</xdr:col>
      <xdr:colOff>114300</xdr:colOff>
      <xdr:row>105</xdr:row>
      <xdr:rowOff>133350</xdr:rowOff>
    </xdr:to>
    <xdr:cxnSp macro="">
      <xdr:nvCxnSpPr>
        <xdr:cNvPr id="885" name="直線コネクタ 884"/>
        <xdr:cNvCxnSpPr/>
      </xdr:nvCxnSpPr>
      <xdr:spPr>
        <a:xfrm>
          <a:off x="15544800" y="181356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162577</xdr:rowOff>
    </xdr:from>
    <xdr:ext cx="467179" cy="259045"/>
    <xdr:sp macro="" textlink="">
      <xdr:nvSpPr>
        <xdr:cNvPr id="886" name="テキスト ボックス 885"/>
        <xdr:cNvSpPr txBox="1"/>
      </xdr:nvSpPr>
      <xdr:spPr>
        <a:xfrm>
          <a:off x="15163346"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19050</xdr:rowOff>
    </xdr:from>
    <xdr:to>
      <xdr:col>120</xdr:col>
      <xdr:colOff>114300</xdr:colOff>
      <xdr:row>103</xdr:row>
      <xdr:rowOff>19050</xdr:rowOff>
    </xdr:to>
    <xdr:cxnSp macro="">
      <xdr:nvCxnSpPr>
        <xdr:cNvPr id="887" name="直線コネクタ 886"/>
        <xdr:cNvCxnSpPr/>
      </xdr:nvCxnSpPr>
      <xdr:spPr>
        <a:xfrm>
          <a:off x="15544800" y="176784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48277</xdr:rowOff>
    </xdr:from>
    <xdr:ext cx="467179" cy="259045"/>
    <xdr:sp macro="" textlink="">
      <xdr:nvSpPr>
        <xdr:cNvPr id="888" name="テキスト ボックス 887"/>
        <xdr:cNvSpPr txBox="1"/>
      </xdr:nvSpPr>
      <xdr:spPr>
        <a:xfrm>
          <a:off x="15163346"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76200</xdr:rowOff>
    </xdr:from>
    <xdr:to>
      <xdr:col>120</xdr:col>
      <xdr:colOff>114300</xdr:colOff>
      <xdr:row>100</xdr:row>
      <xdr:rowOff>76200</xdr:rowOff>
    </xdr:to>
    <xdr:cxnSp macro="">
      <xdr:nvCxnSpPr>
        <xdr:cNvPr id="889" name="直線コネクタ 888"/>
        <xdr:cNvCxnSpPr/>
      </xdr:nvCxnSpPr>
      <xdr:spPr>
        <a:xfrm>
          <a:off x="15544800" y="172212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105427</xdr:rowOff>
    </xdr:from>
    <xdr:ext cx="467179" cy="259045"/>
    <xdr:sp macro="" textlink="">
      <xdr:nvSpPr>
        <xdr:cNvPr id="890" name="テキスト ボックス 889"/>
        <xdr:cNvSpPr txBox="1"/>
      </xdr:nvSpPr>
      <xdr:spPr>
        <a:xfrm>
          <a:off x="15163346"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891" name="直線コネクタ 890"/>
        <xdr:cNvCxnSpPr/>
      </xdr:nvCxnSpPr>
      <xdr:spPr>
        <a:xfrm>
          <a:off x="15544800" y="16764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892" name="テキスト ボックス 891"/>
        <xdr:cNvSpPr txBox="1"/>
      </xdr:nvSpPr>
      <xdr:spPr>
        <a:xfrm>
          <a:off x="15163346"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893" name="【公民館】&#10;一人当たり面積グラフ枠"/>
        <xdr:cNvSpPr/>
      </xdr:nvSpPr>
      <xdr:spPr>
        <a:xfrm>
          <a:off x="15544800" y="16764000"/>
          <a:ext cx="40386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115063</xdr:rowOff>
    </xdr:from>
    <xdr:to>
      <xdr:col>116</xdr:col>
      <xdr:colOff>62864</xdr:colOff>
      <xdr:row>108</xdr:row>
      <xdr:rowOff>14478</xdr:rowOff>
    </xdr:to>
    <xdr:cxnSp macro="">
      <xdr:nvCxnSpPr>
        <xdr:cNvPr id="894" name="直線コネクタ 893"/>
        <xdr:cNvCxnSpPr/>
      </xdr:nvCxnSpPr>
      <xdr:spPr>
        <a:xfrm flipV="1">
          <a:off x="18846164" y="17260063"/>
          <a:ext cx="0" cy="12710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18305</xdr:rowOff>
    </xdr:from>
    <xdr:ext cx="469744" cy="259045"/>
    <xdr:sp macro="" textlink="">
      <xdr:nvSpPr>
        <xdr:cNvPr id="895" name="【公民館】&#10;一人当たり面積最小値テキスト"/>
        <xdr:cNvSpPr txBox="1"/>
      </xdr:nvSpPr>
      <xdr:spPr>
        <a:xfrm>
          <a:off x="18884900" y="185349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14478</xdr:rowOff>
    </xdr:from>
    <xdr:to>
      <xdr:col>116</xdr:col>
      <xdr:colOff>152400</xdr:colOff>
      <xdr:row>108</xdr:row>
      <xdr:rowOff>14478</xdr:rowOff>
    </xdr:to>
    <xdr:cxnSp macro="">
      <xdr:nvCxnSpPr>
        <xdr:cNvPr id="896" name="直線コネクタ 895"/>
        <xdr:cNvCxnSpPr/>
      </xdr:nvCxnSpPr>
      <xdr:spPr>
        <a:xfrm>
          <a:off x="18786475" y="18531078"/>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61740</xdr:rowOff>
    </xdr:from>
    <xdr:ext cx="469744" cy="259045"/>
    <xdr:sp macro="" textlink="">
      <xdr:nvSpPr>
        <xdr:cNvPr id="897" name="【公民館】&#10;一人当たり面積最大値テキスト"/>
        <xdr:cNvSpPr txBox="1"/>
      </xdr:nvSpPr>
      <xdr:spPr>
        <a:xfrm>
          <a:off x="18884900" y="170352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115063</xdr:rowOff>
    </xdr:from>
    <xdr:to>
      <xdr:col>116</xdr:col>
      <xdr:colOff>152400</xdr:colOff>
      <xdr:row>100</xdr:row>
      <xdr:rowOff>115063</xdr:rowOff>
    </xdr:to>
    <xdr:cxnSp macro="">
      <xdr:nvCxnSpPr>
        <xdr:cNvPr id="898" name="直線コネクタ 897"/>
        <xdr:cNvCxnSpPr/>
      </xdr:nvCxnSpPr>
      <xdr:spPr>
        <a:xfrm>
          <a:off x="18786475" y="17260063"/>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104</xdr:row>
      <xdr:rowOff>144290</xdr:rowOff>
    </xdr:from>
    <xdr:ext cx="469744" cy="259045"/>
    <xdr:sp macro="" textlink="">
      <xdr:nvSpPr>
        <xdr:cNvPr id="899" name="【公民館】&#10;一人当たり面積平均値テキスト"/>
        <xdr:cNvSpPr txBox="1"/>
      </xdr:nvSpPr>
      <xdr:spPr>
        <a:xfrm>
          <a:off x="18884900" y="1797509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121413</xdr:rowOff>
    </xdr:from>
    <xdr:to>
      <xdr:col>116</xdr:col>
      <xdr:colOff>114300</xdr:colOff>
      <xdr:row>106</xdr:row>
      <xdr:rowOff>51563</xdr:rowOff>
    </xdr:to>
    <xdr:sp macro="" textlink="">
      <xdr:nvSpPr>
        <xdr:cNvPr id="900" name="フローチャート: 判断 899"/>
        <xdr:cNvSpPr/>
      </xdr:nvSpPr>
      <xdr:spPr>
        <a:xfrm>
          <a:off x="18796000" y="181236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123698</xdr:rowOff>
    </xdr:from>
    <xdr:to>
      <xdr:col>112</xdr:col>
      <xdr:colOff>38100</xdr:colOff>
      <xdr:row>106</xdr:row>
      <xdr:rowOff>53848</xdr:rowOff>
    </xdr:to>
    <xdr:sp macro="" textlink="">
      <xdr:nvSpPr>
        <xdr:cNvPr id="901" name="フローチャート: 判断 900"/>
        <xdr:cNvSpPr/>
      </xdr:nvSpPr>
      <xdr:spPr>
        <a:xfrm>
          <a:off x="18100675" y="18125948"/>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112268</xdr:rowOff>
    </xdr:from>
    <xdr:to>
      <xdr:col>107</xdr:col>
      <xdr:colOff>101600</xdr:colOff>
      <xdr:row>106</xdr:row>
      <xdr:rowOff>42418</xdr:rowOff>
    </xdr:to>
    <xdr:sp macro="" textlink="">
      <xdr:nvSpPr>
        <xdr:cNvPr id="902" name="フローチャート: 判断 901"/>
        <xdr:cNvSpPr/>
      </xdr:nvSpPr>
      <xdr:spPr>
        <a:xfrm>
          <a:off x="17325975" y="181145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121413</xdr:rowOff>
    </xdr:from>
    <xdr:to>
      <xdr:col>102</xdr:col>
      <xdr:colOff>165100</xdr:colOff>
      <xdr:row>106</xdr:row>
      <xdr:rowOff>51563</xdr:rowOff>
    </xdr:to>
    <xdr:sp macro="" textlink="">
      <xdr:nvSpPr>
        <xdr:cNvPr id="903" name="フローチャート: 判断 902"/>
        <xdr:cNvSpPr/>
      </xdr:nvSpPr>
      <xdr:spPr>
        <a:xfrm>
          <a:off x="16579850" y="181236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105</xdr:row>
      <xdr:rowOff>77978</xdr:rowOff>
    </xdr:from>
    <xdr:to>
      <xdr:col>98</xdr:col>
      <xdr:colOff>38100</xdr:colOff>
      <xdr:row>106</xdr:row>
      <xdr:rowOff>8128</xdr:rowOff>
    </xdr:to>
    <xdr:sp macro="" textlink="">
      <xdr:nvSpPr>
        <xdr:cNvPr id="904" name="フローチャート: 判断 903"/>
        <xdr:cNvSpPr/>
      </xdr:nvSpPr>
      <xdr:spPr>
        <a:xfrm>
          <a:off x="15833725" y="18080228"/>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905" name="テキスト ボックス 904"/>
        <xdr:cNvSpPr txBox="1"/>
      </xdr:nvSpPr>
      <xdr:spPr>
        <a:xfrm>
          <a:off x="18684875"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906" name="テキスト ボックス 905"/>
        <xdr:cNvSpPr txBox="1"/>
      </xdr:nvSpPr>
      <xdr:spPr>
        <a:xfrm>
          <a:off x="179705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907" name="テキスト ボックス 906"/>
        <xdr:cNvSpPr txBox="1"/>
      </xdr:nvSpPr>
      <xdr:spPr>
        <a:xfrm>
          <a:off x="1721485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908" name="テキスト ボックス 907"/>
        <xdr:cNvSpPr txBox="1"/>
      </xdr:nvSpPr>
      <xdr:spPr>
        <a:xfrm>
          <a:off x="16468725"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909" name="テキスト ボックス 908"/>
        <xdr:cNvSpPr txBox="1"/>
      </xdr:nvSpPr>
      <xdr:spPr>
        <a:xfrm>
          <a:off x="1570355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61976</xdr:rowOff>
    </xdr:from>
    <xdr:to>
      <xdr:col>116</xdr:col>
      <xdr:colOff>114300</xdr:colOff>
      <xdr:row>106</xdr:row>
      <xdr:rowOff>163576</xdr:rowOff>
    </xdr:to>
    <xdr:sp macro="" textlink="">
      <xdr:nvSpPr>
        <xdr:cNvPr id="910" name="楕円 909"/>
        <xdr:cNvSpPr/>
      </xdr:nvSpPr>
      <xdr:spPr>
        <a:xfrm>
          <a:off x="18796000" y="18235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106</xdr:row>
      <xdr:rowOff>40403</xdr:rowOff>
    </xdr:from>
    <xdr:ext cx="469744" cy="259045"/>
    <xdr:sp macro="" textlink="">
      <xdr:nvSpPr>
        <xdr:cNvPr id="911" name="【公民館】&#10;一人当たり面積該当値テキスト"/>
        <xdr:cNvSpPr txBox="1"/>
      </xdr:nvSpPr>
      <xdr:spPr>
        <a:xfrm>
          <a:off x="18884900" y="182141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106</xdr:row>
      <xdr:rowOff>66548</xdr:rowOff>
    </xdr:from>
    <xdr:to>
      <xdr:col>112</xdr:col>
      <xdr:colOff>38100</xdr:colOff>
      <xdr:row>106</xdr:row>
      <xdr:rowOff>168148</xdr:rowOff>
    </xdr:to>
    <xdr:sp macro="" textlink="">
      <xdr:nvSpPr>
        <xdr:cNvPr id="912" name="楕円 911"/>
        <xdr:cNvSpPr/>
      </xdr:nvSpPr>
      <xdr:spPr>
        <a:xfrm>
          <a:off x="18100675" y="18240248"/>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106</xdr:row>
      <xdr:rowOff>112776</xdr:rowOff>
    </xdr:from>
    <xdr:to>
      <xdr:col>116</xdr:col>
      <xdr:colOff>63500</xdr:colOff>
      <xdr:row>106</xdr:row>
      <xdr:rowOff>117348</xdr:rowOff>
    </xdr:to>
    <xdr:cxnSp macro="">
      <xdr:nvCxnSpPr>
        <xdr:cNvPr id="913" name="直線コネクタ 912"/>
        <xdr:cNvCxnSpPr/>
      </xdr:nvCxnSpPr>
      <xdr:spPr>
        <a:xfrm flipV="1">
          <a:off x="18132425" y="18286476"/>
          <a:ext cx="714375"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106</xdr:row>
      <xdr:rowOff>25400</xdr:rowOff>
    </xdr:from>
    <xdr:to>
      <xdr:col>107</xdr:col>
      <xdr:colOff>101600</xdr:colOff>
      <xdr:row>106</xdr:row>
      <xdr:rowOff>127000</xdr:rowOff>
    </xdr:to>
    <xdr:sp macro="" textlink="">
      <xdr:nvSpPr>
        <xdr:cNvPr id="914" name="楕円 913"/>
        <xdr:cNvSpPr/>
      </xdr:nvSpPr>
      <xdr:spPr>
        <a:xfrm>
          <a:off x="17325975" y="18199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106</xdr:row>
      <xdr:rowOff>76200</xdr:rowOff>
    </xdr:from>
    <xdr:to>
      <xdr:col>111</xdr:col>
      <xdr:colOff>177800</xdr:colOff>
      <xdr:row>106</xdr:row>
      <xdr:rowOff>117348</xdr:rowOff>
    </xdr:to>
    <xdr:cxnSp macro="">
      <xdr:nvCxnSpPr>
        <xdr:cNvPr id="915" name="直線コネクタ 914"/>
        <xdr:cNvCxnSpPr/>
      </xdr:nvCxnSpPr>
      <xdr:spPr>
        <a:xfrm>
          <a:off x="17376775" y="18249900"/>
          <a:ext cx="75565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106</xdr:row>
      <xdr:rowOff>43687</xdr:rowOff>
    </xdr:from>
    <xdr:to>
      <xdr:col>102</xdr:col>
      <xdr:colOff>165100</xdr:colOff>
      <xdr:row>106</xdr:row>
      <xdr:rowOff>145287</xdr:rowOff>
    </xdr:to>
    <xdr:sp macro="" textlink="">
      <xdr:nvSpPr>
        <xdr:cNvPr id="916" name="楕円 915"/>
        <xdr:cNvSpPr/>
      </xdr:nvSpPr>
      <xdr:spPr>
        <a:xfrm>
          <a:off x="16579850" y="182173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106</xdr:row>
      <xdr:rowOff>76200</xdr:rowOff>
    </xdr:from>
    <xdr:to>
      <xdr:col>107</xdr:col>
      <xdr:colOff>50800</xdr:colOff>
      <xdr:row>106</xdr:row>
      <xdr:rowOff>94487</xdr:rowOff>
    </xdr:to>
    <xdr:cxnSp macro="">
      <xdr:nvCxnSpPr>
        <xdr:cNvPr id="917" name="直線コネクタ 916"/>
        <xdr:cNvCxnSpPr/>
      </xdr:nvCxnSpPr>
      <xdr:spPr>
        <a:xfrm flipV="1">
          <a:off x="16630650" y="18249900"/>
          <a:ext cx="746125" cy="18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106</xdr:row>
      <xdr:rowOff>36830</xdr:rowOff>
    </xdr:from>
    <xdr:to>
      <xdr:col>98</xdr:col>
      <xdr:colOff>38100</xdr:colOff>
      <xdr:row>106</xdr:row>
      <xdr:rowOff>138430</xdr:rowOff>
    </xdr:to>
    <xdr:sp macro="" textlink="">
      <xdr:nvSpPr>
        <xdr:cNvPr id="918" name="楕円 917"/>
        <xdr:cNvSpPr/>
      </xdr:nvSpPr>
      <xdr:spPr>
        <a:xfrm>
          <a:off x="15833725" y="18210530"/>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106</xdr:row>
      <xdr:rowOff>87630</xdr:rowOff>
    </xdr:from>
    <xdr:to>
      <xdr:col>102</xdr:col>
      <xdr:colOff>114300</xdr:colOff>
      <xdr:row>106</xdr:row>
      <xdr:rowOff>94487</xdr:rowOff>
    </xdr:to>
    <xdr:cxnSp macro="">
      <xdr:nvCxnSpPr>
        <xdr:cNvPr id="919" name="直線コネクタ 918"/>
        <xdr:cNvCxnSpPr/>
      </xdr:nvCxnSpPr>
      <xdr:spPr>
        <a:xfrm>
          <a:off x="15865475" y="18261330"/>
          <a:ext cx="765175" cy="68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104</xdr:row>
      <xdr:rowOff>70375</xdr:rowOff>
    </xdr:from>
    <xdr:ext cx="469744" cy="259045"/>
    <xdr:sp macro="" textlink="">
      <xdr:nvSpPr>
        <xdr:cNvPr id="920" name="n_1aveValue【公民館】&#10;一人当たり面積"/>
        <xdr:cNvSpPr txBox="1"/>
      </xdr:nvSpPr>
      <xdr:spPr>
        <a:xfrm>
          <a:off x="17932477" y="179011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58945</xdr:rowOff>
    </xdr:from>
    <xdr:ext cx="469744" cy="259045"/>
    <xdr:sp macro="" textlink="">
      <xdr:nvSpPr>
        <xdr:cNvPr id="921" name="n_2aveValue【公民館】&#10;一人当たり面積"/>
        <xdr:cNvSpPr txBox="1"/>
      </xdr:nvSpPr>
      <xdr:spPr>
        <a:xfrm>
          <a:off x="17170477" y="178897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104</xdr:row>
      <xdr:rowOff>68090</xdr:rowOff>
    </xdr:from>
    <xdr:ext cx="469744" cy="259045"/>
    <xdr:sp macro="" textlink="">
      <xdr:nvSpPr>
        <xdr:cNvPr id="922" name="n_3aveValue【公民館】&#10;一人当たり面積"/>
        <xdr:cNvSpPr txBox="1"/>
      </xdr:nvSpPr>
      <xdr:spPr>
        <a:xfrm>
          <a:off x="16424352" y="178988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104</xdr:row>
      <xdr:rowOff>24655</xdr:rowOff>
    </xdr:from>
    <xdr:ext cx="469744" cy="259045"/>
    <xdr:sp macro="" textlink="">
      <xdr:nvSpPr>
        <xdr:cNvPr id="923" name="n_4aveValue【公民館】&#10;一人当たり面積"/>
        <xdr:cNvSpPr txBox="1"/>
      </xdr:nvSpPr>
      <xdr:spPr>
        <a:xfrm>
          <a:off x="15678227" y="178554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106</xdr:row>
      <xdr:rowOff>159275</xdr:rowOff>
    </xdr:from>
    <xdr:ext cx="469744" cy="259045"/>
    <xdr:sp macro="" textlink="">
      <xdr:nvSpPr>
        <xdr:cNvPr id="924" name="n_1mainValue【公民館】&#10;一人当たり面積"/>
        <xdr:cNvSpPr txBox="1"/>
      </xdr:nvSpPr>
      <xdr:spPr>
        <a:xfrm>
          <a:off x="17932477" y="183329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118127</xdr:rowOff>
    </xdr:from>
    <xdr:ext cx="469744" cy="259045"/>
    <xdr:sp macro="" textlink="">
      <xdr:nvSpPr>
        <xdr:cNvPr id="925" name="n_2mainValue【公民館】&#10;一人当たり面積"/>
        <xdr:cNvSpPr txBox="1"/>
      </xdr:nvSpPr>
      <xdr:spPr>
        <a:xfrm>
          <a:off x="17170477" y="18291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136414</xdr:rowOff>
    </xdr:from>
    <xdr:ext cx="469744" cy="259045"/>
    <xdr:sp macro="" textlink="">
      <xdr:nvSpPr>
        <xdr:cNvPr id="926" name="n_3mainValue【公民館】&#10;一人当たり面積"/>
        <xdr:cNvSpPr txBox="1"/>
      </xdr:nvSpPr>
      <xdr:spPr>
        <a:xfrm>
          <a:off x="16424352" y="183101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106</xdr:row>
      <xdr:rowOff>129557</xdr:rowOff>
    </xdr:from>
    <xdr:ext cx="469744" cy="259045"/>
    <xdr:sp macro="" textlink="">
      <xdr:nvSpPr>
        <xdr:cNvPr id="927" name="n_4mainValue【公民館】&#10;一人当たり面積"/>
        <xdr:cNvSpPr txBox="1"/>
      </xdr:nvSpPr>
      <xdr:spPr>
        <a:xfrm>
          <a:off x="15678227" y="183032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928" name="正方形/長方形 927"/>
        <xdr:cNvSpPr/>
      </xdr:nvSpPr>
      <xdr:spPr>
        <a:xfrm>
          <a:off x="647700" y="19431000"/>
          <a:ext cx="189357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929" name="正方形/長方形 928"/>
        <xdr:cNvSpPr/>
      </xdr:nvSpPr>
      <xdr:spPr>
        <a:xfrm>
          <a:off x="647700" y="19494500"/>
          <a:ext cx="3276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930" name="テキスト ボックス 929"/>
        <xdr:cNvSpPr txBox="1"/>
      </xdr:nvSpPr>
      <xdr:spPr>
        <a:xfrm>
          <a:off x="723900" y="19748500"/>
          <a:ext cx="187706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baseline="0">
              <a:latin typeface="ＭＳ Ｐゴシック" panose="020B0600070205080204" pitchFamily="50" charset="-128"/>
              <a:ea typeface="ＭＳ Ｐゴシック" panose="020B0600070205080204" pitchFamily="50" charset="-128"/>
            </a:rPr>
            <a:t>　</a:t>
          </a:r>
          <a:r>
            <a:rPr kumimoji="1" lang="ja-JP" altLang="en-US" sz="1300">
              <a:latin typeface="ＭＳ Ｐゴシック" panose="020B0600070205080204" pitchFamily="50" charset="-128"/>
              <a:ea typeface="ＭＳ Ｐゴシック" panose="020B0600070205080204" pitchFamily="50" charset="-128"/>
            </a:rPr>
            <a:t>類似団体と比較して有形固定資産原価償却率が低くなっている施設は、道路（△</a:t>
          </a:r>
          <a:r>
            <a:rPr kumimoji="1" lang="en-US" altLang="ja-JP" sz="1300">
              <a:latin typeface="ＭＳ Ｐゴシック" panose="020B0600070205080204" pitchFamily="50" charset="-128"/>
              <a:ea typeface="ＭＳ Ｐゴシック" panose="020B0600070205080204" pitchFamily="50" charset="-128"/>
            </a:rPr>
            <a:t>14.4P</a:t>
          </a:r>
          <a:r>
            <a:rPr kumimoji="1" lang="ja-JP" altLang="en-US" sz="1300">
              <a:latin typeface="ＭＳ Ｐゴシック" panose="020B0600070205080204" pitchFamily="50" charset="-128"/>
              <a:ea typeface="ＭＳ Ｐゴシック" panose="020B0600070205080204" pitchFamily="50" charset="-128"/>
            </a:rPr>
            <a:t>）、港湾・漁港施設（△</a:t>
          </a:r>
          <a:r>
            <a:rPr kumimoji="1" lang="en-US" altLang="ja-JP" sz="1300">
              <a:latin typeface="ＭＳ Ｐゴシック" panose="020B0600070205080204" pitchFamily="50" charset="-128"/>
              <a:ea typeface="ＭＳ Ｐゴシック" panose="020B0600070205080204" pitchFamily="50" charset="-128"/>
            </a:rPr>
            <a:t>10.1P)</a:t>
          </a:r>
          <a:r>
            <a:rPr kumimoji="1" lang="ja-JP" altLang="en-US" sz="1300">
              <a:latin typeface="ＭＳ Ｐゴシック" panose="020B0600070205080204" pitchFamily="50" charset="-128"/>
              <a:ea typeface="ＭＳ Ｐゴシック" panose="020B0600070205080204" pitchFamily="50" charset="-128"/>
            </a:rPr>
            <a:t>、学校施設（△</a:t>
          </a:r>
          <a:r>
            <a:rPr kumimoji="1" lang="en-US" altLang="ja-JP" sz="1300">
              <a:latin typeface="ＭＳ Ｐゴシック" panose="020B0600070205080204" pitchFamily="50" charset="-128"/>
              <a:ea typeface="ＭＳ Ｐゴシック" panose="020B0600070205080204" pitchFamily="50" charset="-128"/>
            </a:rPr>
            <a:t>9.3P</a:t>
          </a:r>
          <a:r>
            <a:rPr kumimoji="1" lang="ja-JP" altLang="en-US" sz="1300">
              <a:latin typeface="ＭＳ Ｐゴシック" panose="020B0600070205080204" pitchFamily="50" charset="-128"/>
              <a:ea typeface="ＭＳ Ｐゴシック" panose="020B0600070205080204" pitchFamily="50" charset="-128"/>
            </a:rPr>
            <a:t>）、公民館（△</a:t>
          </a:r>
          <a:r>
            <a:rPr kumimoji="1" lang="en-US" altLang="ja-JP" sz="1300">
              <a:latin typeface="ＭＳ Ｐゴシック" panose="020B0600070205080204" pitchFamily="50" charset="-128"/>
              <a:ea typeface="ＭＳ Ｐゴシック" panose="020B0600070205080204" pitchFamily="50" charset="-128"/>
            </a:rPr>
            <a:t>28.2P</a:t>
          </a:r>
          <a:r>
            <a:rPr kumimoji="1" lang="ja-JP" altLang="en-US" sz="1300">
              <a:latin typeface="ＭＳ Ｐゴシック" panose="020B0600070205080204" pitchFamily="50" charset="-128"/>
              <a:ea typeface="ＭＳ Ｐゴシック" panose="020B0600070205080204" pitchFamily="50" charset="-128"/>
            </a:rPr>
            <a:t>）などである。</a:t>
          </a:r>
          <a:br>
            <a:rPr kumimoji="1" lang="ja-JP" altLang="en-US" sz="1300">
              <a:latin typeface="ＭＳ Ｐゴシック" panose="020B0600070205080204" pitchFamily="50" charset="-128"/>
              <a:ea typeface="ＭＳ Ｐゴシック" panose="020B0600070205080204" pitchFamily="50" charset="-128"/>
            </a:rPr>
          </a:br>
          <a:r>
            <a:rPr kumimoji="1" lang="ja-JP" altLang="en-US" sz="1300">
              <a:latin typeface="ＭＳ Ｐゴシック" panose="020B0600070205080204" pitchFamily="50" charset="-128"/>
              <a:ea typeface="ＭＳ Ｐゴシック" panose="020B0600070205080204" pitchFamily="50" charset="-128"/>
            </a:rPr>
            <a:t>　公民館は、平成</a:t>
          </a:r>
          <a:r>
            <a:rPr kumimoji="1" lang="en-US" altLang="ja-JP" sz="1300">
              <a:latin typeface="ＭＳ Ｐゴシック" panose="020B0600070205080204" pitchFamily="50" charset="-128"/>
              <a:ea typeface="ＭＳ Ｐゴシック" panose="020B0600070205080204" pitchFamily="50" charset="-128"/>
            </a:rPr>
            <a:t>28</a:t>
          </a:r>
          <a:r>
            <a:rPr kumimoji="1" lang="ja-JP" altLang="en-US" sz="1300">
              <a:latin typeface="ＭＳ Ｐゴシック" panose="020B0600070205080204" pitchFamily="50" charset="-128"/>
              <a:ea typeface="ＭＳ Ｐゴシック" panose="020B0600070205080204" pitchFamily="50" charset="-128"/>
            </a:rPr>
            <a:t>年度に新庄公民館、平成</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年度に余田公民館（余田小学校と合築）、令和</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年度に伊陸公民館（伊陸小学校と合築）を建替え、令和</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年度には建築年数の長い２館を解体したことにより、償却率が低くなっている。</a:t>
          </a:r>
          <a:br>
            <a:rPr kumimoji="1" lang="ja-JP" altLang="en-US" sz="1300">
              <a:latin typeface="ＭＳ Ｐゴシック" panose="020B0600070205080204" pitchFamily="50" charset="-128"/>
              <a:ea typeface="ＭＳ Ｐゴシック" panose="020B0600070205080204" pitchFamily="50" charset="-128"/>
            </a:rPr>
          </a:br>
          <a:r>
            <a:rPr kumimoji="1" lang="ja-JP" altLang="en-US" sz="1300">
              <a:latin typeface="ＭＳ Ｐゴシック" panose="020B0600070205080204" pitchFamily="50" charset="-128"/>
              <a:ea typeface="ＭＳ Ｐゴシック" panose="020B0600070205080204" pitchFamily="50" charset="-128"/>
            </a:rPr>
            <a:t>　学校施設については、平成</a:t>
          </a:r>
          <a:r>
            <a:rPr kumimoji="1" lang="en-US" altLang="ja-JP" sz="1300">
              <a:latin typeface="ＭＳ Ｐゴシック" panose="020B0600070205080204" pitchFamily="50" charset="-128"/>
              <a:ea typeface="ＭＳ Ｐゴシック" panose="020B0600070205080204" pitchFamily="50" charset="-128"/>
            </a:rPr>
            <a:t>22</a:t>
          </a:r>
          <a:r>
            <a:rPr kumimoji="1" lang="ja-JP" altLang="en-US" sz="1300">
              <a:latin typeface="ＭＳ Ｐゴシック" panose="020B0600070205080204" pitchFamily="50" charset="-128"/>
              <a:ea typeface="ＭＳ Ｐゴシック" panose="020B0600070205080204" pitchFamily="50" charset="-128"/>
            </a:rPr>
            <a:t>年度に策定した「新たな柳井市小中学校整備計画書」に基づき、適正規模、適正配置を目指して整備を進めているため償却率が低くなっている。</a:t>
          </a:r>
          <a:br>
            <a:rPr kumimoji="1" lang="ja-JP" altLang="en-US" sz="1300">
              <a:latin typeface="ＭＳ Ｐゴシック" panose="020B0600070205080204" pitchFamily="50" charset="-128"/>
              <a:ea typeface="ＭＳ Ｐゴシック" panose="020B0600070205080204" pitchFamily="50" charset="-128"/>
            </a:rPr>
          </a:br>
          <a:r>
            <a:rPr kumimoji="1" lang="ja-JP" altLang="en-US" sz="1300">
              <a:latin typeface="ＭＳ Ｐゴシック" panose="020B0600070205080204" pitchFamily="50" charset="-128"/>
              <a:ea typeface="ＭＳ Ｐゴシック" panose="020B0600070205080204" pitchFamily="50" charset="-128"/>
            </a:rPr>
            <a:t>　償却率は、令和３年度と比較して微増している。</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549275" y="127000"/>
          <a:ext cx="10785475"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6192500" y="190500"/>
          <a:ext cx="33909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6211550" y="215900"/>
          <a:ext cx="33464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6236950" y="241300"/>
          <a:ext cx="32893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山口県柳井市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3827125" y="190500"/>
          <a:ext cx="22606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3852525" y="215900"/>
          <a:ext cx="22161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3877925" y="241300"/>
          <a:ext cx="215900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647700" y="889000"/>
          <a:ext cx="8582025"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774700" y="920750"/>
          <a:ext cx="1168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1908175" y="920750"/>
          <a:ext cx="1133475"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30,201
29,982
140.05
19,515,991
19,112,661
372,328
10,011,698
15,672,329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041650" y="920750"/>
          <a:ext cx="1295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4337050" y="939800"/>
          <a:ext cx="1717675"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6054725" y="939800"/>
          <a:ext cx="1069975"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8.7
44.4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7188200" y="952500"/>
          <a:ext cx="549275"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4337050" y="1714500"/>
          <a:ext cx="1717675"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6118225" y="1714500"/>
          <a:ext cx="291465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9417050" y="889000"/>
          <a:ext cx="12954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9648825" y="952500"/>
          <a:ext cx="1133475"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9648825" y="1219200"/>
          <a:ext cx="1133475"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9648825" y="1549400"/>
          <a:ext cx="12319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9499600" y="1041400"/>
          <a:ext cx="18097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9553575" y="990600"/>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9553575" y="1257300"/>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956945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9518650" y="1524000"/>
          <a:ext cx="142875"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956945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9518650" y="1905000"/>
          <a:ext cx="142875"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12775"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12775"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xdr:cNvSpPr txBox="1"/>
      </xdr:nvSpPr>
      <xdr:spPr>
        <a:xfrm>
          <a:off x="612775"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12775"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647700" y="4191000"/>
          <a:ext cx="40386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774700" y="485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774700" y="505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619250" y="485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619250" y="505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2590800" y="485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2590800" y="505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647700" y="5334000"/>
          <a:ext cx="40386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638175"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647700" y="7620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xdr:cNvSpPr txBox="1"/>
      </xdr:nvSpPr>
      <xdr:spPr>
        <a:xfrm>
          <a:off x="266246"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xdr:cNvCxnSpPr/>
      </xdr:nvCxnSpPr>
      <xdr:spPr>
        <a:xfrm>
          <a:off x="647700" y="7293428"/>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xdr:cNvSpPr txBox="1"/>
      </xdr:nvSpPr>
      <xdr:spPr>
        <a:xfrm>
          <a:off x="266246"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xdr:cNvCxnSpPr/>
      </xdr:nvCxnSpPr>
      <xdr:spPr>
        <a:xfrm>
          <a:off x="647700" y="6966857"/>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xdr:cNvSpPr txBox="1"/>
      </xdr:nvSpPr>
      <xdr:spPr>
        <a:xfrm>
          <a:off x="3208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xdr:cNvCxnSpPr/>
      </xdr:nvCxnSpPr>
      <xdr:spPr>
        <a:xfrm>
          <a:off x="647700" y="6640285"/>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xdr:cNvSpPr txBox="1"/>
      </xdr:nvSpPr>
      <xdr:spPr>
        <a:xfrm>
          <a:off x="3208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xdr:cNvCxnSpPr/>
      </xdr:nvCxnSpPr>
      <xdr:spPr>
        <a:xfrm>
          <a:off x="647700" y="6313714"/>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xdr:cNvSpPr txBox="1"/>
      </xdr:nvSpPr>
      <xdr:spPr>
        <a:xfrm>
          <a:off x="3208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xdr:cNvCxnSpPr/>
      </xdr:nvCxnSpPr>
      <xdr:spPr>
        <a:xfrm>
          <a:off x="647700" y="5987143"/>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xdr:cNvSpPr txBox="1"/>
      </xdr:nvSpPr>
      <xdr:spPr>
        <a:xfrm>
          <a:off x="3208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xdr:cNvCxnSpPr/>
      </xdr:nvCxnSpPr>
      <xdr:spPr>
        <a:xfrm>
          <a:off x="647700" y="5660572"/>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xdr:cNvSpPr txBox="1"/>
      </xdr:nvSpPr>
      <xdr:spPr>
        <a:xfrm>
          <a:off x="36591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xdr:cNvCxnSpPr/>
      </xdr:nvCxnSpPr>
      <xdr:spPr>
        <a:xfrm>
          <a:off x="647700" y="5334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図書館】&#10;有形固定資産減価償却率グラフ枠"/>
        <xdr:cNvSpPr/>
      </xdr:nvSpPr>
      <xdr:spPr>
        <a:xfrm>
          <a:off x="647700" y="5334000"/>
          <a:ext cx="40386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63137</xdr:rowOff>
    </xdr:from>
    <xdr:to>
      <xdr:col>24</xdr:col>
      <xdr:colOff>62865</xdr:colOff>
      <xdr:row>42</xdr:row>
      <xdr:rowOff>68035</xdr:rowOff>
    </xdr:to>
    <xdr:cxnSp macro="">
      <xdr:nvCxnSpPr>
        <xdr:cNvPr id="58" name="直線コネクタ 57"/>
        <xdr:cNvCxnSpPr/>
      </xdr:nvCxnSpPr>
      <xdr:spPr>
        <a:xfrm flipV="1">
          <a:off x="3949065" y="5720987"/>
          <a:ext cx="0" cy="15479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71862</xdr:rowOff>
    </xdr:from>
    <xdr:ext cx="405111" cy="259045"/>
    <xdr:sp macro="" textlink="">
      <xdr:nvSpPr>
        <xdr:cNvPr id="59" name="【図書館】&#10;有形固定資産減価償却率最小値テキスト"/>
        <xdr:cNvSpPr txBox="1"/>
      </xdr:nvSpPr>
      <xdr:spPr>
        <a:xfrm>
          <a:off x="3987800" y="72727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68035</xdr:rowOff>
    </xdr:from>
    <xdr:to>
      <xdr:col>24</xdr:col>
      <xdr:colOff>152400</xdr:colOff>
      <xdr:row>42</xdr:row>
      <xdr:rowOff>68035</xdr:rowOff>
    </xdr:to>
    <xdr:cxnSp macro="">
      <xdr:nvCxnSpPr>
        <xdr:cNvPr id="60" name="直線コネクタ 59"/>
        <xdr:cNvCxnSpPr/>
      </xdr:nvCxnSpPr>
      <xdr:spPr>
        <a:xfrm>
          <a:off x="3889375" y="7268935"/>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9814</xdr:rowOff>
    </xdr:from>
    <xdr:ext cx="340478" cy="259045"/>
    <xdr:sp macro="" textlink="">
      <xdr:nvSpPr>
        <xdr:cNvPr id="61" name="【図書館】&#10;有形固定資産減価償却率最大値テキスト"/>
        <xdr:cNvSpPr txBox="1"/>
      </xdr:nvSpPr>
      <xdr:spPr>
        <a:xfrm>
          <a:off x="3987800" y="549621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63137</xdr:rowOff>
    </xdr:from>
    <xdr:to>
      <xdr:col>24</xdr:col>
      <xdr:colOff>152400</xdr:colOff>
      <xdr:row>33</xdr:row>
      <xdr:rowOff>63137</xdr:rowOff>
    </xdr:to>
    <xdr:cxnSp macro="">
      <xdr:nvCxnSpPr>
        <xdr:cNvPr id="62" name="直線コネクタ 61"/>
        <xdr:cNvCxnSpPr/>
      </xdr:nvCxnSpPr>
      <xdr:spPr>
        <a:xfrm>
          <a:off x="3889375" y="5720987"/>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147518</xdr:rowOff>
    </xdr:from>
    <xdr:ext cx="405111" cy="259045"/>
    <xdr:sp macro="" textlink="">
      <xdr:nvSpPr>
        <xdr:cNvPr id="63" name="【図書館】&#10;有形固定資産減価償却率平均値テキスト"/>
        <xdr:cNvSpPr txBox="1"/>
      </xdr:nvSpPr>
      <xdr:spPr>
        <a:xfrm>
          <a:off x="3987800" y="649116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169091</xdr:rowOff>
    </xdr:from>
    <xdr:to>
      <xdr:col>24</xdr:col>
      <xdr:colOff>114300</xdr:colOff>
      <xdr:row>38</xdr:row>
      <xdr:rowOff>99241</xdr:rowOff>
    </xdr:to>
    <xdr:sp macro="" textlink="">
      <xdr:nvSpPr>
        <xdr:cNvPr id="64" name="フローチャート: 判断 63"/>
        <xdr:cNvSpPr/>
      </xdr:nvSpPr>
      <xdr:spPr>
        <a:xfrm>
          <a:off x="3898900" y="65127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48260</xdr:rowOff>
    </xdr:from>
    <xdr:to>
      <xdr:col>20</xdr:col>
      <xdr:colOff>38100</xdr:colOff>
      <xdr:row>38</xdr:row>
      <xdr:rowOff>149860</xdr:rowOff>
    </xdr:to>
    <xdr:sp macro="" textlink="">
      <xdr:nvSpPr>
        <xdr:cNvPr id="65" name="フローチャート: 判断 64"/>
        <xdr:cNvSpPr/>
      </xdr:nvSpPr>
      <xdr:spPr>
        <a:xfrm>
          <a:off x="3203575" y="6563360"/>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39</xdr:row>
      <xdr:rowOff>85816</xdr:rowOff>
    </xdr:from>
    <xdr:to>
      <xdr:col>15</xdr:col>
      <xdr:colOff>101600</xdr:colOff>
      <xdr:row>40</xdr:row>
      <xdr:rowOff>15966</xdr:rowOff>
    </xdr:to>
    <xdr:sp macro="" textlink="">
      <xdr:nvSpPr>
        <xdr:cNvPr id="66" name="フローチャート: 判断 65"/>
        <xdr:cNvSpPr/>
      </xdr:nvSpPr>
      <xdr:spPr>
        <a:xfrm>
          <a:off x="2428875" y="67723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39</xdr:row>
      <xdr:rowOff>27033</xdr:rowOff>
    </xdr:from>
    <xdr:to>
      <xdr:col>10</xdr:col>
      <xdr:colOff>165100</xdr:colOff>
      <xdr:row>39</xdr:row>
      <xdr:rowOff>128633</xdr:rowOff>
    </xdr:to>
    <xdr:sp macro="" textlink="">
      <xdr:nvSpPr>
        <xdr:cNvPr id="67" name="フローチャート: 判断 66"/>
        <xdr:cNvSpPr/>
      </xdr:nvSpPr>
      <xdr:spPr>
        <a:xfrm>
          <a:off x="1682750" y="67135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38</xdr:row>
      <xdr:rowOff>93980</xdr:rowOff>
    </xdr:from>
    <xdr:to>
      <xdr:col>6</xdr:col>
      <xdr:colOff>38100</xdr:colOff>
      <xdr:row>39</xdr:row>
      <xdr:rowOff>24130</xdr:rowOff>
    </xdr:to>
    <xdr:sp macro="" textlink="">
      <xdr:nvSpPr>
        <xdr:cNvPr id="68" name="フローチャート: 判断 67"/>
        <xdr:cNvSpPr/>
      </xdr:nvSpPr>
      <xdr:spPr>
        <a:xfrm>
          <a:off x="936625" y="6609080"/>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xdr:cNvSpPr txBox="1"/>
      </xdr:nvSpPr>
      <xdr:spPr>
        <a:xfrm>
          <a:off x="3787775"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xdr:cNvSpPr txBox="1"/>
      </xdr:nvSpPr>
      <xdr:spPr>
        <a:xfrm>
          <a:off x="30734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xdr:cNvSpPr txBox="1"/>
      </xdr:nvSpPr>
      <xdr:spPr>
        <a:xfrm>
          <a:off x="231775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xdr:cNvSpPr txBox="1"/>
      </xdr:nvSpPr>
      <xdr:spPr>
        <a:xfrm>
          <a:off x="1571625"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xdr:cNvSpPr txBox="1"/>
      </xdr:nvSpPr>
      <xdr:spPr>
        <a:xfrm>
          <a:off x="80645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154396</xdr:rowOff>
    </xdr:from>
    <xdr:to>
      <xdr:col>24</xdr:col>
      <xdr:colOff>114300</xdr:colOff>
      <xdr:row>38</xdr:row>
      <xdr:rowOff>84545</xdr:rowOff>
    </xdr:to>
    <xdr:sp macro="" textlink="">
      <xdr:nvSpPr>
        <xdr:cNvPr id="74" name="楕円 73"/>
        <xdr:cNvSpPr/>
      </xdr:nvSpPr>
      <xdr:spPr>
        <a:xfrm>
          <a:off x="3898900" y="6498046"/>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37</xdr:row>
      <xdr:rowOff>5823</xdr:rowOff>
    </xdr:from>
    <xdr:ext cx="405111" cy="259045"/>
    <xdr:sp macro="" textlink="">
      <xdr:nvSpPr>
        <xdr:cNvPr id="75" name="【図書館】&#10;有形固定資産減価償却率該当値テキスト"/>
        <xdr:cNvSpPr txBox="1"/>
      </xdr:nvSpPr>
      <xdr:spPr>
        <a:xfrm>
          <a:off x="3987800" y="63494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121739</xdr:rowOff>
    </xdr:from>
    <xdr:to>
      <xdr:col>20</xdr:col>
      <xdr:colOff>38100</xdr:colOff>
      <xdr:row>38</xdr:row>
      <xdr:rowOff>51888</xdr:rowOff>
    </xdr:to>
    <xdr:sp macro="" textlink="">
      <xdr:nvSpPr>
        <xdr:cNvPr id="76" name="楕円 75"/>
        <xdr:cNvSpPr/>
      </xdr:nvSpPr>
      <xdr:spPr>
        <a:xfrm>
          <a:off x="3203575" y="6465389"/>
          <a:ext cx="73025"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38</xdr:row>
      <xdr:rowOff>1088</xdr:rowOff>
    </xdr:from>
    <xdr:to>
      <xdr:col>24</xdr:col>
      <xdr:colOff>63500</xdr:colOff>
      <xdr:row>38</xdr:row>
      <xdr:rowOff>33746</xdr:rowOff>
    </xdr:to>
    <xdr:cxnSp macro="">
      <xdr:nvCxnSpPr>
        <xdr:cNvPr id="77" name="直線コネクタ 76"/>
        <xdr:cNvCxnSpPr/>
      </xdr:nvCxnSpPr>
      <xdr:spPr>
        <a:xfrm>
          <a:off x="3235325" y="6516188"/>
          <a:ext cx="714375"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89081</xdr:rowOff>
    </xdr:from>
    <xdr:to>
      <xdr:col>15</xdr:col>
      <xdr:colOff>101600</xdr:colOff>
      <xdr:row>38</xdr:row>
      <xdr:rowOff>19231</xdr:rowOff>
    </xdr:to>
    <xdr:sp macro="" textlink="">
      <xdr:nvSpPr>
        <xdr:cNvPr id="78" name="楕円 77"/>
        <xdr:cNvSpPr/>
      </xdr:nvSpPr>
      <xdr:spPr>
        <a:xfrm>
          <a:off x="2428875" y="64327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139881</xdr:rowOff>
    </xdr:from>
    <xdr:to>
      <xdr:col>19</xdr:col>
      <xdr:colOff>177800</xdr:colOff>
      <xdr:row>38</xdr:row>
      <xdr:rowOff>1088</xdr:rowOff>
    </xdr:to>
    <xdr:cxnSp macro="">
      <xdr:nvCxnSpPr>
        <xdr:cNvPr id="79" name="直線コネクタ 78"/>
        <xdr:cNvCxnSpPr/>
      </xdr:nvCxnSpPr>
      <xdr:spPr>
        <a:xfrm>
          <a:off x="2479675" y="6483531"/>
          <a:ext cx="75565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56424</xdr:rowOff>
    </xdr:from>
    <xdr:to>
      <xdr:col>10</xdr:col>
      <xdr:colOff>165100</xdr:colOff>
      <xdr:row>37</xdr:row>
      <xdr:rowOff>158024</xdr:rowOff>
    </xdr:to>
    <xdr:sp macro="" textlink="">
      <xdr:nvSpPr>
        <xdr:cNvPr id="80" name="楕円 79"/>
        <xdr:cNvSpPr/>
      </xdr:nvSpPr>
      <xdr:spPr>
        <a:xfrm>
          <a:off x="1682750" y="64000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37</xdr:row>
      <xdr:rowOff>107224</xdr:rowOff>
    </xdr:from>
    <xdr:to>
      <xdr:col>15</xdr:col>
      <xdr:colOff>50800</xdr:colOff>
      <xdr:row>37</xdr:row>
      <xdr:rowOff>139881</xdr:rowOff>
    </xdr:to>
    <xdr:cxnSp macro="">
      <xdr:nvCxnSpPr>
        <xdr:cNvPr id="81" name="直線コネクタ 80"/>
        <xdr:cNvCxnSpPr/>
      </xdr:nvCxnSpPr>
      <xdr:spPr>
        <a:xfrm>
          <a:off x="1733550" y="6450874"/>
          <a:ext cx="746125"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37</xdr:row>
      <xdr:rowOff>23767</xdr:rowOff>
    </xdr:from>
    <xdr:to>
      <xdr:col>6</xdr:col>
      <xdr:colOff>38100</xdr:colOff>
      <xdr:row>37</xdr:row>
      <xdr:rowOff>125367</xdr:rowOff>
    </xdr:to>
    <xdr:sp macro="" textlink="">
      <xdr:nvSpPr>
        <xdr:cNvPr id="82" name="楕円 81"/>
        <xdr:cNvSpPr/>
      </xdr:nvSpPr>
      <xdr:spPr>
        <a:xfrm>
          <a:off x="936625" y="6367417"/>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37</xdr:row>
      <xdr:rowOff>74567</xdr:rowOff>
    </xdr:from>
    <xdr:to>
      <xdr:col>10</xdr:col>
      <xdr:colOff>114300</xdr:colOff>
      <xdr:row>37</xdr:row>
      <xdr:rowOff>107224</xdr:rowOff>
    </xdr:to>
    <xdr:cxnSp macro="">
      <xdr:nvCxnSpPr>
        <xdr:cNvPr id="83" name="直線コネクタ 82"/>
        <xdr:cNvCxnSpPr/>
      </xdr:nvCxnSpPr>
      <xdr:spPr>
        <a:xfrm>
          <a:off x="968375" y="6418217"/>
          <a:ext cx="765175"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38</xdr:row>
      <xdr:rowOff>140987</xdr:rowOff>
    </xdr:from>
    <xdr:ext cx="405111" cy="259045"/>
    <xdr:sp macro="" textlink="">
      <xdr:nvSpPr>
        <xdr:cNvPr id="84" name="n_1aveValue【図書館】&#10;有形固定資産減価償却率"/>
        <xdr:cNvSpPr txBox="1"/>
      </xdr:nvSpPr>
      <xdr:spPr>
        <a:xfrm>
          <a:off x="3067694" y="66560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40</xdr:row>
      <xdr:rowOff>7093</xdr:rowOff>
    </xdr:from>
    <xdr:ext cx="405111" cy="259045"/>
    <xdr:sp macro="" textlink="">
      <xdr:nvSpPr>
        <xdr:cNvPr id="85" name="n_2aveValue【図書館】&#10;有形固定資産減価償却率"/>
        <xdr:cNvSpPr txBox="1"/>
      </xdr:nvSpPr>
      <xdr:spPr>
        <a:xfrm>
          <a:off x="2305694" y="68650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39</xdr:row>
      <xdr:rowOff>119760</xdr:rowOff>
    </xdr:from>
    <xdr:ext cx="405111" cy="259045"/>
    <xdr:sp macro="" textlink="">
      <xdr:nvSpPr>
        <xdr:cNvPr id="86" name="n_3aveValue【図書館】&#10;有形固定資産減価償却率"/>
        <xdr:cNvSpPr txBox="1"/>
      </xdr:nvSpPr>
      <xdr:spPr>
        <a:xfrm>
          <a:off x="1559569" y="68063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39</xdr:row>
      <xdr:rowOff>15257</xdr:rowOff>
    </xdr:from>
    <xdr:ext cx="405111" cy="259045"/>
    <xdr:sp macro="" textlink="">
      <xdr:nvSpPr>
        <xdr:cNvPr id="87" name="n_4aveValue【図書館】&#10;有形固定資産減価償却率"/>
        <xdr:cNvSpPr txBox="1"/>
      </xdr:nvSpPr>
      <xdr:spPr>
        <a:xfrm>
          <a:off x="813444" y="67018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36</xdr:row>
      <xdr:rowOff>68416</xdr:rowOff>
    </xdr:from>
    <xdr:ext cx="405111" cy="259045"/>
    <xdr:sp macro="" textlink="">
      <xdr:nvSpPr>
        <xdr:cNvPr id="88" name="n_1mainValue【図書館】&#10;有形固定資産減価償却率"/>
        <xdr:cNvSpPr txBox="1"/>
      </xdr:nvSpPr>
      <xdr:spPr>
        <a:xfrm>
          <a:off x="3067694" y="62406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35758</xdr:rowOff>
    </xdr:from>
    <xdr:ext cx="405111" cy="259045"/>
    <xdr:sp macro="" textlink="">
      <xdr:nvSpPr>
        <xdr:cNvPr id="89" name="n_2mainValue【図書館】&#10;有形固定資産減価償却率"/>
        <xdr:cNvSpPr txBox="1"/>
      </xdr:nvSpPr>
      <xdr:spPr>
        <a:xfrm>
          <a:off x="2305694" y="62079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36</xdr:row>
      <xdr:rowOff>3101</xdr:rowOff>
    </xdr:from>
    <xdr:ext cx="405111" cy="259045"/>
    <xdr:sp macro="" textlink="">
      <xdr:nvSpPr>
        <xdr:cNvPr id="90" name="n_3mainValue【図書館】&#10;有形固定資産減価償却率"/>
        <xdr:cNvSpPr txBox="1"/>
      </xdr:nvSpPr>
      <xdr:spPr>
        <a:xfrm>
          <a:off x="1559569" y="61753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35</xdr:row>
      <xdr:rowOff>141894</xdr:rowOff>
    </xdr:from>
    <xdr:ext cx="405111" cy="259045"/>
    <xdr:sp macro="" textlink="">
      <xdr:nvSpPr>
        <xdr:cNvPr id="91" name="n_4mainValue【図書館】&#10;有形固定資産減価償却率"/>
        <xdr:cNvSpPr txBox="1"/>
      </xdr:nvSpPr>
      <xdr:spPr>
        <a:xfrm>
          <a:off x="813444" y="61426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2" name="正方形/長方形 91"/>
        <xdr:cNvSpPr/>
      </xdr:nvSpPr>
      <xdr:spPr>
        <a:xfrm>
          <a:off x="5632450" y="4191000"/>
          <a:ext cx="4010025"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3" name="正方形/長方形 92"/>
        <xdr:cNvSpPr/>
      </xdr:nvSpPr>
      <xdr:spPr>
        <a:xfrm>
          <a:off x="5730875" y="485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4" name="正方形/長方形 93"/>
        <xdr:cNvSpPr/>
      </xdr:nvSpPr>
      <xdr:spPr>
        <a:xfrm>
          <a:off x="5730875" y="505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5" name="正方形/長方形 94"/>
        <xdr:cNvSpPr/>
      </xdr:nvSpPr>
      <xdr:spPr>
        <a:xfrm>
          <a:off x="6604000" y="485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6" name="正方形/長方形 95"/>
        <xdr:cNvSpPr/>
      </xdr:nvSpPr>
      <xdr:spPr>
        <a:xfrm>
          <a:off x="6604000" y="505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7" name="正方形/長方形 96"/>
        <xdr:cNvSpPr/>
      </xdr:nvSpPr>
      <xdr:spPr>
        <a:xfrm>
          <a:off x="7575550" y="485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8" name="正方形/長方形 97"/>
        <xdr:cNvSpPr/>
      </xdr:nvSpPr>
      <xdr:spPr>
        <a:xfrm>
          <a:off x="7575550" y="505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9" name="正方形/長方形 98"/>
        <xdr:cNvSpPr/>
      </xdr:nvSpPr>
      <xdr:spPr>
        <a:xfrm>
          <a:off x="5632450" y="5334000"/>
          <a:ext cx="4010025"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100" name="テキスト ボックス 99"/>
        <xdr:cNvSpPr txBox="1"/>
      </xdr:nvSpPr>
      <xdr:spPr>
        <a:xfrm>
          <a:off x="559435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1" name="直線コネクタ 100"/>
        <xdr:cNvCxnSpPr/>
      </xdr:nvCxnSpPr>
      <xdr:spPr>
        <a:xfrm>
          <a:off x="5632450" y="76200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102" name="直線コネクタ 101"/>
        <xdr:cNvCxnSpPr/>
      </xdr:nvCxnSpPr>
      <xdr:spPr>
        <a:xfrm>
          <a:off x="5632450" y="72390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3" name="テキスト ボックス 102"/>
        <xdr:cNvSpPr txBox="1"/>
      </xdr:nvSpPr>
      <xdr:spPr>
        <a:xfrm>
          <a:off x="52224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4" name="直線コネクタ 103"/>
        <xdr:cNvCxnSpPr/>
      </xdr:nvCxnSpPr>
      <xdr:spPr>
        <a:xfrm>
          <a:off x="5632450" y="68580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29227</xdr:rowOff>
    </xdr:from>
    <xdr:ext cx="467179" cy="259045"/>
    <xdr:sp macro="" textlink="">
      <xdr:nvSpPr>
        <xdr:cNvPr id="105" name="テキスト ボックス 104"/>
        <xdr:cNvSpPr txBox="1"/>
      </xdr:nvSpPr>
      <xdr:spPr>
        <a:xfrm>
          <a:off x="52224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6" name="直線コネクタ 105"/>
        <xdr:cNvCxnSpPr/>
      </xdr:nvCxnSpPr>
      <xdr:spPr>
        <a:xfrm>
          <a:off x="5632450" y="64770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162577</xdr:rowOff>
    </xdr:from>
    <xdr:ext cx="467179" cy="259045"/>
    <xdr:sp macro="" textlink="">
      <xdr:nvSpPr>
        <xdr:cNvPr id="107" name="テキスト ボックス 106"/>
        <xdr:cNvSpPr txBox="1"/>
      </xdr:nvSpPr>
      <xdr:spPr>
        <a:xfrm>
          <a:off x="52224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8" name="直線コネクタ 107"/>
        <xdr:cNvCxnSpPr/>
      </xdr:nvCxnSpPr>
      <xdr:spPr>
        <a:xfrm>
          <a:off x="5632450" y="60960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124477</xdr:rowOff>
    </xdr:from>
    <xdr:ext cx="467179" cy="259045"/>
    <xdr:sp macro="" textlink="">
      <xdr:nvSpPr>
        <xdr:cNvPr id="109" name="テキスト ボックス 108"/>
        <xdr:cNvSpPr txBox="1"/>
      </xdr:nvSpPr>
      <xdr:spPr>
        <a:xfrm>
          <a:off x="52224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10" name="直線コネクタ 109"/>
        <xdr:cNvCxnSpPr/>
      </xdr:nvCxnSpPr>
      <xdr:spPr>
        <a:xfrm>
          <a:off x="5632450" y="57150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86377</xdr:rowOff>
    </xdr:from>
    <xdr:ext cx="467179" cy="259045"/>
    <xdr:sp macro="" textlink="">
      <xdr:nvSpPr>
        <xdr:cNvPr id="111" name="テキスト ボックス 110"/>
        <xdr:cNvSpPr txBox="1"/>
      </xdr:nvSpPr>
      <xdr:spPr>
        <a:xfrm>
          <a:off x="52224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2" name="直線コネクタ 111"/>
        <xdr:cNvCxnSpPr/>
      </xdr:nvCxnSpPr>
      <xdr:spPr>
        <a:xfrm>
          <a:off x="5632450" y="53340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13" name="テキスト ボックス 112"/>
        <xdr:cNvSpPr txBox="1"/>
      </xdr:nvSpPr>
      <xdr:spPr>
        <a:xfrm>
          <a:off x="52224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4" name="【図書館】&#10;一人当たり面積グラフ枠"/>
        <xdr:cNvSpPr/>
      </xdr:nvSpPr>
      <xdr:spPr>
        <a:xfrm>
          <a:off x="5632450" y="5334000"/>
          <a:ext cx="4010025"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32</xdr:row>
      <xdr:rowOff>152400</xdr:rowOff>
    </xdr:from>
    <xdr:to>
      <xdr:col>54</xdr:col>
      <xdr:colOff>189865</xdr:colOff>
      <xdr:row>41</xdr:row>
      <xdr:rowOff>95250</xdr:rowOff>
    </xdr:to>
    <xdr:cxnSp macro="">
      <xdr:nvCxnSpPr>
        <xdr:cNvPr id="115" name="直線コネクタ 114"/>
        <xdr:cNvCxnSpPr/>
      </xdr:nvCxnSpPr>
      <xdr:spPr>
        <a:xfrm flipV="1">
          <a:off x="8905240" y="5638800"/>
          <a:ext cx="0" cy="1485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99077</xdr:rowOff>
    </xdr:from>
    <xdr:ext cx="469744" cy="259045"/>
    <xdr:sp macro="" textlink="">
      <xdr:nvSpPr>
        <xdr:cNvPr id="116" name="【図書館】&#10;一人当たり面積最小値テキスト"/>
        <xdr:cNvSpPr txBox="1"/>
      </xdr:nvSpPr>
      <xdr:spPr>
        <a:xfrm>
          <a:off x="8943975" y="7128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95250</xdr:rowOff>
    </xdr:from>
    <xdr:to>
      <xdr:col>55</xdr:col>
      <xdr:colOff>88900</xdr:colOff>
      <xdr:row>41</xdr:row>
      <xdr:rowOff>95250</xdr:rowOff>
    </xdr:to>
    <xdr:cxnSp macro="">
      <xdr:nvCxnSpPr>
        <xdr:cNvPr id="117" name="直線コネクタ 116"/>
        <xdr:cNvCxnSpPr/>
      </xdr:nvCxnSpPr>
      <xdr:spPr>
        <a:xfrm>
          <a:off x="8845550" y="7124700"/>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31</xdr:row>
      <xdr:rowOff>99077</xdr:rowOff>
    </xdr:from>
    <xdr:ext cx="469744" cy="259045"/>
    <xdr:sp macro="" textlink="">
      <xdr:nvSpPr>
        <xdr:cNvPr id="118" name="【図書館】&#10;一人当たり面積最大値テキスト"/>
        <xdr:cNvSpPr txBox="1"/>
      </xdr:nvSpPr>
      <xdr:spPr>
        <a:xfrm>
          <a:off x="8943975" y="5414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32</xdr:row>
      <xdr:rowOff>152400</xdr:rowOff>
    </xdr:from>
    <xdr:to>
      <xdr:col>55</xdr:col>
      <xdr:colOff>88900</xdr:colOff>
      <xdr:row>32</xdr:row>
      <xdr:rowOff>152400</xdr:rowOff>
    </xdr:to>
    <xdr:cxnSp macro="">
      <xdr:nvCxnSpPr>
        <xdr:cNvPr id="119" name="直線コネクタ 118"/>
        <xdr:cNvCxnSpPr/>
      </xdr:nvCxnSpPr>
      <xdr:spPr>
        <a:xfrm>
          <a:off x="8845550" y="5638800"/>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16527</xdr:rowOff>
    </xdr:from>
    <xdr:ext cx="469744" cy="259045"/>
    <xdr:sp macro="" textlink="">
      <xdr:nvSpPr>
        <xdr:cNvPr id="120" name="【図書館】&#10;一人当たり面積平均値テキスト"/>
        <xdr:cNvSpPr txBox="1"/>
      </xdr:nvSpPr>
      <xdr:spPr>
        <a:xfrm>
          <a:off x="8943975" y="65316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38100</xdr:rowOff>
    </xdr:from>
    <xdr:to>
      <xdr:col>55</xdr:col>
      <xdr:colOff>50800</xdr:colOff>
      <xdr:row>38</xdr:row>
      <xdr:rowOff>139700</xdr:rowOff>
    </xdr:to>
    <xdr:sp macro="" textlink="">
      <xdr:nvSpPr>
        <xdr:cNvPr id="121" name="フローチャート: 判断 120"/>
        <xdr:cNvSpPr/>
      </xdr:nvSpPr>
      <xdr:spPr>
        <a:xfrm>
          <a:off x="8883650" y="6553200"/>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50800</xdr:rowOff>
    </xdr:from>
    <xdr:to>
      <xdr:col>50</xdr:col>
      <xdr:colOff>165100</xdr:colOff>
      <xdr:row>38</xdr:row>
      <xdr:rowOff>152400</xdr:rowOff>
    </xdr:to>
    <xdr:sp macro="" textlink="">
      <xdr:nvSpPr>
        <xdr:cNvPr id="122" name="フローチャート: 判断 121"/>
        <xdr:cNvSpPr/>
      </xdr:nvSpPr>
      <xdr:spPr>
        <a:xfrm>
          <a:off x="8159750" y="6565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38</xdr:row>
      <xdr:rowOff>88900</xdr:rowOff>
    </xdr:from>
    <xdr:to>
      <xdr:col>46</xdr:col>
      <xdr:colOff>38100</xdr:colOff>
      <xdr:row>39</xdr:row>
      <xdr:rowOff>19050</xdr:rowOff>
    </xdr:to>
    <xdr:sp macro="" textlink="">
      <xdr:nvSpPr>
        <xdr:cNvPr id="123" name="フローチャート: 判断 122"/>
        <xdr:cNvSpPr/>
      </xdr:nvSpPr>
      <xdr:spPr>
        <a:xfrm>
          <a:off x="7413625" y="6604000"/>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38</xdr:row>
      <xdr:rowOff>88900</xdr:rowOff>
    </xdr:from>
    <xdr:to>
      <xdr:col>41</xdr:col>
      <xdr:colOff>101600</xdr:colOff>
      <xdr:row>39</xdr:row>
      <xdr:rowOff>19050</xdr:rowOff>
    </xdr:to>
    <xdr:sp macro="" textlink="">
      <xdr:nvSpPr>
        <xdr:cNvPr id="124" name="フローチャート: 判断 123"/>
        <xdr:cNvSpPr/>
      </xdr:nvSpPr>
      <xdr:spPr>
        <a:xfrm>
          <a:off x="6638925" y="6604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38</xdr:row>
      <xdr:rowOff>50800</xdr:rowOff>
    </xdr:from>
    <xdr:to>
      <xdr:col>36</xdr:col>
      <xdr:colOff>165100</xdr:colOff>
      <xdr:row>38</xdr:row>
      <xdr:rowOff>152400</xdr:rowOff>
    </xdr:to>
    <xdr:sp macro="" textlink="">
      <xdr:nvSpPr>
        <xdr:cNvPr id="125" name="フローチャート: 判断 124"/>
        <xdr:cNvSpPr/>
      </xdr:nvSpPr>
      <xdr:spPr>
        <a:xfrm>
          <a:off x="5892800" y="6565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6" name="テキスト ボックス 125"/>
        <xdr:cNvSpPr txBox="1"/>
      </xdr:nvSpPr>
      <xdr:spPr>
        <a:xfrm>
          <a:off x="874395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7" name="テキスト ボックス 126"/>
        <xdr:cNvSpPr txBox="1"/>
      </xdr:nvSpPr>
      <xdr:spPr>
        <a:xfrm>
          <a:off x="8048625"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8" name="テキスト ボックス 127"/>
        <xdr:cNvSpPr txBox="1"/>
      </xdr:nvSpPr>
      <xdr:spPr>
        <a:xfrm>
          <a:off x="728345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9" name="テキスト ボックス 128"/>
        <xdr:cNvSpPr txBox="1"/>
      </xdr:nvSpPr>
      <xdr:spPr>
        <a:xfrm>
          <a:off x="652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30" name="テキスト ボックス 129"/>
        <xdr:cNvSpPr txBox="1"/>
      </xdr:nvSpPr>
      <xdr:spPr>
        <a:xfrm>
          <a:off x="5781675"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146050</xdr:rowOff>
    </xdr:from>
    <xdr:to>
      <xdr:col>55</xdr:col>
      <xdr:colOff>50800</xdr:colOff>
      <xdr:row>38</xdr:row>
      <xdr:rowOff>76200</xdr:rowOff>
    </xdr:to>
    <xdr:sp macro="" textlink="">
      <xdr:nvSpPr>
        <xdr:cNvPr id="131" name="楕円 130"/>
        <xdr:cNvSpPr/>
      </xdr:nvSpPr>
      <xdr:spPr>
        <a:xfrm>
          <a:off x="8883650" y="6489700"/>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36</xdr:row>
      <xdr:rowOff>168927</xdr:rowOff>
    </xdr:from>
    <xdr:ext cx="469744" cy="259045"/>
    <xdr:sp macro="" textlink="">
      <xdr:nvSpPr>
        <xdr:cNvPr id="132" name="【図書館】&#10;一人当たり面積該当値テキスト"/>
        <xdr:cNvSpPr txBox="1"/>
      </xdr:nvSpPr>
      <xdr:spPr>
        <a:xfrm>
          <a:off x="8943975" y="6341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158750</xdr:rowOff>
    </xdr:from>
    <xdr:to>
      <xdr:col>50</xdr:col>
      <xdr:colOff>165100</xdr:colOff>
      <xdr:row>38</xdr:row>
      <xdr:rowOff>88900</xdr:rowOff>
    </xdr:to>
    <xdr:sp macro="" textlink="">
      <xdr:nvSpPr>
        <xdr:cNvPr id="133" name="楕円 132"/>
        <xdr:cNvSpPr/>
      </xdr:nvSpPr>
      <xdr:spPr>
        <a:xfrm>
          <a:off x="8159750" y="6502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38</xdr:row>
      <xdr:rowOff>25400</xdr:rowOff>
    </xdr:from>
    <xdr:to>
      <xdr:col>55</xdr:col>
      <xdr:colOff>0</xdr:colOff>
      <xdr:row>38</xdr:row>
      <xdr:rowOff>38100</xdr:rowOff>
    </xdr:to>
    <xdr:cxnSp macro="">
      <xdr:nvCxnSpPr>
        <xdr:cNvPr id="134" name="直線コネクタ 133"/>
        <xdr:cNvCxnSpPr/>
      </xdr:nvCxnSpPr>
      <xdr:spPr>
        <a:xfrm flipV="1">
          <a:off x="8210550" y="6540500"/>
          <a:ext cx="695325"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158750</xdr:rowOff>
    </xdr:from>
    <xdr:to>
      <xdr:col>46</xdr:col>
      <xdr:colOff>38100</xdr:colOff>
      <xdr:row>38</xdr:row>
      <xdr:rowOff>88900</xdr:rowOff>
    </xdr:to>
    <xdr:sp macro="" textlink="">
      <xdr:nvSpPr>
        <xdr:cNvPr id="135" name="楕円 134"/>
        <xdr:cNvSpPr/>
      </xdr:nvSpPr>
      <xdr:spPr>
        <a:xfrm>
          <a:off x="7413625" y="6502400"/>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38100</xdr:rowOff>
    </xdr:from>
    <xdr:to>
      <xdr:col>50</xdr:col>
      <xdr:colOff>114300</xdr:colOff>
      <xdr:row>38</xdr:row>
      <xdr:rowOff>38100</xdr:rowOff>
    </xdr:to>
    <xdr:cxnSp macro="">
      <xdr:nvCxnSpPr>
        <xdr:cNvPr id="136" name="直線コネクタ 135"/>
        <xdr:cNvCxnSpPr/>
      </xdr:nvCxnSpPr>
      <xdr:spPr>
        <a:xfrm>
          <a:off x="7445375" y="6553200"/>
          <a:ext cx="76517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0</xdr:rowOff>
    </xdr:from>
    <xdr:to>
      <xdr:col>41</xdr:col>
      <xdr:colOff>101600</xdr:colOff>
      <xdr:row>38</xdr:row>
      <xdr:rowOff>101600</xdr:rowOff>
    </xdr:to>
    <xdr:sp macro="" textlink="">
      <xdr:nvSpPr>
        <xdr:cNvPr id="137" name="楕円 136"/>
        <xdr:cNvSpPr/>
      </xdr:nvSpPr>
      <xdr:spPr>
        <a:xfrm>
          <a:off x="6638925" y="6515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38</xdr:row>
      <xdr:rowOff>38100</xdr:rowOff>
    </xdr:from>
    <xdr:to>
      <xdr:col>45</xdr:col>
      <xdr:colOff>177800</xdr:colOff>
      <xdr:row>38</xdr:row>
      <xdr:rowOff>50800</xdr:rowOff>
    </xdr:to>
    <xdr:cxnSp macro="">
      <xdr:nvCxnSpPr>
        <xdr:cNvPr id="138" name="直線コネクタ 137"/>
        <xdr:cNvCxnSpPr/>
      </xdr:nvCxnSpPr>
      <xdr:spPr>
        <a:xfrm flipV="1">
          <a:off x="6689725" y="6553200"/>
          <a:ext cx="75565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38</xdr:row>
      <xdr:rowOff>12700</xdr:rowOff>
    </xdr:from>
    <xdr:to>
      <xdr:col>36</xdr:col>
      <xdr:colOff>165100</xdr:colOff>
      <xdr:row>38</xdr:row>
      <xdr:rowOff>114300</xdr:rowOff>
    </xdr:to>
    <xdr:sp macro="" textlink="">
      <xdr:nvSpPr>
        <xdr:cNvPr id="139" name="楕円 138"/>
        <xdr:cNvSpPr/>
      </xdr:nvSpPr>
      <xdr:spPr>
        <a:xfrm>
          <a:off x="5892800" y="6527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38</xdr:row>
      <xdr:rowOff>50800</xdr:rowOff>
    </xdr:from>
    <xdr:to>
      <xdr:col>41</xdr:col>
      <xdr:colOff>50800</xdr:colOff>
      <xdr:row>38</xdr:row>
      <xdr:rowOff>63500</xdr:rowOff>
    </xdr:to>
    <xdr:cxnSp macro="">
      <xdr:nvCxnSpPr>
        <xdr:cNvPr id="140" name="直線コネクタ 139"/>
        <xdr:cNvCxnSpPr/>
      </xdr:nvCxnSpPr>
      <xdr:spPr>
        <a:xfrm flipV="1">
          <a:off x="5943600" y="6565900"/>
          <a:ext cx="746125"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38</xdr:row>
      <xdr:rowOff>143527</xdr:rowOff>
    </xdr:from>
    <xdr:ext cx="469744" cy="259045"/>
    <xdr:sp macro="" textlink="">
      <xdr:nvSpPr>
        <xdr:cNvPr id="141" name="n_1aveValue【図書館】&#10;一人当たり面積"/>
        <xdr:cNvSpPr txBox="1"/>
      </xdr:nvSpPr>
      <xdr:spPr>
        <a:xfrm>
          <a:off x="7991552" y="6658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39</xdr:row>
      <xdr:rowOff>10177</xdr:rowOff>
    </xdr:from>
    <xdr:ext cx="469744" cy="259045"/>
    <xdr:sp macro="" textlink="">
      <xdr:nvSpPr>
        <xdr:cNvPr id="142" name="n_2aveValue【図書館】&#10;一人当たり面積"/>
        <xdr:cNvSpPr txBox="1"/>
      </xdr:nvSpPr>
      <xdr:spPr>
        <a:xfrm>
          <a:off x="7258127" y="6696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39</xdr:row>
      <xdr:rowOff>10177</xdr:rowOff>
    </xdr:from>
    <xdr:ext cx="469744" cy="259045"/>
    <xdr:sp macro="" textlink="">
      <xdr:nvSpPr>
        <xdr:cNvPr id="143" name="n_3aveValue【図書館】&#10;一人当たり面積"/>
        <xdr:cNvSpPr txBox="1"/>
      </xdr:nvSpPr>
      <xdr:spPr>
        <a:xfrm>
          <a:off x="6483427" y="6696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38</xdr:row>
      <xdr:rowOff>143527</xdr:rowOff>
    </xdr:from>
    <xdr:ext cx="469744" cy="259045"/>
    <xdr:sp macro="" textlink="">
      <xdr:nvSpPr>
        <xdr:cNvPr id="144" name="n_4aveValue【図書館】&#10;一人当たり面積"/>
        <xdr:cNvSpPr txBox="1"/>
      </xdr:nvSpPr>
      <xdr:spPr>
        <a:xfrm>
          <a:off x="5737302" y="6658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36</xdr:row>
      <xdr:rowOff>105427</xdr:rowOff>
    </xdr:from>
    <xdr:ext cx="469744" cy="259045"/>
    <xdr:sp macro="" textlink="">
      <xdr:nvSpPr>
        <xdr:cNvPr id="145" name="n_1mainValue【図書館】&#10;一人当たり面積"/>
        <xdr:cNvSpPr txBox="1"/>
      </xdr:nvSpPr>
      <xdr:spPr>
        <a:xfrm>
          <a:off x="7991552" y="6277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36</xdr:row>
      <xdr:rowOff>105427</xdr:rowOff>
    </xdr:from>
    <xdr:ext cx="469744" cy="259045"/>
    <xdr:sp macro="" textlink="">
      <xdr:nvSpPr>
        <xdr:cNvPr id="146" name="n_2mainValue【図書館】&#10;一人当たり面積"/>
        <xdr:cNvSpPr txBox="1"/>
      </xdr:nvSpPr>
      <xdr:spPr>
        <a:xfrm>
          <a:off x="7258127" y="6277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36</xdr:row>
      <xdr:rowOff>118127</xdr:rowOff>
    </xdr:from>
    <xdr:ext cx="469744" cy="259045"/>
    <xdr:sp macro="" textlink="">
      <xdr:nvSpPr>
        <xdr:cNvPr id="147" name="n_3mainValue【図書館】&#10;一人当たり面積"/>
        <xdr:cNvSpPr txBox="1"/>
      </xdr:nvSpPr>
      <xdr:spPr>
        <a:xfrm>
          <a:off x="6483427" y="6290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36</xdr:row>
      <xdr:rowOff>130827</xdr:rowOff>
    </xdr:from>
    <xdr:ext cx="469744" cy="259045"/>
    <xdr:sp macro="" textlink="">
      <xdr:nvSpPr>
        <xdr:cNvPr id="148" name="n_4mainValue【図書館】&#10;一人当たり面積"/>
        <xdr:cNvSpPr txBox="1"/>
      </xdr:nvSpPr>
      <xdr:spPr>
        <a:xfrm>
          <a:off x="5737302" y="6303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9" name="正方形/長方形 148"/>
        <xdr:cNvSpPr/>
      </xdr:nvSpPr>
      <xdr:spPr>
        <a:xfrm>
          <a:off x="647700" y="8001000"/>
          <a:ext cx="40386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50" name="正方形/長方形 149"/>
        <xdr:cNvSpPr/>
      </xdr:nvSpPr>
      <xdr:spPr>
        <a:xfrm>
          <a:off x="774700" y="866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1" name="正方形/長方形 150"/>
        <xdr:cNvSpPr/>
      </xdr:nvSpPr>
      <xdr:spPr>
        <a:xfrm>
          <a:off x="774700" y="886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2" name="正方形/長方形 151"/>
        <xdr:cNvSpPr/>
      </xdr:nvSpPr>
      <xdr:spPr>
        <a:xfrm>
          <a:off x="1619250" y="866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3" name="正方形/長方形 152"/>
        <xdr:cNvSpPr/>
      </xdr:nvSpPr>
      <xdr:spPr>
        <a:xfrm>
          <a:off x="1619250" y="886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4" name="正方形/長方形 153"/>
        <xdr:cNvSpPr/>
      </xdr:nvSpPr>
      <xdr:spPr>
        <a:xfrm>
          <a:off x="2590800" y="866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5" name="正方形/長方形 154"/>
        <xdr:cNvSpPr/>
      </xdr:nvSpPr>
      <xdr:spPr>
        <a:xfrm>
          <a:off x="2590800" y="886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6" name="正方形/長方形 155"/>
        <xdr:cNvSpPr/>
      </xdr:nvSpPr>
      <xdr:spPr>
        <a:xfrm>
          <a:off x="647700" y="9144000"/>
          <a:ext cx="40386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7" name="テキスト ボックス 156"/>
        <xdr:cNvSpPr txBox="1"/>
      </xdr:nvSpPr>
      <xdr:spPr>
        <a:xfrm>
          <a:off x="638175"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8" name="直線コネクタ 157"/>
        <xdr:cNvCxnSpPr/>
      </xdr:nvCxnSpPr>
      <xdr:spPr>
        <a:xfrm>
          <a:off x="647700" y="11430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9" name="テキスト ボックス 158"/>
        <xdr:cNvSpPr txBox="1"/>
      </xdr:nvSpPr>
      <xdr:spPr>
        <a:xfrm>
          <a:off x="266246"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60" name="直線コネクタ 159"/>
        <xdr:cNvCxnSpPr/>
      </xdr:nvCxnSpPr>
      <xdr:spPr>
        <a:xfrm>
          <a:off x="647700" y="11049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105427</xdr:rowOff>
    </xdr:from>
    <xdr:ext cx="467179" cy="259045"/>
    <xdr:sp macro="" textlink="">
      <xdr:nvSpPr>
        <xdr:cNvPr id="161" name="テキスト ボックス 160"/>
        <xdr:cNvSpPr txBox="1"/>
      </xdr:nvSpPr>
      <xdr:spPr>
        <a:xfrm>
          <a:off x="266246"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62" name="直線コネクタ 161"/>
        <xdr:cNvCxnSpPr/>
      </xdr:nvCxnSpPr>
      <xdr:spPr>
        <a:xfrm>
          <a:off x="647700" y="10668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63" name="テキスト ボックス 162"/>
        <xdr:cNvSpPr txBox="1"/>
      </xdr:nvSpPr>
      <xdr:spPr>
        <a:xfrm>
          <a:off x="3208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64" name="直線コネクタ 163"/>
        <xdr:cNvCxnSpPr/>
      </xdr:nvCxnSpPr>
      <xdr:spPr>
        <a:xfrm>
          <a:off x="647700" y="10287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65" name="テキスト ボックス 164"/>
        <xdr:cNvSpPr txBox="1"/>
      </xdr:nvSpPr>
      <xdr:spPr>
        <a:xfrm>
          <a:off x="3208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66" name="直線コネクタ 165"/>
        <xdr:cNvCxnSpPr/>
      </xdr:nvCxnSpPr>
      <xdr:spPr>
        <a:xfrm>
          <a:off x="647700" y="9906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67" name="テキスト ボックス 166"/>
        <xdr:cNvSpPr txBox="1"/>
      </xdr:nvSpPr>
      <xdr:spPr>
        <a:xfrm>
          <a:off x="3208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68" name="直線コネクタ 167"/>
        <xdr:cNvCxnSpPr/>
      </xdr:nvCxnSpPr>
      <xdr:spPr>
        <a:xfrm>
          <a:off x="647700" y="9525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169" name="テキスト ボックス 168"/>
        <xdr:cNvSpPr txBox="1"/>
      </xdr:nvSpPr>
      <xdr:spPr>
        <a:xfrm>
          <a:off x="3208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0" name="直線コネクタ 169"/>
        <xdr:cNvCxnSpPr/>
      </xdr:nvCxnSpPr>
      <xdr:spPr>
        <a:xfrm>
          <a:off x="647700" y="9144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52</xdr:row>
      <xdr:rowOff>86377</xdr:rowOff>
    </xdr:from>
    <xdr:ext cx="338939" cy="259045"/>
    <xdr:sp macro="" textlink="">
      <xdr:nvSpPr>
        <xdr:cNvPr id="171" name="テキスト ボックス 170"/>
        <xdr:cNvSpPr txBox="1"/>
      </xdr:nvSpPr>
      <xdr:spPr>
        <a:xfrm>
          <a:off x="36591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72" name="【体育館・プール】&#10;有形固定資産減価償却率グラフ枠"/>
        <xdr:cNvSpPr/>
      </xdr:nvSpPr>
      <xdr:spPr>
        <a:xfrm>
          <a:off x="647700" y="9144000"/>
          <a:ext cx="40386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161925</xdr:rowOff>
    </xdr:from>
    <xdr:to>
      <xdr:col>24</xdr:col>
      <xdr:colOff>62865</xdr:colOff>
      <xdr:row>64</xdr:row>
      <xdr:rowOff>76200</xdr:rowOff>
    </xdr:to>
    <xdr:cxnSp macro="">
      <xdr:nvCxnSpPr>
        <xdr:cNvPr id="173" name="直線コネクタ 172"/>
        <xdr:cNvCxnSpPr/>
      </xdr:nvCxnSpPr>
      <xdr:spPr>
        <a:xfrm flipV="1">
          <a:off x="3949065" y="9591675"/>
          <a:ext cx="0" cy="14573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80027</xdr:rowOff>
    </xdr:from>
    <xdr:ext cx="469744" cy="259045"/>
    <xdr:sp macro="" textlink="">
      <xdr:nvSpPr>
        <xdr:cNvPr id="174" name="【体育館・プール】&#10;有形固定資産減価償却率最小値テキスト"/>
        <xdr:cNvSpPr txBox="1"/>
      </xdr:nvSpPr>
      <xdr:spPr>
        <a:xfrm>
          <a:off x="3987800" y="1105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76200</xdr:rowOff>
    </xdr:from>
    <xdr:to>
      <xdr:col>24</xdr:col>
      <xdr:colOff>152400</xdr:colOff>
      <xdr:row>64</xdr:row>
      <xdr:rowOff>76200</xdr:rowOff>
    </xdr:to>
    <xdr:cxnSp macro="">
      <xdr:nvCxnSpPr>
        <xdr:cNvPr id="175" name="直線コネクタ 174"/>
        <xdr:cNvCxnSpPr/>
      </xdr:nvCxnSpPr>
      <xdr:spPr>
        <a:xfrm>
          <a:off x="3889375" y="11049000"/>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108602</xdr:rowOff>
    </xdr:from>
    <xdr:ext cx="405111" cy="259045"/>
    <xdr:sp macro="" textlink="">
      <xdr:nvSpPr>
        <xdr:cNvPr id="176" name="【体育館・プール】&#10;有形固定資産減価償却率最大値テキスト"/>
        <xdr:cNvSpPr txBox="1"/>
      </xdr:nvSpPr>
      <xdr:spPr>
        <a:xfrm>
          <a:off x="3987800" y="93669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161925</xdr:rowOff>
    </xdr:from>
    <xdr:to>
      <xdr:col>24</xdr:col>
      <xdr:colOff>152400</xdr:colOff>
      <xdr:row>55</xdr:row>
      <xdr:rowOff>161925</xdr:rowOff>
    </xdr:to>
    <xdr:cxnSp macro="">
      <xdr:nvCxnSpPr>
        <xdr:cNvPr id="177" name="直線コネクタ 176"/>
        <xdr:cNvCxnSpPr/>
      </xdr:nvCxnSpPr>
      <xdr:spPr>
        <a:xfrm>
          <a:off x="3889375" y="9591675"/>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84472</xdr:rowOff>
    </xdr:from>
    <xdr:ext cx="405111" cy="259045"/>
    <xdr:sp macro="" textlink="">
      <xdr:nvSpPr>
        <xdr:cNvPr id="178" name="【体育館・プール】&#10;有形固定資産減価償却率平均値テキスト"/>
        <xdr:cNvSpPr txBox="1"/>
      </xdr:nvSpPr>
      <xdr:spPr>
        <a:xfrm>
          <a:off x="3987800" y="1020002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61595</xdr:rowOff>
    </xdr:from>
    <xdr:to>
      <xdr:col>24</xdr:col>
      <xdr:colOff>114300</xdr:colOff>
      <xdr:row>60</xdr:row>
      <xdr:rowOff>163195</xdr:rowOff>
    </xdr:to>
    <xdr:sp macro="" textlink="">
      <xdr:nvSpPr>
        <xdr:cNvPr id="179" name="フローチャート: 判断 178"/>
        <xdr:cNvSpPr/>
      </xdr:nvSpPr>
      <xdr:spPr>
        <a:xfrm>
          <a:off x="3898900" y="10348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48260</xdr:rowOff>
    </xdr:from>
    <xdr:to>
      <xdr:col>20</xdr:col>
      <xdr:colOff>38100</xdr:colOff>
      <xdr:row>60</xdr:row>
      <xdr:rowOff>149860</xdr:rowOff>
    </xdr:to>
    <xdr:sp macro="" textlink="">
      <xdr:nvSpPr>
        <xdr:cNvPr id="180" name="フローチャート: 判断 179"/>
        <xdr:cNvSpPr/>
      </xdr:nvSpPr>
      <xdr:spPr>
        <a:xfrm>
          <a:off x="3203575" y="10335260"/>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71120</xdr:rowOff>
    </xdr:from>
    <xdr:to>
      <xdr:col>15</xdr:col>
      <xdr:colOff>101600</xdr:colOff>
      <xdr:row>61</xdr:row>
      <xdr:rowOff>1270</xdr:rowOff>
    </xdr:to>
    <xdr:sp macro="" textlink="">
      <xdr:nvSpPr>
        <xdr:cNvPr id="181" name="フローチャート: 判断 180"/>
        <xdr:cNvSpPr/>
      </xdr:nvSpPr>
      <xdr:spPr>
        <a:xfrm>
          <a:off x="2428875" y="10358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33020</xdr:rowOff>
    </xdr:from>
    <xdr:to>
      <xdr:col>10</xdr:col>
      <xdr:colOff>165100</xdr:colOff>
      <xdr:row>60</xdr:row>
      <xdr:rowOff>134620</xdr:rowOff>
    </xdr:to>
    <xdr:sp macro="" textlink="">
      <xdr:nvSpPr>
        <xdr:cNvPr id="182" name="フローチャート: 判断 181"/>
        <xdr:cNvSpPr/>
      </xdr:nvSpPr>
      <xdr:spPr>
        <a:xfrm>
          <a:off x="1682750" y="10320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59</xdr:row>
      <xdr:rowOff>164465</xdr:rowOff>
    </xdr:from>
    <xdr:to>
      <xdr:col>6</xdr:col>
      <xdr:colOff>38100</xdr:colOff>
      <xdr:row>60</xdr:row>
      <xdr:rowOff>94615</xdr:rowOff>
    </xdr:to>
    <xdr:sp macro="" textlink="">
      <xdr:nvSpPr>
        <xdr:cNvPr id="183" name="フローチャート: 判断 182"/>
        <xdr:cNvSpPr/>
      </xdr:nvSpPr>
      <xdr:spPr>
        <a:xfrm>
          <a:off x="936625" y="10280015"/>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4" name="テキスト ボックス 183"/>
        <xdr:cNvSpPr txBox="1"/>
      </xdr:nvSpPr>
      <xdr:spPr>
        <a:xfrm>
          <a:off x="3787775"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5" name="テキスト ボックス 184"/>
        <xdr:cNvSpPr txBox="1"/>
      </xdr:nvSpPr>
      <xdr:spPr>
        <a:xfrm>
          <a:off x="30734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6" name="テキスト ボックス 185"/>
        <xdr:cNvSpPr txBox="1"/>
      </xdr:nvSpPr>
      <xdr:spPr>
        <a:xfrm>
          <a:off x="231775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7" name="テキスト ボックス 186"/>
        <xdr:cNvSpPr txBox="1"/>
      </xdr:nvSpPr>
      <xdr:spPr>
        <a:xfrm>
          <a:off x="1571625"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8" name="テキスト ボックス 187"/>
        <xdr:cNvSpPr txBox="1"/>
      </xdr:nvSpPr>
      <xdr:spPr>
        <a:xfrm>
          <a:off x="80645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64</xdr:row>
      <xdr:rowOff>23495</xdr:rowOff>
    </xdr:from>
    <xdr:to>
      <xdr:col>24</xdr:col>
      <xdr:colOff>114300</xdr:colOff>
      <xdr:row>64</xdr:row>
      <xdr:rowOff>125095</xdr:rowOff>
    </xdr:to>
    <xdr:sp macro="" textlink="">
      <xdr:nvSpPr>
        <xdr:cNvPr id="189" name="楕円 188"/>
        <xdr:cNvSpPr/>
      </xdr:nvSpPr>
      <xdr:spPr>
        <a:xfrm>
          <a:off x="3898900" y="10996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63</xdr:row>
      <xdr:rowOff>109872</xdr:rowOff>
    </xdr:from>
    <xdr:ext cx="405111" cy="259045"/>
    <xdr:sp macro="" textlink="">
      <xdr:nvSpPr>
        <xdr:cNvPr id="190" name="【体育館・プール】&#10;有形固定資産減価償却率該当値テキスト"/>
        <xdr:cNvSpPr txBox="1"/>
      </xdr:nvSpPr>
      <xdr:spPr>
        <a:xfrm>
          <a:off x="3987800" y="109112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64</xdr:row>
      <xdr:rowOff>4445</xdr:rowOff>
    </xdr:from>
    <xdr:to>
      <xdr:col>20</xdr:col>
      <xdr:colOff>38100</xdr:colOff>
      <xdr:row>64</xdr:row>
      <xdr:rowOff>106045</xdr:rowOff>
    </xdr:to>
    <xdr:sp macro="" textlink="">
      <xdr:nvSpPr>
        <xdr:cNvPr id="191" name="楕円 190"/>
        <xdr:cNvSpPr/>
      </xdr:nvSpPr>
      <xdr:spPr>
        <a:xfrm>
          <a:off x="3203575" y="10977245"/>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64</xdr:row>
      <xdr:rowOff>55245</xdr:rowOff>
    </xdr:from>
    <xdr:to>
      <xdr:col>24</xdr:col>
      <xdr:colOff>63500</xdr:colOff>
      <xdr:row>64</xdr:row>
      <xdr:rowOff>74295</xdr:rowOff>
    </xdr:to>
    <xdr:cxnSp macro="">
      <xdr:nvCxnSpPr>
        <xdr:cNvPr id="192" name="直線コネクタ 191"/>
        <xdr:cNvCxnSpPr/>
      </xdr:nvCxnSpPr>
      <xdr:spPr>
        <a:xfrm>
          <a:off x="3235325" y="11028045"/>
          <a:ext cx="714375"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63</xdr:row>
      <xdr:rowOff>133985</xdr:rowOff>
    </xdr:from>
    <xdr:to>
      <xdr:col>15</xdr:col>
      <xdr:colOff>101600</xdr:colOff>
      <xdr:row>64</xdr:row>
      <xdr:rowOff>64135</xdr:rowOff>
    </xdr:to>
    <xdr:sp macro="" textlink="">
      <xdr:nvSpPr>
        <xdr:cNvPr id="193" name="楕円 192"/>
        <xdr:cNvSpPr/>
      </xdr:nvSpPr>
      <xdr:spPr>
        <a:xfrm>
          <a:off x="2428875" y="109353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64</xdr:row>
      <xdr:rowOff>13335</xdr:rowOff>
    </xdr:from>
    <xdr:to>
      <xdr:col>19</xdr:col>
      <xdr:colOff>177800</xdr:colOff>
      <xdr:row>64</xdr:row>
      <xdr:rowOff>55245</xdr:rowOff>
    </xdr:to>
    <xdr:cxnSp macro="">
      <xdr:nvCxnSpPr>
        <xdr:cNvPr id="194" name="直線コネクタ 193"/>
        <xdr:cNvCxnSpPr/>
      </xdr:nvCxnSpPr>
      <xdr:spPr>
        <a:xfrm>
          <a:off x="2479675" y="10986135"/>
          <a:ext cx="75565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63</xdr:row>
      <xdr:rowOff>92075</xdr:rowOff>
    </xdr:from>
    <xdr:to>
      <xdr:col>10</xdr:col>
      <xdr:colOff>165100</xdr:colOff>
      <xdr:row>64</xdr:row>
      <xdr:rowOff>22225</xdr:rowOff>
    </xdr:to>
    <xdr:sp macro="" textlink="">
      <xdr:nvSpPr>
        <xdr:cNvPr id="195" name="楕円 194"/>
        <xdr:cNvSpPr/>
      </xdr:nvSpPr>
      <xdr:spPr>
        <a:xfrm>
          <a:off x="1682750" y="10893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63</xdr:row>
      <xdr:rowOff>142875</xdr:rowOff>
    </xdr:from>
    <xdr:to>
      <xdr:col>15</xdr:col>
      <xdr:colOff>50800</xdr:colOff>
      <xdr:row>64</xdr:row>
      <xdr:rowOff>13335</xdr:rowOff>
    </xdr:to>
    <xdr:cxnSp macro="">
      <xdr:nvCxnSpPr>
        <xdr:cNvPr id="196" name="直線コネクタ 195"/>
        <xdr:cNvCxnSpPr/>
      </xdr:nvCxnSpPr>
      <xdr:spPr>
        <a:xfrm>
          <a:off x="1733550" y="10944225"/>
          <a:ext cx="746125"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63</xdr:row>
      <xdr:rowOff>50165</xdr:rowOff>
    </xdr:from>
    <xdr:to>
      <xdr:col>6</xdr:col>
      <xdr:colOff>38100</xdr:colOff>
      <xdr:row>63</xdr:row>
      <xdr:rowOff>151765</xdr:rowOff>
    </xdr:to>
    <xdr:sp macro="" textlink="">
      <xdr:nvSpPr>
        <xdr:cNvPr id="197" name="楕円 196"/>
        <xdr:cNvSpPr/>
      </xdr:nvSpPr>
      <xdr:spPr>
        <a:xfrm>
          <a:off x="936625" y="10851515"/>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63</xdr:row>
      <xdr:rowOff>100965</xdr:rowOff>
    </xdr:from>
    <xdr:to>
      <xdr:col>10</xdr:col>
      <xdr:colOff>114300</xdr:colOff>
      <xdr:row>63</xdr:row>
      <xdr:rowOff>142875</xdr:rowOff>
    </xdr:to>
    <xdr:cxnSp macro="">
      <xdr:nvCxnSpPr>
        <xdr:cNvPr id="198" name="直線コネクタ 197"/>
        <xdr:cNvCxnSpPr/>
      </xdr:nvCxnSpPr>
      <xdr:spPr>
        <a:xfrm>
          <a:off x="968375" y="10902315"/>
          <a:ext cx="765175"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58</xdr:row>
      <xdr:rowOff>166387</xdr:rowOff>
    </xdr:from>
    <xdr:ext cx="405111" cy="259045"/>
    <xdr:sp macro="" textlink="">
      <xdr:nvSpPr>
        <xdr:cNvPr id="199" name="n_1aveValue【体育館・プール】&#10;有形固定資産減価償却率"/>
        <xdr:cNvSpPr txBox="1"/>
      </xdr:nvSpPr>
      <xdr:spPr>
        <a:xfrm>
          <a:off x="3067694" y="101104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17797</xdr:rowOff>
    </xdr:from>
    <xdr:ext cx="405111" cy="259045"/>
    <xdr:sp macro="" textlink="">
      <xdr:nvSpPr>
        <xdr:cNvPr id="200" name="n_2aveValue【体育館・プール】&#10;有形固定資産減価償却率"/>
        <xdr:cNvSpPr txBox="1"/>
      </xdr:nvSpPr>
      <xdr:spPr>
        <a:xfrm>
          <a:off x="2305694" y="101333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151147</xdr:rowOff>
    </xdr:from>
    <xdr:ext cx="405111" cy="259045"/>
    <xdr:sp macro="" textlink="">
      <xdr:nvSpPr>
        <xdr:cNvPr id="201" name="n_3aveValue【体育館・プール】&#10;有形固定資産減価償却率"/>
        <xdr:cNvSpPr txBox="1"/>
      </xdr:nvSpPr>
      <xdr:spPr>
        <a:xfrm>
          <a:off x="1559569" y="100952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58</xdr:row>
      <xdr:rowOff>111142</xdr:rowOff>
    </xdr:from>
    <xdr:ext cx="405111" cy="259045"/>
    <xdr:sp macro="" textlink="">
      <xdr:nvSpPr>
        <xdr:cNvPr id="202" name="n_4aveValue【体育館・プール】&#10;有形固定資産減価償却率"/>
        <xdr:cNvSpPr txBox="1"/>
      </xdr:nvSpPr>
      <xdr:spPr>
        <a:xfrm>
          <a:off x="813444" y="100552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64</xdr:row>
      <xdr:rowOff>97172</xdr:rowOff>
    </xdr:from>
    <xdr:ext cx="405111" cy="259045"/>
    <xdr:sp macro="" textlink="">
      <xdr:nvSpPr>
        <xdr:cNvPr id="203" name="n_1mainValue【体育館・プール】&#10;有形固定資産減価償却率"/>
        <xdr:cNvSpPr txBox="1"/>
      </xdr:nvSpPr>
      <xdr:spPr>
        <a:xfrm>
          <a:off x="3067694" y="110699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64</xdr:row>
      <xdr:rowOff>55262</xdr:rowOff>
    </xdr:from>
    <xdr:ext cx="405111" cy="259045"/>
    <xdr:sp macro="" textlink="">
      <xdr:nvSpPr>
        <xdr:cNvPr id="204" name="n_2mainValue【体育館・プール】&#10;有形固定資産減価償却率"/>
        <xdr:cNvSpPr txBox="1"/>
      </xdr:nvSpPr>
      <xdr:spPr>
        <a:xfrm>
          <a:off x="2305694" y="110280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64</xdr:row>
      <xdr:rowOff>13352</xdr:rowOff>
    </xdr:from>
    <xdr:ext cx="405111" cy="259045"/>
    <xdr:sp macro="" textlink="">
      <xdr:nvSpPr>
        <xdr:cNvPr id="205" name="n_3mainValue【体育館・プール】&#10;有形固定資産減価償却率"/>
        <xdr:cNvSpPr txBox="1"/>
      </xdr:nvSpPr>
      <xdr:spPr>
        <a:xfrm>
          <a:off x="1559569" y="109861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63</xdr:row>
      <xdr:rowOff>142892</xdr:rowOff>
    </xdr:from>
    <xdr:ext cx="405111" cy="259045"/>
    <xdr:sp macro="" textlink="">
      <xdr:nvSpPr>
        <xdr:cNvPr id="206" name="n_4mainValue【体育館・プール】&#10;有形固定資産減価償却率"/>
        <xdr:cNvSpPr txBox="1"/>
      </xdr:nvSpPr>
      <xdr:spPr>
        <a:xfrm>
          <a:off x="813444" y="109442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7" name="正方形/長方形 206"/>
        <xdr:cNvSpPr/>
      </xdr:nvSpPr>
      <xdr:spPr>
        <a:xfrm>
          <a:off x="5632450" y="8001000"/>
          <a:ext cx="4010025"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8" name="正方形/長方形 207"/>
        <xdr:cNvSpPr/>
      </xdr:nvSpPr>
      <xdr:spPr>
        <a:xfrm>
          <a:off x="5730875" y="866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9" name="正方形/長方形 208"/>
        <xdr:cNvSpPr/>
      </xdr:nvSpPr>
      <xdr:spPr>
        <a:xfrm>
          <a:off x="5730875" y="886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10" name="正方形/長方形 209"/>
        <xdr:cNvSpPr/>
      </xdr:nvSpPr>
      <xdr:spPr>
        <a:xfrm>
          <a:off x="6604000" y="866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1" name="正方形/長方形 210"/>
        <xdr:cNvSpPr/>
      </xdr:nvSpPr>
      <xdr:spPr>
        <a:xfrm>
          <a:off x="6604000" y="886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2" name="正方形/長方形 211"/>
        <xdr:cNvSpPr/>
      </xdr:nvSpPr>
      <xdr:spPr>
        <a:xfrm>
          <a:off x="7575550" y="866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3" name="正方形/長方形 212"/>
        <xdr:cNvSpPr/>
      </xdr:nvSpPr>
      <xdr:spPr>
        <a:xfrm>
          <a:off x="7575550" y="886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4" name="正方形/長方形 213"/>
        <xdr:cNvSpPr/>
      </xdr:nvSpPr>
      <xdr:spPr>
        <a:xfrm>
          <a:off x="5632450" y="9144000"/>
          <a:ext cx="4010025"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5" name="テキスト ボックス 214"/>
        <xdr:cNvSpPr txBox="1"/>
      </xdr:nvSpPr>
      <xdr:spPr>
        <a:xfrm>
          <a:off x="559435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6" name="直線コネクタ 215"/>
        <xdr:cNvCxnSpPr/>
      </xdr:nvCxnSpPr>
      <xdr:spPr>
        <a:xfrm>
          <a:off x="5632450" y="114300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7" name="直線コネクタ 216"/>
        <xdr:cNvCxnSpPr/>
      </xdr:nvCxnSpPr>
      <xdr:spPr>
        <a:xfrm>
          <a:off x="5632450" y="110490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105427</xdr:rowOff>
    </xdr:from>
    <xdr:ext cx="467179" cy="259045"/>
    <xdr:sp macro="" textlink="">
      <xdr:nvSpPr>
        <xdr:cNvPr id="218" name="テキスト ボックス 217"/>
        <xdr:cNvSpPr txBox="1"/>
      </xdr:nvSpPr>
      <xdr:spPr>
        <a:xfrm>
          <a:off x="52224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19" name="直線コネクタ 218"/>
        <xdr:cNvCxnSpPr/>
      </xdr:nvCxnSpPr>
      <xdr:spPr>
        <a:xfrm>
          <a:off x="5632450" y="106680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61</xdr:row>
      <xdr:rowOff>67327</xdr:rowOff>
    </xdr:from>
    <xdr:ext cx="467179" cy="259045"/>
    <xdr:sp macro="" textlink="">
      <xdr:nvSpPr>
        <xdr:cNvPr id="220" name="テキスト ボックス 219"/>
        <xdr:cNvSpPr txBox="1"/>
      </xdr:nvSpPr>
      <xdr:spPr>
        <a:xfrm>
          <a:off x="52224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21" name="直線コネクタ 220"/>
        <xdr:cNvCxnSpPr/>
      </xdr:nvCxnSpPr>
      <xdr:spPr>
        <a:xfrm>
          <a:off x="5632450" y="102870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222" name="テキスト ボックス 221"/>
        <xdr:cNvSpPr txBox="1"/>
      </xdr:nvSpPr>
      <xdr:spPr>
        <a:xfrm>
          <a:off x="52224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23" name="直線コネクタ 222"/>
        <xdr:cNvCxnSpPr/>
      </xdr:nvCxnSpPr>
      <xdr:spPr>
        <a:xfrm>
          <a:off x="5632450" y="99060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162577</xdr:rowOff>
    </xdr:from>
    <xdr:ext cx="467179" cy="259045"/>
    <xdr:sp macro="" textlink="">
      <xdr:nvSpPr>
        <xdr:cNvPr id="224" name="テキスト ボックス 223"/>
        <xdr:cNvSpPr txBox="1"/>
      </xdr:nvSpPr>
      <xdr:spPr>
        <a:xfrm>
          <a:off x="52224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5" name="直線コネクタ 224"/>
        <xdr:cNvCxnSpPr/>
      </xdr:nvCxnSpPr>
      <xdr:spPr>
        <a:xfrm>
          <a:off x="5632450" y="95250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124477</xdr:rowOff>
    </xdr:from>
    <xdr:ext cx="467179" cy="259045"/>
    <xdr:sp macro="" textlink="">
      <xdr:nvSpPr>
        <xdr:cNvPr id="226" name="テキスト ボックス 225"/>
        <xdr:cNvSpPr txBox="1"/>
      </xdr:nvSpPr>
      <xdr:spPr>
        <a:xfrm>
          <a:off x="52224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7" name="直線コネクタ 226"/>
        <xdr:cNvCxnSpPr/>
      </xdr:nvCxnSpPr>
      <xdr:spPr>
        <a:xfrm>
          <a:off x="5632450" y="91440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28" name="テキスト ボックス 227"/>
        <xdr:cNvSpPr txBox="1"/>
      </xdr:nvSpPr>
      <xdr:spPr>
        <a:xfrm>
          <a:off x="52224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9" name="【体育館・プール】&#10;一人当たり面積グラフ枠"/>
        <xdr:cNvSpPr/>
      </xdr:nvSpPr>
      <xdr:spPr>
        <a:xfrm>
          <a:off x="5632450" y="9144000"/>
          <a:ext cx="4010025"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104140</xdr:rowOff>
    </xdr:from>
    <xdr:to>
      <xdr:col>54</xdr:col>
      <xdr:colOff>189865</xdr:colOff>
      <xdr:row>64</xdr:row>
      <xdr:rowOff>34290</xdr:rowOff>
    </xdr:to>
    <xdr:cxnSp macro="">
      <xdr:nvCxnSpPr>
        <xdr:cNvPr id="230" name="直線コネクタ 229"/>
        <xdr:cNvCxnSpPr/>
      </xdr:nvCxnSpPr>
      <xdr:spPr>
        <a:xfrm flipV="1">
          <a:off x="8905240" y="9533890"/>
          <a:ext cx="0" cy="1473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38117</xdr:rowOff>
    </xdr:from>
    <xdr:ext cx="469744" cy="259045"/>
    <xdr:sp macro="" textlink="">
      <xdr:nvSpPr>
        <xdr:cNvPr id="231" name="【体育館・プール】&#10;一人当たり面積最小値テキスト"/>
        <xdr:cNvSpPr txBox="1"/>
      </xdr:nvSpPr>
      <xdr:spPr>
        <a:xfrm>
          <a:off x="8943975" y="110109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34290</xdr:rowOff>
    </xdr:from>
    <xdr:to>
      <xdr:col>55</xdr:col>
      <xdr:colOff>88900</xdr:colOff>
      <xdr:row>64</xdr:row>
      <xdr:rowOff>34290</xdr:rowOff>
    </xdr:to>
    <xdr:cxnSp macro="">
      <xdr:nvCxnSpPr>
        <xdr:cNvPr id="232" name="直線コネクタ 231"/>
        <xdr:cNvCxnSpPr/>
      </xdr:nvCxnSpPr>
      <xdr:spPr>
        <a:xfrm>
          <a:off x="8845550" y="11007090"/>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50817</xdr:rowOff>
    </xdr:from>
    <xdr:ext cx="469744" cy="259045"/>
    <xdr:sp macro="" textlink="">
      <xdr:nvSpPr>
        <xdr:cNvPr id="233" name="【体育館・プール】&#10;一人当たり面積最大値テキスト"/>
        <xdr:cNvSpPr txBox="1"/>
      </xdr:nvSpPr>
      <xdr:spPr>
        <a:xfrm>
          <a:off x="8943975" y="93091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104140</xdr:rowOff>
    </xdr:from>
    <xdr:to>
      <xdr:col>55</xdr:col>
      <xdr:colOff>88900</xdr:colOff>
      <xdr:row>55</xdr:row>
      <xdr:rowOff>104140</xdr:rowOff>
    </xdr:to>
    <xdr:cxnSp macro="">
      <xdr:nvCxnSpPr>
        <xdr:cNvPr id="234" name="直線コネクタ 233"/>
        <xdr:cNvCxnSpPr/>
      </xdr:nvCxnSpPr>
      <xdr:spPr>
        <a:xfrm>
          <a:off x="8845550" y="9533890"/>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41927</xdr:rowOff>
    </xdr:from>
    <xdr:ext cx="469744" cy="259045"/>
    <xdr:sp macro="" textlink="">
      <xdr:nvSpPr>
        <xdr:cNvPr id="235" name="【体育館・プール】&#10;一人当たり面積平均値テキスト"/>
        <xdr:cNvSpPr txBox="1"/>
      </xdr:nvSpPr>
      <xdr:spPr>
        <a:xfrm>
          <a:off x="8943975" y="1050037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19050</xdr:rowOff>
    </xdr:from>
    <xdr:to>
      <xdr:col>55</xdr:col>
      <xdr:colOff>50800</xdr:colOff>
      <xdr:row>62</xdr:row>
      <xdr:rowOff>120650</xdr:rowOff>
    </xdr:to>
    <xdr:sp macro="" textlink="">
      <xdr:nvSpPr>
        <xdr:cNvPr id="236" name="フローチャート: 判断 235"/>
        <xdr:cNvSpPr/>
      </xdr:nvSpPr>
      <xdr:spPr>
        <a:xfrm>
          <a:off x="8883650" y="10648950"/>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17780</xdr:rowOff>
    </xdr:from>
    <xdr:to>
      <xdr:col>50</xdr:col>
      <xdr:colOff>165100</xdr:colOff>
      <xdr:row>62</xdr:row>
      <xdr:rowOff>119380</xdr:rowOff>
    </xdr:to>
    <xdr:sp macro="" textlink="">
      <xdr:nvSpPr>
        <xdr:cNvPr id="237" name="フローチャート: 判断 236"/>
        <xdr:cNvSpPr/>
      </xdr:nvSpPr>
      <xdr:spPr>
        <a:xfrm>
          <a:off x="8159750" y="10647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156210</xdr:rowOff>
    </xdr:from>
    <xdr:to>
      <xdr:col>46</xdr:col>
      <xdr:colOff>38100</xdr:colOff>
      <xdr:row>62</xdr:row>
      <xdr:rowOff>86360</xdr:rowOff>
    </xdr:to>
    <xdr:sp macro="" textlink="">
      <xdr:nvSpPr>
        <xdr:cNvPr id="238" name="フローチャート: 判断 237"/>
        <xdr:cNvSpPr/>
      </xdr:nvSpPr>
      <xdr:spPr>
        <a:xfrm>
          <a:off x="7413625" y="10614660"/>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61</xdr:row>
      <xdr:rowOff>162560</xdr:rowOff>
    </xdr:from>
    <xdr:to>
      <xdr:col>41</xdr:col>
      <xdr:colOff>101600</xdr:colOff>
      <xdr:row>62</xdr:row>
      <xdr:rowOff>92710</xdr:rowOff>
    </xdr:to>
    <xdr:sp macro="" textlink="">
      <xdr:nvSpPr>
        <xdr:cNvPr id="239" name="フローチャート: 判断 238"/>
        <xdr:cNvSpPr/>
      </xdr:nvSpPr>
      <xdr:spPr>
        <a:xfrm>
          <a:off x="6638925" y="10621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0</xdr:rowOff>
    </xdr:from>
    <xdr:to>
      <xdr:col>36</xdr:col>
      <xdr:colOff>165100</xdr:colOff>
      <xdr:row>62</xdr:row>
      <xdr:rowOff>101600</xdr:rowOff>
    </xdr:to>
    <xdr:sp macro="" textlink="">
      <xdr:nvSpPr>
        <xdr:cNvPr id="240" name="フローチャート: 判断 239"/>
        <xdr:cNvSpPr/>
      </xdr:nvSpPr>
      <xdr:spPr>
        <a:xfrm>
          <a:off x="5892800" y="10629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1" name="テキスト ボックス 240"/>
        <xdr:cNvSpPr txBox="1"/>
      </xdr:nvSpPr>
      <xdr:spPr>
        <a:xfrm>
          <a:off x="874395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2" name="テキスト ボックス 241"/>
        <xdr:cNvSpPr txBox="1"/>
      </xdr:nvSpPr>
      <xdr:spPr>
        <a:xfrm>
          <a:off x="8048625"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3" name="テキスト ボックス 242"/>
        <xdr:cNvSpPr txBox="1"/>
      </xdr:nvSpPr>
      <xdr:spPr>
        <a:xfrm>
          <a:off x="728345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4" name="テキスト ボックス 243"/>
        <xdr:cNvSpPr txBox="1"/>
      </xdr:nvSpPr>
      <xdr:spPr>
        <a:xfrm>
          <a:off x="652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5" name="テキスト ボックス 244"/>
        <xdr:cNvSpPr txBox="1"/>
      </xdr:nvSpPr>
      <xdr:spPr>
        <a:xfrm>
          <a:off x="5781675"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160020</xdr:rowOff>
    </xdr:from>
    <xdr:to>
      <xdr:col>55</xdr:col>
      <xdr:colOff>50800</xdr:colOff>
      <xdr:row>63</xdr:row>
      <xdr:rowOff>90170</xdr:rowOff>
    </xdr:to>
    <xdr:sp macro="" textlink="">
      <xdr:nvSpPr>
        <xdr:cNvPr id="246" name="楕円 245"/>
        <xdr:cNvSpPr/>
      </xdr:nvSpPr>
      <xdr:spPr>
        <a:xfrm>
          <a:off x="8883650" y="10789920"/>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62</xdr:row>
      <xdr:rowOff>138447</xdr:rowOff>
    </xdr:from>
    <xdr:ext cx="469744" cy="259045"/>
    <xdr:sp macro="" textlink="">
      <xdr:nvSpPr>
        <xdr:cNvPr id="247" name="【体育館・プール】&#10;一人当たり面積該当値テキスト"/>
        <xdr:cNvSpPr txBox="1"/>
      </xdr:nvSpPr>
      <xdr:spPr>
        <a:xfrm>
          <a:off x="8943975" y="10768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62</xdr:row>
      <xdr:rowOff>162560</xdr:rowOff>
    </xdr:from>
    <xdr:to>
      <xdr:col>50</xdr:col>
      <xdr:colOff>165100</xdr:colOff>
      <xdr:row>63</xdr:row>
      <xdr:rowOff>92710</xdr:rowOff>
    </xdr:to>
    <xdr:sp macro="" textlink="">
      <xdr:nvSpPr>
        <xdr:cNvPr id="248" name="楕円 247"/>
        <xdr:cNvSpPr/>
      </xdr:nvSpPr>
      <xdr:spPr>
        <a:xfrm>
          <a:off x="8159750" y="10792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39370</xdr:rowOff>
    </xdr:from>
    <xdr:to>
      <xdr:col>55</xdr:col>
      <xdr:colOff>0</xdr:colOff>
      <xdr:row>63</xdr:row>
      <xdr:rowOff>41910</xdr:rowOff>
    </xdr:to>
    <xdr:cxnSp macro="">
      <xdr:nvCxnSpPr>
        <xdr:cNvPr id="249" name="直線コネクタ 248"/>
        <xdr:cNvCxnSpPr/>
      </xdr:nvCxnSpPr>
      <xdr:spPr>
        <a:xfrm flipV="1">
          <a:off x="8210550" y="10840720"/>
          <a:ext cx="695325" cy="25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62</xdr:row>
      <xdr:rowOff>165100</xdr:rowOff>
    </xdr:from>
    <xdr:to>
      <xdr:col>46</xdr:col>
      <xdr:colOff>38100</xdr:colOff>
      <xdr:row>63</xdr:row>
      <xdr:rowOff>95250</xdr:rowOff>
    </xdr:to>
    <xdr:sp macro="" textlink="">
      <xdr:nvSpPr>
        <xdr:cNvPr id="250" name="楕円 249"/>
        <xdr:cNvSpPr/>
      </xdr:nvSpPr>
      <xdr:spPr>
        <a:xfrm>
          <a:off x="7413625" y="10795000"/>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41910</xdr:rowOff>
    </xdr:from>
    <xdr:to>
      <xdr:col>50</xdr:col>
      <xdr:colOff>114300</xdr:colOff>
      <xdr:row>63</xdr:row>
      <xdr:rowOff>44450</xdr:rowOff>
    </xdr:to>
    <xdr:cxnSp macro="">
      <xdr:nvCxnSpPr>
        <xdr:cNvPr id="251" name="直線コネクタ 250"/>
        <xdr:cNvCxnSpPr/>
      </xdr:nvCxnSpPr>
      <xdr:spPr>
        <a:xfrm flipV="1">
          <a:off x="7445375" y="10843260"/>
          <a:ext cx="765175" cy="25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62</xdr:row>
      <xdr:rowOff>168910</xdr:rowOff>
    </xdr:from>
    <xdr:to>
      <xdr:col>41</xdr:col>
      <xdr:colOff>101600</xdr:colOff>
      <xdr:row>63</xdr:row>
      <xdr:rowOff>99060</xdr:rowOff>
    </xdr:to>
    <xdr:sp macro="" textlink="">
      <xdr:nvSpPr>
        <xdr:cNvPr id="252" name="楕円 251"/>
        <xdr:cNvSpPr/>
      </xdr:nvSpPr>
      <xdr:spPr>
        <a:xfrm>
          <a:off x="6638925" y="10798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63</xdr:row>
      <xdr:rowOff>44450</xdr:rowOff>
    </xdr:from>
    <xdr:to>
      <xdr:col>45</xdr:col>
      <xdr:colOff>177800</xdr:colOff>
      <xdr:row>63</xdr:row>
      <xdr:rowOff>48260</xdr:rowOff>
    </xdr:to>
    <xdr:cxnSp macro="">
      <xdr:nvCxnSpPr>
        <xdr:cNvPr id="253" name="直線コネクタ 252"/>
        <xdr:cNvCxnSpPr/>
      </xdr:nvCxnSpPr>
      <xdr:spPr>
        <a:xfrm flipV="1">
          <a:off x="6689725" y="10845800"/>
          <a:ext cx="75565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63</xdr:row>
      <xdr:rowOff>0</xdr:rowOff>
    </xdr:from>
    <xdr:to>
      <xdr:col>36</xdr:col>
      <xdr:colOff>165100</xdr:colOff>
      <xdr:row>63</xdr:row>
      <xdr:rowOff>101600</xdr:rowOff>
    </xdr:to>
    <xdr:sp macro="" textlink="">
      <xdr:nvSpPr>
        <xdr:cNvPr id="254" name="楕円 253"/>
        <xdr:cNvSpPr/>
      </xdr:nvSpPr>
      <xdr:spPr>
        <a:xfrm>
          <a:off x="5892800" y="10801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63</xdr:row>
      <xdr:rowOff>48260</xdr:rowOff>
    </xdr:from>
    <xdr:to>
      <xdr:col>41</xdr:col>
      <xdr:colOff>50800</xdr:colOff>
      <xdr:row>63</xdr:row>
      <xdr:rowOff>50800</xdr:rowOff>
    </xdr:to>
    <xdr:cxnSp macro="">
      <xdr:nvCxnSpPr>
        <xdr:cNvPr id="255" name="直線コネクタ 254"/>
        <xdr:cNvCxnSpPr/>
      </xdr:nvCxnSpPr>
      <xdr:spPr>
        <a:xfrm flipV="1">
          <a:off x="5943600" y="10849610"/>
          <a:ext cx="746125" cy="25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60</xdr:row>
      <xdr:rowOff>135907</xdr:rowOff>
    </xdr:from>
    <xdr:ext cx="469744" cy="259045"/>
    <xdr:sp macro="" textlink="">
      <xdr:nvSpPr>
        <xdr:cNvPr id="256" name="n_1aveValue【体育館・プール】&#10;一人当たり面積"/>
        <xdr:cNvSpPr txBox="1"/>
      </xdr:nvSpPr>
      <xdr:spPr>
        <a:xfrm>
          <a:off x="7991552" y="10422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60</xdr:row>
      <xdr:rowOff>102887</xdr:rowOff>
    </xdr:from>
    <xdr:ext cx="469744" cy="259045"/>
    <xdr:sp macro="" textlink="">
      <xdr:nvSpPr>
        <xdr:cNvPr id="257" name="n_2aveValue【体育館・プール】&#10;一人当たり面積"/>
        <xdr:cNvSpPr txBox="1"/>
      </xdr:nvSpPr>
      <xdr:spPr>
        <a:xfrm>
          <a:off x="7258127" y="103898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60</xdr:row>
      <xdr:rowOff>109237</xdr:rowOff>
    </xdr:from>
    <xdr:ext cx="469744" cy="259045"/>
    <xdr:sp macro="" textlink="">
      <xdr:nvSpPr>
        <xdr:cNvPr id="258" name="n_3aveValue【体育館・プール】&#10;一人当たり面積"/>
        <xdr:cNvSpPr txBox="1"/>
      </xdr:nvSpPr>
      <xdr:spPr>
        <a:xfrm>
          <a:off x="6483427" y="103962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60</xdr:row>
      <xdr:rowOff>118127</xdr:rowOff>
    </xdr:from>
    <xdr:ext cx="469744" cy="259045"/>
    <xdr:sp macro="" textlink="">
      <xdr:nvSpPr>
        <xdr:cNvPr id="259" name="n_4aveValue【体育館・プール】&#10;一人当たり面積"/>
        <xdr:cNvSpPr txBox="1"/>
      </xdr:nvSpPr>
      <xdr:spPr>
        <a:xfrm>
          <a:off x="5737302" y="10405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63</xdr:row>
      <xdr:rowOff>83837</xdr:rowOff>
    </xdr:from>
    <xdr:ext cx="469744" cy="259045"/>
    <xdr:sp macro="" textlink="">
      <xdr:nvSpPr>
        <xdr:cNvPr id="260" name="n_1mainValue【体育館・プール】&#10;一人当たり面積"/>
        <xdr:cNvSpPr txBox="1"/>
      </xdr:nvSpPr>
      <xdr:spPr>
        <a:xfrm>
          <a:off x="7991552" y="108851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63</xdr:row>
      <xdr:rowOff>86377</xdr:rowOff>
    </xdr:from>
    <xdr:ext cx="469744" cy="259045"/>
    <xdr:sp macro="" textlink="">
      <xdr:nvSpPr>
        <xdr:cNvPr id="261" name="n_2mainValue【体育館・プール】&#10;一人当たり面積"/>
        <xdr:cNvSpPr txBox="1"/>
      </xdr:nvSpPr>
      <xdr:spPr>
        <a:xfrm>
          <a:off x="7258127" y="10887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63</xdr:row>
      <xdr:rowOff>90187</xdr:rowOff>
    </xdr:from>
    <xdr:ext cx="469744" cy="259045"/>
    <xdr:sp macro="" textlink="">
      <xdr:nvSpPr>
        <xdr:cNvPr id="262" name="n_3mainValue【体育館・プール】&#10;一人当たり面積"/>
        <xdr:cNvSpPr txBox="1"/>
      </xdr:nvSpPr>
      <xdr:spPr>
        <a:xfrm>
          <a:off x="6483427" y="108915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63</xdr:row>
      <xdr:rowOff>92727</xdr:rowOff>
    </xdr:from>
    <xdr:ext cx="469744" cy="259045"/>
    <xdr:sp macro="" textlink="">
      <xdr:nvSpPr>
        <xdr:cNvPr id="263" name="n_4mainValue【体育館・プール】&#10;一人当たり面積"/>
        <xdr:cNvSpPr txBox="1"/>
      </xdr:nvSpPr>
      <xdr:spPr>
        <a:xfrm>
          <a:off x="5737302" y="108940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4" name="正方形/長方形 263"/>
        <xdr:cNvSpPr/>
      </xdr:nvSpPr>
      <xdr:spPr>
        <a:xfrm>
          <a:off x="647700" y="11811000"/>
          <a:ext cx="40386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5" name="正方形/長方形 264"/>
        <xdr:cNvSpPr/>
      </xdr:nvSpPr>
      <xdr:spPr>
        <a:xfrm>
          <a:off x="774700" y="1247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6" name="正方形/長方形 265"/>
        <xdr:cNvSpPr/>
      </xdr:nvSpPr>
      <xdr:spPr>
        <a:xfrm>
          <a:off x="774700" y="1267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7" name="正方形/長方形 266"/>
        <xdr:cNvSpPr/>
      </xdr:nvSpPr>
      <xdr:spPr>
        <a:xfrm>
          <a:off x="1619250" y="1247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8" name="正方形/長方形 267"/>
        <xdr:cNvSpPr/>
      </xdr:nvSpPr>
      <xdr:spPr>
        <a:xfrm>
          <a:off x="1619250" y="1267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9" name="正方形/長方形 268"/>
        <xdr:cNvSpPr/>
      </xdr:nvSpPr>
      <xdr:spPr>
        <a:xfrm>
          <a:off x="2590800" y="1247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70" name="正方形/長方形 269"/>
        <xdr:cNvSpPr/>
      </xdr:nvSpPr>
      <xdr:spPr>
        <a:xfrm>
          <a:off x="2590800" y="1267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1" name="正方形/長方形 270"/>
        <xdr:cNvSpPr/>
      </xdr:nvSpPr>
      <xdr:spPr>
        <a:xfrm>
          <a:off x="647700" y="12954000"/>
          <a:ext cx="40386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2" name="テキスト ボックス 271"/>
        <xdr:cNvSpPr txBox="1"/>
      </xdr:nvSpPr>
      <xdr:spPr>
        <a:xfrm>
          <a:off x="638175"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3" name="直線コネクタ 272"/>
        <xdr:cNvCxnSpPr/>
      </xdr:nvCxnSpPr>
      <xdr:spPr>
        <a:xfrm>
          <a:off x="647700" y="15240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4" name="テキスト ボックス 273"/>
        <xdr:cNvSpPr txBox="1"/>
      </xdr:nvSpPr>
      <xdr:spPr>
        <a:xfrm>
          <a:off x="266246"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38100</xdr:rowOff>
    </xdr:from>
    <xdr:to>
      <xdr:col>28</xdr:col>
      <xdr:colOff>114300</xdr:colOff>
      <xdr:row>86</xdr:row>
      <xdr:rowOff>38100</xdr:rowOff>
    </xdr:to>
    <xdr:cxnSp macro="">
      <xdr:nvCxnSpPr>
        <xdr:cNvPr id="275" name="直線コネクタ 274"/>
        <xdr:cNvCxnSpPr/>
      </xdr:nvCxnSpPr>
      <xdr:spPr>
        <a:xfrm>
          <a:off x="647700" y="147828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67327</xdr:rowOff>
    </xdr:from>
    <xdr:ext cx="467179" cy="259045"/>
    <xdr:sp macro="" textlink="">
      <xdr:nvSpPr>
        <xdr:cNvPr id="276" name="テキスト ボックス 275"/>
        <xdr:cNvSpPr txBox="1"/>
      </xdr:nvSpPr>
      <xdr:spPr>
        <a:xfrm>
          <a:off x="266246"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95250</xdr:rowOff>
    </xdr:from>
    <xdr:to>
      <xdr:col>28</xdr:col>
      <xdr:colOff>114300</xdr:colOff>
      <xdr:row>83</xdr:row>
      <xdr:rowOff>95250</xdr:rowOff>
    </xdr:to>
    <xdr:cxnSp macro="">
      <xdr:nvCxnSpPr>
        <xdr:cNvPr id="277" name="直線コネクタ 276"/>
        <xdr:cNvCxnSpPr/>
      </xdr:nvCxnSpPr>
      <xdr:spPr>
        <a:xfrm>
          <a:off x="647700" y="143256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124477</xdr:rowOff>
    </xdr:from>
    <xdr:ext cx="403059" cy="259045"/>
    <xdr:sp macro="" textlink="">
      <xdr:nvSpPr>
        <xdr:cNvPr id="278" name="テキスト ボックス 277"/>
        <xdr:cNvSpPr txBox="1"/>
      </xdr:nvSpPr>
      <xdr:spPr>
        <a:xfrm>
          <a:off x="320841" y="1418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152400</xdr:rowOff>
    </xdr:from>
    <xdr:to>
      <xdr:col>28</xdr:col>
      <xdr:colOff>114300</xdr:colOff>
      <xdr:row>80</xdr:row>
      <xdr:rowOff>152400</xdr:rowOff>
    </xdr:to>
    <xdr:cxnSp macro="">
      <xdr:nvCxnSpPr>
        <xdr:cNvPr id="279" name="直線コネクタ 278"/>
        <xdr:cNvCxnSpPr/>
      </xdr:nvCxnSpPr>
      <xdr:spPr>
        <a:xfrm>
          <a:off x="647700" y="138684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10177</xdr:rowOff>
    </xdr:from>
    <xdr:ext cx="403059" cy="259045"/>
    <xdr:sp macro="" textlink="">
      <xdr:nvSpPr>
        <xdr:cNvPr id="280" name="テキスト ボックス 279"/>
        <xdr:cNvSpPr txBox="1"/>
      </xdr:nvSpPr>
      <xdr:spPr>
        <a:xfrm>
          <a:off x="320841" y="1372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38100</xdr:rowOff>
    </xdr:from>
    <xdr:to>
      <xdr:col>28</xdr:col>
      <xdr:colOff>114300</xdr:colOff>
      <xdr:row>78</xdr:row>
      <xdr:rowOff>38100</xdr:rowOff>
    </xdr:to>
    <xdr:cxnSp macro="">
      <xdr:nvCxnSpPr>
        <xdr:cNvPr id="281" name="直線コネクタ 280"/>
        <xdr:cNvCxnSpPr/>
      </xdr:nvCxnSpPr>
      <xdr:spPr>
        <a:xfrm>
          <a:off x="647700" y="134112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77</xdr:row>
      <xdr:rowOff>67327</xdr:rowOff>
    </xdr:from>
    <xdr:ext cx="403059" cy="259045"/>
    <xdr:sp macro="" textlink="">
      <xdr:nvSpPr>
        <xdr:cNvPr id="282" name="テキスト ボックス 281"/>
        <xdr:cNvSpPr txBox="1"/>
      </xdr:nvSpPr>
      <xdr:spPr>
        <a:xfrm>
          <a:off x="320841" y="1326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3" name="直線コネクタ 282"/>
        <xdr:cNvCxnSpPr/>
      </xdr:nvCxnSpPr>
      <xdr:spPr>
        <a:xfrm>
          <a:off x="647700" y="12954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74</xdr:row>
      <xdr:rowOff>124477</xdr:rowOff>
    </xdr:from>
    <xdr:ext cx="403059" cy="259045"/>
    <xdr:sp macro="" textlink="">
      <xdr:nvSpPr>
        <xdr:cNvPr id="284" name="テキスト ボックス 283"/>
        <xdr:cNvSpPr txBox="1"/>
      </xdr:nvSpPr>
      <xdr:spPr>
        <a:xfrm>
          <a:off x="320841" y="1281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5" name="【福祉施設】&#10;有形固定資産減価償却率グラフ枠"/>
        <xdr:cNvSpPr/>
      </xdr:nvSpPr>
      <xdr:spPr>
        <a:xfrm>
          <a:off x="647700" y="12954000"/>
          <a:ext cx="40386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104394</xdr:rowOff>
    </xdr:from>
    <xdr:to>
      <xdr:col>24</xdr:col>
      <xdr:colOff>62865</xdr:colOff>
      <xdr:row>85</xdr:row>
      <xdr:rowOff>145542</xdr:rowOff>
    </xdr:to>
    <xdr:cxnSp macro="">
      <xdr:nvCxnSpPr>
        <xdr:cNvPr id="286" name="直線コネクタ 285"/>
        <xdr:cNvCxnSpPr/>
      </xdr:nvCxnSpPr>
      <xdr:spPr>
        <a:xfrm flipV="1">
          <a:off x="3949065" y="13306044"/>
          <a:ext cx="0" cy="14127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85</xdr:row>
      <xdr:rowOff>149369</xdr:rowOff>
    </xdr:from>
    <xdr:ext cx="405111" cy="259045"/>
    <xdr:sp macro="" textlink="">
      <xdr:nvSpPr>
        <xdr:cNvPr id="287" name="【福祉施設】&#10;有形固定資産減価償却率最小値テキスト"/>
        <xdr:cNvSpPr txBox="1"/>
      </xdr:nvSpPr>
      <xdr:spPr>
        <a:xfrm>
          <a:off x="3987800" y="147226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85</xdr:row>
      <xdr:rowOff>145542</xdr:rowOff>
    </xdr:from>
    <xdr:to>
      <xdr:col>24</xdr:col>
      <xdr:colOff>152400</xdr:colOff>
      <xdr:row>85</xdr:row>
      <xdr:rowOff>145542</xdr:rowOff>
    </xdr:to>
    <xdr:cxnSp macro="">
      <xdr:nvCxnSpPr>
        <xdr:cNvPr id="288" name="直線コネクタ 287"/>
        <xdr:cNvCxnSpPr/>
      </xdr:nvCxnSpPr>
      <xdr:spPr>
        <a:xfrm>
          <a:off x="3889375" y="14718792"/>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51071</xdr:rowOff>
    </xdr:from>
    <xdr:ext cx="405111" cy="259045"/>
    <xdr:sp macro="" textlink="">
      <xdr:nvSpPr>
        <xdr:cNvPr id="289" name="【福祉施設】&#10;有形固定資産減価償却率最大値テキスト"/>
        <xdr:cNvSpPr txBox="1"/>
      </xdr:nvSpPr>
      <xdr:spPr>
        <a:xfrm>
          <a:off x="3987800" y="130812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104394</xdr:rowOff>
    </xdr:from>
    <xdr:to>
      <xdr:col>24</xdr:col>
      <xdr:colOff>152400</xdr:colOff>
      <xdr:row>77</xdr:row>
      <xdr:rowOff>104394</xdr:rowOff>
    </xdr:to>
    <xdr:cxnSp macro="">
      <xdr:nvCxnSpPr>
        <xdr:cNvPr id="290" name="直線コネクタ 289"/>
        <xdr:cNvCxnSpPr/>
      </xdr:nvCxnSpPr>
      <xdr:spPr>
        <a:xfrm>
          <a:off x="3889375" y="13306044"/>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80</xdr:row>
      <xdr:rowOff>23892</xdr:rowOff>
    </xdr:from>
    <xdr:ext cx="405111" cy="259045"/>
    <xdr:sp macro="" textlink="">
      <xdr:nvSpPr>
        <xdr:cNvPr id="291" name="【福祉施設】&#10;有形固定資産減価償却率平均値テキスト"/>
        <xdr:cNvSpPr txBox="1"/>
      </xdr:nvSpPr>
      <xdr:spPr>
        <a:xfrm>
          <a:off x="3987800" y="1373989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1015</xdr:rowOff>
    </xdr:from>
    <xdr:to>
      <xdr:col>24</xdr:col>
      <xdr:colOff>114300</xdr:colOff>
      <xdr:row>81</xdr:row>
      <xdr:rowOff>102615</xdr:rowOff>
    </xdr:to>
    <xdr:sp macro="" textlink="">
      <xdr:nvSpPr>
        <xdr:cNvPr id="292" name="フローチャート: 判断 291"/>
        <xdr:cNvSpPr/>
      </xdr:nvSpPr>
      <xdr:spPr>
        <a:xfrm>
          <a:off x="3898900" y="138884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80</xdr:row>
      <xdr:rowOff>131318</xdr:rowOff>
    </xdr:from>
    <xdr:to>
      <xdr:col>20</xdr:col>
      <xdr:colOff>38100</xdr:colOff>
      <xdr:row>81</xdr:row>
      <xdr:rowOff>61468</xdr:rowOff>
    </xdr:to>
    <xdr:sp macro="" textlink="">
      <xdr:nvSpPr>
        <xdr:cNvPr id="293" name="フローチャート: 判断 292"/>
        <xdr:cNvSpPr/>
      </xdr:nvSpPr>
      <xdr:spPr>
        <a:xfrm>
          <a:off x="3203575" y="13847318"/>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80</xdr:row>
      <xdr:rowOff>85598</xdr:rowOff>
    </xdr:from>
    <xdr:to>
      <xdr:col>15</xdr:col>
      <xdr:colOff>101600</xdr:colOff>
      <xdr:row>81</xdr:row>
      <xdr:rowOff>15748</xdr:rowOff>
    </xdr:to>
    <xdr:sp macro="" textlink="">
      <xdr:nvSpPr>
        <xdr:cNvPr id="294" name="フローチャート: 判断 293"/>
        <xdr:cNvSpPr/>
      </xdr:nvSpPr>
      <xdr:spPr>
        <a:xfrm>
          <a:off x="2428875" y="138015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80</xdr:row>
      <xdr:rowOff>58165</xdr:rowOff>
    </xdr:from>
    <xdr:to>
      <xdr:col>10</xdr:col>
      <xdr:colOff>165100</xdr:colOff>
      <xdr:row>80</xdr:row>
      <xdr:rowOff>159765</xdr:rowOff>
    </xdr:to>
    <xdr:sp macro="" textlink="">
      <xdr:nvSpPr>
        <xdr:cNvPr id="295" name="フローチャート: 判断 294"/>
        <xdr:cNvSpPr/>
      </xdr:nvSpPr>
      <xdr:spPr>
        <a:xfrm>
          <a:off x="1682750" y="137741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80</xdr:row>
      <xdr:rowOff>44450</xdr:rowOff>
    </xdr:from>
    <xdr:to>
      <xdr:col>6</xdr:col>
      <xdr:colOff>38100</xdr:colOff>
      <xdr:row>80</xdr:row>
      <xdr:rowOff>146050</xdr:rowOff>
    </xdr:to>
    <xdr:sp macro="" textlink="">
      <xdr:nvSpPr>
        <xdr:cNvPr id="296" name="フローチャート: 判断 295"/>
        <xdr:cNvSpPr/>
      </xdr:nvSpPr>
      <xdr:spPr>
        <a:xfrm>
          <a:off x="936625" y="13760450"/>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7" name="テキスト ボックス 296"/>
        <xdr:cNvSpPr txBox="1"/>
      </xdr:nvSpPr>
      <xdr:spPr>
        <a:xfrm>
          <a:off x="3787775"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98" name="テキスト ボックス 297"/>
        <xdr:cNvSpPr txBox="1"/>
      </xdr:nvSpPr>
      <xdr:spPr>
        <a:xfrm>
          <a:off x="30734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99" name="テキスト ボックス 298"/>
        <xdr:cNvSpPr txBox="1"/>
      </xdr:nvSpPr>
      <xdr:spPr>
        <a:xfrm>
          <a:off x="231775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0" name="テキスト ボックス 299"/>
        <xdr:cNvSpPr txBox="1"/>
      </xdr:nvSpPr>
      <xdr:spPr>
        <a:xfrm>
          <a:off x="1571625"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1" name="テキスト ボックス 300"/>
        <xdr:cNvSpPr txBox="1"/>
      </xdr:nvSpPr>
      <xdr:spPr>
        <a:xfrm>
          <a:off x="80645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119887</xdr:rowOff>
    </xdr:from>
    <xdr:to>
      <xdr:col>24</xdr:col>
      <xdr:colOff>114300</xdr:colOff>
      <xdr:row>83</xdr:row>
      <xdr:rowOff>50037</xdr:rowOff>
    </xdr:to>
    <xdr:sp macro="" textlink="">
      <xdr:nvSpPr>
        <xdr:cNvPr id="302" name="楕円 301"/>
        <xdr:cNvSpPr/>
      </xdr:nvSpPr>
      <xdr:spPr>
        <a:xfrm>
          <a:off x="3898900" y="141787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82</xdr:row>
      <xdr:rowOff>98314</xdr:rowOff>
    </xdr:from>
    <xdr:ext cx="405111" cy="259045"/>
    <xdr:sp macro="" textlink="">
      <xdr:nvSpPr>
        <xdr:cNvPr id="303" name="【福祉施設】&#10;有形固定資産減価償却率該当値テキスト"/>
        <xdr:cNvSpPr txBox="1"/>
      </xdr:nvSpPr>
      <xdr:spPr>
        <a:xfrm>
          <a:off x="3987800" y="141572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82</xdr:row>
      <xdr:rowOff>78739</xdr:rowOff>
    </xdr:from>
    <xdr:to>
      <xdr:col>20</xdr:col>
      <xdr:colOff>38100</xdr:colOff>
      <xdr:row>83</xdr:row>
      <xdr:rowOff>8889</xdr:rowOff>
    </xdr:to>
    <xdr:sp macro="" textlink="">
      <xdr:nvSpPr>
        <xdr:cNvPr id="304" name="楕円 303"/>
        <xdr:cNvSpPr/>
      </xdr:nvSpPr>
      <xdr:spPr>
        <a:xfrm>
          <a:off x="3203575" y="14137639"/>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82</xdr:row>
      <xdr:rowOff>129539</xdr:rowOff>
    </xdr:from>
    <xdr:to>
      <xdr:col>24</xdr:col>
      <xdr:colOff>63500</xdr:colOff>
      <xdr:row>82</xdr:row>
      <xdr:rowOff>170687</xdr:rowOff>
    </xdr:to>
    <xdr:cxnSp macro="">
      <xdr:nvCxnSpPr>
        <xdr:cNvPr id="305" name="直線コネクタ 304"/>
        <xdr:cNvCxnSpPr/>
      </xdr:nvCxnSpPr>
      <xdr:spPr>
        <a:xfrm>
          <a:off x="3235325" y="14188439"/>
          <a:ext cx="714375"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82</xdr:row>
      <xdr:rowOff>39878</xdr:rowOff>
    </xdr:from>
    <xdr:to>
      <xdr:col>15</xdr:col>
      <xdr:colOff>101600</xdr:colOff>
      <xdr:row>82</xdr:row>
      <xdr:rowOff>141478</xdr:rowOff>
    </xdr:to>
    <xdr:sp macro="" textlink="">
      <xdr:nvSpPr>
        <xdr:cNvPr id="306" name="楕円 305"/>
        <xdr:cNvSpPr/>
      </xdr:nvSpPr>
      <xdr:spPr>
        <a:xfrm>
          <a:off x="2428875" y="140987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82</xdr:row>
      <xdr:rowOff>90678</xdr:rowOff>
    </xdr:from>
    <xdr:to>
      <xdr:col>19</xdr:col>
      <xdr:colOff>177800</xdr:colOff>
      <xdr:row>82</xdr:row>
      <xdr:rowOff>129539</xdr:rowOff>
    </xdr:to>
    <xdr:cxnSp macro="">
      <xdr:nvCxnSpPr>
        <xdr:cNvPr id="307" name="直線コネクタ 306"/>
        <xdr:cNvCxnSpPr/>
      </xdr:nvCxnSpPr>
      <xdr:spPr>
        <a:xfrm>
          <a:off x="2479675" y="14149578"/>
          <a:ext cx="755650" cy="38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81</xdr:row>
      <xdr:rowOff>170180</xdr:rowOff>
    </xdr:from>
    <xdr:to>
      <xdr:col>10</xdr:col>
      <xdr:colOff>165100</xdr:colOff>
      <xdr:row>82</xdr:row>
      <xdr:rowOff>100330</xdr:rowOff>
    </xdr:to>
    <xdr:sp macro="" textlink="">
      <xdr:nvSpPr>
        <xdr:cNvPr id="308" name="楕円 307"/>
        <xdr:cNvSpPr/>
      </xdr:nvSpPr>
      <xdr:spPr>
        <a:xfrm>
          <a:off x="1682750" y="14057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82</xdr:row>
      <xdr:rowOff>49530</xdr:rowOff>
    </xdr:from>
    <xdr:to>
      <xdr:col>15</xdr:col>
      <xdr:colOff>50800</xdr:colOff>
      <xdr:row>82</xdr:row>
      <xdr:rowOff>90678</xdr:rowOff>
    </xdr:to>
    <xdr:cxnSp macro="">
      <xdr:nvCxnSpPr>
        <xdr:cNvPr id="309" name="直線コネクタ 308"/>
        <xdr:cNvCxnSpPr/>
      </xdr:nvCxnSpPr>
      <xdr:spPr>
        <a:xfrm>
          <a:off x="1733550" y="14108430"/>
          <a:ext cx="746125"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81</xdr:row>
      <xdr:rowOff>103887</xdr:rowOff>
    </xdr:from>
    <xdr:to>
      <xdr:col>6</xdr:col>
      <xdr:colOff>38100</xdr:colOff>
      <xdr:row>82</xdr:row>
      <xdr:rowOff>34037</xdr:rowOff>
    </xdr:to>
    <xdr:sp macro="" textlink="">
      <xdr:nvSpPr>
        <xdr:cNvPr id="310" name="楕円 309"/>
        <xdr:cNvSpPr/>
      </xdr:nvSpPr>
      <xdr:spPr>
        <a:xfrm>
          <a:off x="936625" y="13991337"/>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81</xdr:row>
      <xdr:rowOff>154687</xdr:rowOff>
    </xdr:from>
    <xdr:to>
      <xdr:col>10</xdr:col>
      <xdr:colOff>114300</xdr:colOff>
      <xdr:row>82</xdr:row>
      <xdr:rowOff>49530</xdr:rowOff>
    </xdr:to>
    <xdr:cxnSp macro="">
      <xdr:nvCxnSpPr>
        <xdr:cNvPr id="311" name="直線コネクタ 310"/>
        <xdr:cNvCxnSpPr/>
      </xdr:nvCxnSpPr>
      <xdr:spPr>
        <a:xfrm>
          <a:off x="968375" y="14042137"/>
          <a:ext cx="765175" cy="662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79</xdr:row>
      <xdr:rowOff>77995</xdr:rowOff>
    </xdr:from>
    <xdr:ext cx="405111" cy="259045"/>
    <xdr:sp macro="" textlink="">
      <xdr:nvSpPr>
        <xdr:cNvPr id="312" name="n_1aveValue【福祉施設】&#10;有形固定資産減価償却率"/>
        <xdr:cNvSpPr txBox="1"/>
      </xdr:nvSpPr>
      <xdr:spPr>
        <a:xfrm>
          <a:off x="3067694" y="136225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79</xdr:row>
      <xdr:rowOff>32275</xdr:rowOff>
    </xdr:from>
    <xdr:ext cx="405111" cy="259045"/>
    <xdr:sp macro="" textlink="">
      <xdr:nvSpPr>
        <xdr:cNvPr id="313" name="n_2aveValue【福祉施設】&#10;有形固定資産減価償却率"/>
        <xdr:cNvSpPr txBox="1"/>
      </xdr:nvSpPr>
      <xdr:spPr>
        <a:xfrm>
          <a:off x="2305694" y="135768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79</xdr:row>
      <xdr:rowOff>4842</xdr:rowOff>
    </xdr:from>
    <xdr:ext cx="405111" cy="259045"/>
    <xdr:sp macro="" textlink="">
      <xdr:nvSpPr>
        <xdr:cNvPr id="314" name="n_3aveValue【福祉施設】&#10;有形固定資産減価償却率"/>
        <xdr:cNvSpPr txBox="1"/>
      </xdr:nvSpPr>
      <xdr:spPr>
        <a:xfrm>
          <a:off x="1559569" y="135493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78</xdr:row>
      <xdr:rowOff>162577</xdr:rowOff>
    </xdr:from>
    <xdr:ext cx="405111" cy="259045"/>
    <xdr:sp macro="" textlink="">
      <xdr:nvSpPr>
        <xdr:cNvPr id="315" name="n_4aveValue【福祉施設】&#10;有形固定資産減価償却率"/>
        <xdr:cNvSpPr txBox="1"/>
      </xdr:nvSpPr>
      <xdr:spPr>
        <a:xfrm>
          <a:off x="813444" y="135356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83</xdr:row>
      <xdr:rowOff>16</xdr:rowOff>
    </xdr:from>
    <xdr:ext cx="405111" cy="259045"/>
    <xdr:sp macro="" textlink="">
      <xdr:nvSpPr>
        <xdr:cNvPr id="316" name="n_1mainValue【福祉施設】&#10;有形固定資産減価償却率"/>
        <xdr:cNvSpPr txBox="1"/>
      </xdr:nvSpPr>
      <xdr:spPr>
        <a:xfrm>
          <a:off x="3067694" y="142303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82</xdr:row>
      <xdr:rowOff>132605</xdr:rowOff>
    </xdr:from>
    <xdr:ext cx="405111" cy="259045"/>
    <xdr:sp macro="" textlink="">
      <xdr:nvSpPr>
        <xdr:cNvPr id="317" name="n_2mainValue【福祉施設】&#10;有形固定資産減価償却率"/>
        <xdr:cNvSpPr txBox="1"/>
      </xdr:nvSpPr>
      <xdr:spPr>
        <a:xfrm>
          <a:off x="2305694" y="141915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82</xdr:row>
      <xdr:rowOff>91457</xdr:rowOff>
    </xdr:from>
    <xdr:ext cx="405111" cy="259045"/>
    <xdr:sp macro="" textlink="">
      <xdr:nvSpPr>
        <xdr:cNvPr id="318" name="n_3mainValue【福祉施設】&#10;有形固定資産減価償却率"/>
        <xdr:cNvSpPr txBox="1"/>
      </xdr:nvSpPr>
      <xdr:spPr>
        <a:xfrm>
          <a:off x="1559569" y="141503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82</xdr:row>
      <xdr:rowOff>25164</xdr:rowOff>
    </xdr:from>
    <xdr:ext cx="405111" cy="259045"/>
    <xdr:sp macro="" textlink="">
      <xdr:nvSpPr>
        <xdr:cNvPr id="319" name="n_4mainValue【福祉施設】&#10;有形固定資産減価償却率"/>
        <xdr:cNvSpPr txBox="1"/>
      </xdr:nvSpPr>
      <xdr:spPr>
        <a:xfrm>
          <a:off x="813444" y="140840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0" name="正方形/長方形 319"/>
        <xdr:cNvSpPr/>
      </xdr:nvSpPr>
      <xdr:spPr>
        <a:xfrm>
          <a:off x="5632450" y="11811000"/>
          <a:ext cx="4010025"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1" name="正方形/長方形 320"/>
        <xdr:cNvSpPr/>
      </xdr:nvSpPr>
      <xdr:spPr>
        <a:xfrm>
          <a:off x="5730875" y="1247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2" name="正方形/長方形 321"/>
        <xdr:cNvSpPr/>
      </xdr:nvSpPr>
      <xdr:spPr>
        <a:xfrm>
          <a:off x="5730875" y="1267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3" name="正方形/長方形 322"/>
        <xdr:cNvSpPr/>
      </xdr:nvSpPr>
      <xdr:spPr>
        <a:xfrm>
          <a:off x="6604000" y="1247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4" name="正方形/長方形 323"/>
        <xdr:cNvSpPr/>
      </xdr:nvSpPr>
      <xdr:spPr>
        <a:xfrm>
          <a:off x="6604000" y="1267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5" name="正方形/長方形 324"/>
        <xdr:cNvSpPr/>
      </xdr:nvSpPr>
      <xdr:spPr>
        <a:xfrm>
          <a:off x="7575550" y="1247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6" name="正方形/長方形 325"/>
        <xdr:cNvSpPr/>
      </xdr:nvSpPr>
      <xdr:spPr>
        <a:xfrm>
          <a:off x="7575550" y="1267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7" name="正方形/長方形 326"/>
        <xdr:cNvSpPr/>
      </xdr:nvSpPr>
      <xdr:spPr>
        <a:xfrm>
          <a:off x="5632450" y="12954000"/>
          <a:ext cx="4010025"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28" name="テキスト ボックス 327"/>
        <xdr:cNvSpPr txBox="1"/>
      </xdr:nvSpPr>
      <xdr:spPr>
        <a:xfrm>
          <a:off x="559435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29" name="直線コネクタ 328"/>
        <xdr:cNvCxnSpPr/>
      </xdr:nvCxnSpPr>
      <xdr:spPr>
        <a:xfrm>
          <a:off x="5632450" y="152400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168729</xdr:rowOff>
    </xdr:from>
    <xdr:to>
      <xdr:col>59</xdr:col>
      <xdr:colOff>50800</xdr:colOff>
      <xdr:row>86</xdr:row>
      <xdr:rowOff>168729</xdr:rowOff>
    </xdr:to>
    <xdr:cxnSp macro="">
      <xdr:nvCxnSpPr>
        <xdr:cNvPr id="330" name="直線コネクタ 329"/>
        <xdr:cNvCxnSpPr/>
      </xdr:nvCxnSpPr>
      <xdr:spPr>
        <a:xfrm>
          <a:off x="5632450" y="14913429"/>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86</xdr:row>
      <xdr:rowOff>26506</xdr:rowOff>
    </xdr:from>
    <xdr:ext cx="467179" cy="259045"/>
    <xdr:sp macro="" textlink="">
      <xdr:nvSpPr>
        <xdr:cNvPr id="331" name="テキスト ボックス 330"/>
        <xdr:cNvSpPr txBox="1"/>
      </xdr:nvSpPr>
      <xdr:spPr>
        <a:xfrm>
          <a:off x="52224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85</xdr:row>
      <xdr:rowOff>13607</xdr:rowOff>
    </xdr:from>
    <xdr:to>
      <xdr:col>59</xdr:col>
      <xdr:colOff>50800</xdr:colOff>
      <xdr:row>85</xdr:row>
      <xdr:rowOff>13607</xdr:rowOff>
    </xdr:to>
    <xdr:cxnSp macro="">
      <xdr:nvCxnSpPr>
        <xdr:cNvPr id="332" name="直線コネクタ 331"/>
        <xdr:cNvCxnSpPr/>
      </xdr:nvCxnSpPr>
      <xdr:spPr>
        <a:xfrm>
          <a:off x="5632450" y="14586857"/>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42834</xdr:rowOff>
    </xdr:from>
    <xdr:ext cx="467179" cy="259045"/>
    <xdr:sp macro="" textlink="">
      <xdr:nvSpPr>
        <xdr:cNvPr id="333" name="テキスト ボックス 332"/>
        <xdr:cNvSpPr txBox="1"/>
      </xdr:nvSpPr>
      <xdr:spPr>
        <a:xfrm>
          <a:off x="52224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29936</xdr:rowOff>
    </xdr:from>
    <xdr:to>
      <xdr:col>59</xdr:col>
      <xdr:colOff>50800</xdr:colOff>
      <xdr:row>83</xdr:row>
      <xdr:rowOff>29936</xdr:rowOff>
    </xdr:to>
    <xdr:cxnSp macro="">
      <xdr:nvCxnSpPr>
        <xdr:cNvPr id="334" name="直線コネクタ 333"/>
        <xdr:cNvCxnSpPr/>
      </xdr:nvCxnSpPr>
      <xdr:spPr>
        <a:xfrm>
          <a:off x="5632450" y="14260286"/>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59163</xdr:rowOff>
    </xdr:from>
    <xdr:ext cx="467179" cy="259045"/>
    <xdr:sp macro="" textlink="">
      <xdr:nvSpPr>
        <xdr:cNvPr id="335" name="テキスト ボックス 334"/>
        <xdr:cNvSpPr txBox="1"/>
      </xdr:nvSpPr>
      <xdr:spPr>
        <a:xfrm>
          <a:off x="52224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46264</xdr:rowOff>
    </xdr:from>
    <xdr:to>
      <xdr:col>59</xdr:col>
      <xdr:colOff>50800</xdr:colOff>
      <xdr:row>81</xdr:row>
      <xdr:rowOff>46264</xdr:rowOff>
    </xdr:to>
    <xdr:cxnSp macro="">
      <xdr:nvCxnSpPr>
        <xdr:cNvPr id="336" name="直線コネクタ 335"/>
        <xdr:cNvCxnSpPr/>
      </xdr:nvCxnSpPr>
      <xdr:spPr>
        <a:xfrm>
          <a:off x="5632450" y="13933714"/>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75491</xdr:rowOff>
    </xdr:from>
    <xdr:ext cx="467179" cy="259045"/>
    <xdr:sp macro="" textlink="">
      <xdr:nvSpPr>
        <xdr:cNvPr id="337" name="テキスト ボックス 336"/>
        <xdr:cNvSpPr txBox="1"/>
      </xdr:nvSpPr>
      <xdr:spPr>
        <a:xfrm>
          <a:off x="52224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79</xdr:row>
      <xdr:rowOff>62593</xdr:rowOff>
    </xdr:from>
    <xdr:to>
      <xdr:col>59</xdr:col>
      <xdr:colOff>50800</xdr:colOff>
      <xdr:row>79</xdr:row>
      <xdr:rowOff>62593</xdr:rowOff>
    </xdr:to>
    <xdr:cxnSp macro="">
      <xdr:nvCxnSpPr>
        <xdr:cNvPr id="338" name="直線コネクタ 337"/>
        <xdr:cNvCxnSpPr/>
      </xdr:nvCxnSpPr>
      <xdr:spPr>
        <a:xfrm>
          <a:off x="5632450" y="13607143"/>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78</xdr:row>
      <xdr:rowOff>91820</xdr:rowOff>
    </xdr:from>
    <xdr:ext cx="467179" cy="259045"/>
    <xdr:sp macro="" textlink="">
      <xdr:nvSpPr>
        <xdr:cNvPr id="339" name="テキスト ボックス 338"/>
        <xdr:cNvSpPr txBox="1"/>
      </xdr:nvSpPr>
      <xdr:spPr>
        <a:xfrm>
          <a:off x="52224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78921</xdr:rowOff>
    </xdr:from>
    <xdr:to>
      <xdr:col>59</xdr:col>
      <xdr:colOff>50800</xdr:colOff>
      <xdr:row>77</xdr:row>
      <xdr:rowOff>78921</xdr:rowOff>
    </xdr:to>
    <xdr:cxnSp macro="">
      <xdr:nvCxnSpPr>
        <xdr:cNvPr id="340" name="直線コネクタ 339"/>
        <xdr:cNvCxnSpPr/>
      </xdr:nvCxnSpPr>
      <xdr:spPr>
        <a:xfrm>
          <a:off x="5632450" y="13280571"/>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108148</xdr:rowOff>
    </xdr:from>
    <xdr:ext cx="467179" cy="259045"/>
    <xdr:sp macro="" textlink="">
      <xdr:nvSpPr>
        <xdr:cNvPr id="341" name="テキスト ボックス 340"/>
        <xdr:cNvSpPr txBox="1"/>
      </xdr:nvSpPr>
      <xdr:spPr>
        <a:xfrm>
          <a:off x="52224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2" name="直線コネクタ 341"/>
        <xdr:cNvCxnSpPr/>
      </xdr:nvCxnSpPr>
      <xdr:spPr>
        <a:xfrm>
          <a:off x="5632450" y="129540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43" name="テキスト ボックス 342"/>
        <xdr:cNvSpPr txBox="1"/>
      </xdr:nvSpPr>
      <xdr:spPr>
        <a:xfrm>
          <a:off x="52224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4" name="【福祉施設】&#10;一人当たり面積グラフ枠"/>
        <xdr:cNvSpPr/>
      </xdr:nvSpPr>
      <xdr:spPr>
        <a:xfrm>
          <a:off x="5632450" y="12954000"/>
          <a:ext cx="4010025"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72934</xdr:rowOff>
    </xdr:from>
    <xdr:to>
      <xdr:col>54</xdr:col>
      <xdr:colOff>189865</xdr:colOff>
      <xdr:row>86</xdr:row>
      <xdr:rowOff>145869</xdr:rowOff>
    </xdr:to>
    <xdr:cxnSp macro="">
      <xdr:nvCxnSpPr>
        <xdr:cNvPr id="345" name="直線コネクタ 344"/>
        <xdr:cNvCxnSpPr/>
      </xdr:nvCxnSpPr>
      <xdr:spPr>
        <a:xfrm flipV="1">
          <a:off x="8905240" y="13446034"/>
          <a:ext cx="0" cy="14445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149696</xdr:rowOff>
    </xdr:from>
    <xdr:ext cx="469744" cy="259045"/>
    <xdr:sp macro="" textlink="">
      <xdr:nvSpPr>
        <xdr:cNvPr id="346" name="【福祉施設】&#10;一人当たり面積最小値テキスト"/>
        <xdr:cNvSpPr txBox="1"/>
      </xdr:nvSpPr>
      <xdr:spPr>
        <a:xfrm>
          <a:off x="8943975" y="148943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145869</xdr:rowOff>
    </xdr:from>
    <xdr:to>
      <xdr:col>55</xdr:col>
      <xdr:colOff>88900</xdr:colOff>
      <xdr:row>86</xdr:row>
      <xdr:rowOff>145869</xdr:rowOff>
    </xdr:to>
    <xdr:cxnSp macro="">
      <xdr:nvCxnSpPr>
        <xdr:cNvPr id="347" name="直線コネクタ 346"/>
        <xdr:cNvCxnSpPr/>
      </xdr:nvCxnSpPr>
      <xdr:spPr>
        <a:xfrm>
          <a:off x="8845550" y="14890569"/>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19611</xdr:rowOff>
    </xdr:from>
    <xdr:ext cx="469744" cy="259045"/>
    <xdr:sp macro="" textlink="">
      <xdr:nvSpPr>
        <xdr:cNvPr id="348" name="【福祉施設】&#10;一人当たり面積最大値テキスト"/>
        <xdr:cNvSpPr txBox="1"/>
      </xdr:nvSpPr>
      <xdr:spPr>
        <a:xfrm>
          <a:off x="8943975" y="132212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72934</xdr:rowOff>
    </xdr:from>
    <xdr:to>
      <xdr:col>55</xdr:col>
      <xdr:colOff>88900</xdr:colOff>
      <xdr:row>78</xdr:row>
      <xdr:rowOff>72934</xdr:rowOff>
    </xdr:to>
    <xdr:cxnSp macro="">
      <xdr:nvCxnSpPr>
        <xdr:cNvPr id="349" name="直線コネクタ 348"/>
        <xdr:cNvCxnSpPr/>
      </xdr:nvCxnSpPr>
      <xdr:spPr>
        <a:xfrm>
          <a:off x="8845550" y="13446034"/>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150058</xdr:rowOff>
    </xdr:from>
    <xdr:ext cx="469744" cy="259045"/>
    <xdr:sp macro="" textlink="">
      <xdr:nvSpPr>
        <xdr:cNvPr id="350" name="【福祉施設】&#10;一人当たり面積平均値テキスト"/>
        <xdr:cNvSpPr txBox="1"/>
      </xdr:nvSpPr>
      <xdr:spPr>
        <a:xfrm>
          <a:off x="8943975" y="1455185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127181</xdr:rowOff>
    </xdr:from>
    <xdr:to>
      <xdr:col>55</xdr:col>
      <xdr:colOff>50800</xdr:colOff>
      <xdr:row>86</xdr:row>
      <xdr:rowOff>57331</xdr:rowOff>
    </xdr:to>
    <xdr:sp macro="" textlink="">
      <xdr:nvSpPr>
        <xdr:cNvPr id="351" name="フローチャート: 判断 350"/>
        <xdr:cNvSpPr/>
      </xdr:nvSpPr>
      <xdr:spPr>
        <a:xfrm>
          <a:off x="8883650" y="14700431"/>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85</xdr:row>
      <xdr:rowOff>131536</xdr:rowOff>
    </xdr:from>
    <xdr:to>
      <xdr:col>50</xdr:col>
      <xdr:colOff>165100</xdr:colOff>
      <xdr:row>86</xdr:row>
      <xdr:rowOff>61686</xdr:rowOff>
    </xdr:to>
    <xdr:sp macro="" textlink="">
      <xdr:nvSpPr>
        <xdr:cNvPr id="352" name="フローチャート: 判断 351"/>
        <xdr:cNvSpPr/>
      </xdr:nvSpPr>
      <xdr:spPr>
        <a:xfrm>
          <a:off x="8159750" y="147047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85</xdr:row>
      <xdr:rowOff>167458</xdr:rowOff>
    </xdr:from>
    <xdr:to>
      <xdr:col>46</xdr:col>
      <xdr:colOff>38100</xdr:colOff>
      <xdr:row>86</xdr:row>
      <xdr:rowOff>97608</xdr:rowOff>
    </xdr:to>
    <xdr:sp macro="" textlink="">
      <xdr:nvSpPr>
        <xdr:cNvPr id="353" name="フローチャート: 判断 352"/>
        <xdr:cNvSpPr/>
      </xdr:nvSpPr>
      <xdr:spPr>
        <a:xfrm>
          <a:off x="7413625" y="14740708"/>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86</xdr:row>
      <xdr:rowOff>11249</xdr:rowOff>
    </xdr:from>
    <xdr:to>
      <xdr:col>41</xdr:col>
      <xdr:colOff>101600</xdr:colOff>
      <xdr:row>86</xdr:row>
      <xdr:rowOff>112849</xdr:rowOff>
    </xdr:to>
    <xdr:sp macro="" textlink="">
      <xdr:nvSpPr>
        <xdr:cNvPr id="354" name="フローチャート: 判断 353"/>
        <xdr:cNvSpPr/>
      </xdr:nvSpPr>
      <xdr:spPr>
        <a:xfrm>
          <a:off x="6638925" y="147559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86</xdr:row>
      <xdr:rowOff>1451</xdr:rowOff>
    </xdr:from>
    <xdr:to>
      <xdr:col>36</xdr:col>
      <xdr:colOff>165100</xdr:colOff>
      <xdr:row>86</xdr:row>
      <xdr:rowOff>103051</xdr:rowOff>
    </xdr:to>
    <xdr:sp macro="" textlink="">
      <xdr:nvSpPr>
        <xdr:cNvPr id="355" name="フローチャート: 判断 354"/>
        <xdr:cNvSpPr/>
      </xdr:nvSpPr>
      <xdr:spPr>
        <a:xfrm>
          <a:off x="5892800" y="147461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6" name="テキスト ボックス 355"/>
        <xdr:cNvSpPr txBox="1"/>
      </xdr:nvSpPr>
      <xdr:spPr>
        <a:xfrm>
          <a:off x="874395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7" name="テキスト ボックス 356"/>
        <xdr:cNvSpPr txBox="1"/>
      </xdr:nvSpPr>
      <xdr:spPr>
        <a:xfrm>
          <a:off x="8048625"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8" name="テキスト ボックス 357"/>
        <xdr:cNvSpPr txBox="1"/>
      </xdr:nvSpPr>
      <xdr:spPr>
        <a:xfrm>
          <a:off x="728345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9" name="テキスト ボックス 358"/>
        <xdr:cNvSpPr txBox="1"/>
      </xdr:nvSpPr>
      <xdr:spPr>
        <a:xfrm>
          <a:off x="652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60" name="テキスト ボックス 359"/>
        <xdr:cNvSpPr txBox="1"/>
      </xdr:nvSpPr>
      <xdr:spPr>
        <a:xfrm>
          <a:off x="5781675"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86</xdr:row>
      <xdr:rowOff>38463</xdr:rowOff>
    </xdr:from>
    <xdr:to>
      <xdr:col>55</xdr:col>
      <xdr:colOff>50800</xdr:colOff>
      <xdr:row>86</xdr:row>
      <xdr:rowOff>140063</xdr:rowOff>
    </xdr:to>
    <xdr:sp macro="" textlink="">
      <xdr:nvSpPr>
        <xdr:cNvPr id="361" name="楕円 360"/>
        <xdr:cNvSpPr/>
      </xdr:nvSpPr>
      <xdr:spPr>
        <a:xfrm>
          <a:off x="8883650" y="14783163"/>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124840</xdr:rowOff>
    </xdr:from>
    <xdr:ext cx="469744" cy="259045"/>
    <xdr:sp macro="" textlink="">
      <xdr:nvSpPr>
        <xdr:cNvPr id="362" name="【福祉施設】&#10;一人当たり面積該当値テキスト"/>
        <xdr:cNvSpPr txBox="1"/>
      </xdr:nvSpPr>
      <xdr:spPr>
        <a:xfrm>
          <a:off x="8943975" y="146980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86</xdr:row>
      <xdr:rowOff>39551</xdr:rowOff>
    </xdr:from>
    <xdr:to>
      <xdr:col>50</xdr:col>
      <xdr:colOff>165100</xdr:colOff>
      <xdr:row>86</xdr:row>
      <xdr:rowOff>141151</xdr:rowOff>
    </xdr:to>
    <xdr:sp macro="" textlink="">
      <xdr:nvSpPr>
        <xdr:cNvPr id="363" name="楕円 362"/>
        <xdr:cNvSpPr/>
      </xdr:nvSpPr>
      <xdr:spPr>
        <a:xfrm>
          <a:off x="8159750" y="147842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86</xdr:row>
      <xdr:rowOff>89263</xdr:rowOff>
    </xdr:from>
    <xdr:to>
      <xdr:col>55</xdr:col>
      <xdr:colOff>0</xdr:colOff>
      <xdr:row>86</xdr:row>
      <xdr:rowOff>90351</xdr:rowOff>
    </xdr:to>
    <xdr:cxnSp macro="">
      <xdr:nvCxnSpPr>
        <xdr:cNvPr id="364" name="直線コネクタ 363"/>
        <xdr:cNvCxnSpPr/>
      </xdr:nvCxnSpPr>
      <xdr:spPr>
        <a:xfrm flipV="1">
          <a:off x="8210550" y="14833963"/>
          <a:ext cx="695325" cy="10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86</xdr:row>
      <xdr:rowOff>40639</xdr:rowOff>
    </xdr:from>
    <xdr:to>
      <xdr:col>46</xdr:col>
      <xdr:colOff>38100</xdr:colOff>
      <xdr:row>86</xdr:row>
      <xdr:rowOff>142239</xdr:rowOff>
    </xdr:to>
    <xdr:sp macro="" textlink="">
      <xdr:nvSpPr>
        <xdr:cNvPr id="365" name="楕円 364"/>
        <xdr:cNvSpPr/>
      </xdr:nvSpPr>
      <xdr:spPr>
        <a:xfrm>
          <a:off x="7413625" y="14785339"/>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86</xdr:row>
      <xdr:rowOff>90351</xdr:rowOff>
    </xdr:from>
    <xdr:to>
      <xdr:col>50</xdr:col>
      <xdr:colOff>114300</xdr:colOff>
      <xdr:row>86</xdr:row>
      <xdr:rowOff>91439</xdr:rowOff>
    </xdr:to>
    <xdr:cxnSp macro="">
      <xdr:nvCxnSpPr>
        <xdr:cNvPr id="366" name="直線コネクタ 365"/>
        <xdr:cNvCxnSpPr/>
      </xdr:nvCxnSpPr>
      <xdr:spPr>
        <a:xfrm flipV="1">
          <a:off x="7445375" y="14835051"/>
          <a:ext cx="765175" cy="10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86</xdr:row>
      <xdr:rowOff>41729</xdr:rowOff>
    </xdr:from>
    <xdr:to>
      <xdr:col>41</xdr:col>
      <xdr:colOff>101600</xdr:colOff>
      <xdr:row>86</xdr:row>
      <xdr:rowOff>143329</xdr:rowOff>
    </xdr:to>
    <xdr:sp macro="" textlink="">
      <xdr:nvSpPr>
        <xdr:cNvPr id="367" name="楕円 366"/>
        <xdr:cNvSpPr/>
      </xdr:nvSpPr>
      <xdr:spPr>
        <a:xfrm>
          <a:off x="6638925" y="147864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86</xdr:row>
      <xdr:rowOff>91439</xdr:rowOff>
    </xdr:from>
    <xdr:to>
      <xdr:col>45</xdr:col>
      <xdr:colOff>177800</xdr:colOff>
      <xdr:row>86</xdr:row>
      <xdr:rowOff>92529</xdr:rowOff>
    </xdr:to>
    <xdr:cxnSp macro="">
      <xdr:nvCxnSpPr>
        <xdr:cNvPr id="368" name="直線コネクタ 367"/>
        <xdr:cNvCxnSpPr/>
      </xdr:nvCxnSpPr>
      <xdr:spPr>
        <a:xfrm flipV="1">
          <a:off x="6689725" y="14836139"/>
          <a:ext cx="755650" cy="10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86</xdr:row>
      <xdr:rowOff>52614</xdr:rowOff>
    </xdr:from>
    <xdr:to>
      <xdr:col>36</xdr:col>
      <xdr:colOff>165100</xdr:colOff>
      <xdr:row>86</xdr:row>
      <xdr:rowOff>154214</xdr:rowOff>
    </xdr:to>
    <xdr:sp macro="" textlink="">
      <xdr:nvSpPr>
        <xdr:cNvPr id="369" name="楕円 368"/>
        <xdr:cNvSpPr/>
      </xdr:nvSpPr>
      <xdr:spPr>
        <a:xfrm>
          <a:off x="5892800" y="147973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86</xdr:row>
      <xdr:rowOff>92529</xdr:rowOff>
    </xdr:from>
    <xdr:to>
      <xdr:col>41</xdr:col>
      <xdr:colOff>50800</xdr:colOff>
      <xdr:row>86</xdr:row>
      <xdr:rowOff>103414</xdr:rowOff>
    </xdr:to>
    <xdr:cxnSp macro="">
      <xdr:nvCxnSpPr>
        <xdr:cNvPr id="370" name="直線コネクタ 369"/>
        <xdr:cNvCxnSpPr/>
      </xdr:nvCxnSpPr>
      <xdr:spPr>
        <a:xfrm flipV="1">
          <a:off x="5943600" y="14837229"/>
          <a:ext cx="746125" cy="10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84</xdr:row>
      <xdr:rowOff>78213</xdr:rowOff>
    </xdr:from>
    <xdr:ext cx="469744" cy="259045"/>
    <xdr:sp macro="" textlink="">
      <xdr:nvSpPr>
        <xdr:cNvPr id="371" name="n_1aveValue【福祉施設】&#10;一人当たり面積"/>
        <xdr:cNvSpPr txBox="1"/>
      </xdr:nvSpPr>
      <xdr:spPr>
        <a:xfrm>
          <a:off x="7991552" y="144800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84</xdr:row>
      <xdr:rowOff>114135</xdr:rowOff>
    </xdr:from>
    <xdr:ext cx="469744" cy="259045"/>
    <xdr:sp macro="" textlink="">
      <xdr:nvSpPr>
        <xdr:cNvPr id="372" name="n_2aveValue【福祉施設】&#10;一人当たり面積"/>
        <xdr:cNvSpPr txBox="1"/>
      </xdr:nvSpPr>
      <xdr:spPr>
        <a:xfrm>
          <a:off x="7258127" y="145159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84</xdr:row>
      <xdr:rowOff>129376</xdr:rowOff>
    </xdr:from>
    <xdr:ext cx="469744" cy="259045"/>
    <xdr:sp macro="" textlink="">
      <xdr:nvSpPr>
        <xdr:cNvPr id="373" name="n_3aveValue【福祉施設】&#10;一人当たり面積"/>
        <xdr:cNvSpPr txBox="1"/>
      </xdr:nvSpPr>
      <xdr:spPr>
        <a:xfrm>
          <a:off x="6483427" y="145311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84</xdr:row>
      <xdr:rowOff>119578</xdr:rowOff>
    </xdr:from>
    <xdr:ext cx="469744" cy="259045"/>
    <xdr:sp macro="" textlink="">
      <xdr:nvSpPr>
        <xdr:cNvPr id="374" name="n_4aveValue【福祉施設】&#10;一人当たり面積"/>
        <xdr:cNvSpPr txBox="1"/>
      </xdr:nvSpPr>
      <xdr:spPr>
        <a:xfrm>
          <a:off x="5737302" y="145213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86</xdr:row>
      <xdr:rowOff>132278</xdr:rowOff>
    </xdr:from>
    <xdr:ext cx="469744" cy="259045"/>
    <xdr:sp macro="" textlink="">
      <xdr:nvSpPr>
        <xdr:cNvPr id="375" name="n_1mainValue【福祉施設】&#10;一人当たり面積"/>
        <xdr:cNvSpPr txBox="1"/>
      </xdr:nvSpPr>
      <xdr:spPr>
        <a:xfrm>
          <a:off x="7991552" y="148769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133366</xdr:rowOff>
    </xdr:from>
    <xdr:ext cx="469744" cy="259045"/>
    <xdr:sp macro="" textlink="">
      <xdr:nvSpPr>
        <xdr:cNvPr id="376" name="n_2mainValue【福祉施設】&#10;一人当たり面積"/>
        <xdr:cNvSpPr txBox="1"/>
      </xdr:nvSpPr>
      <xdr:spPr>
        <a:xfrm>
          <a:off x="7258127" y="148780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86</xdr:row>
      <xdr:rowOff>134456</xdr:rowOff>
    </xdr:from>
    <xdr:ext cx="469744" cy="259045"/>
    <xdr:sp macro="" textlink="">
      <xdr:nvSpPr>
        <xdr:cNvPr id="377" name="n_3mainValue【福祉施設】&#10;一人当たり面積"/>
        <xdr:cNvSpPr txBox="1"/>
      </xdr:nvSpPr>
      <xdr:spPr>
        <a:xfrm>
          <a:off x="6483427" y="148791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86</xdr:row>
      <xdr:rowOff>145341</xdr:rowOff>
    </xdr:from>
    <xdr:ext cx="469744" cy="259045"/>
    <xdr:sp macro="" textlink="">
      <xdr:nvSpPr>
        <xdr:cNvPr id="378" name="n_4mainValue【福祉施設】&#10;一人当たり面積"/>
        <xdr:cNvSpPr txBox="1"/>
      </xdr:nvSpPr>
      <xdr:spPr>
        <a:xfrm>
          <a:off x="5737302" y="148900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9" name="正方形/長方形 378"/>
        <xdr:cNvSpPr/>
      </xdr:nvSpPr>
      <xdr:spPr>
        <a:xfrm>
          <a:off x="647700" y="15621000"/>
          <a:ext cx="40386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80" name="正方形/長方形 379"/>
        <xdr:cNvSpPr/>
      </xdr:nvSpPr>
      <xdr:spPr>
        <a:xfrm>
          <a:off x="774700" y="1628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81" name="正方形/長方形 380"/>
        <xdr:cNvSpPr/>
      </xdr:nvSpPr>
      <xdr:spPr>
        <a:xfrm>
          <a:off x="774700" y="1648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2" name="正方形/長方形 381"/>
        <xdr:cNvSpPr/>
      </xdr:nvSpPr>
      <xdr:spPr>
        <a:xfrm>
          <a:off x="1619250" y="1628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3" name="正方形/長方形 382"/>
        <xdr:cNvSpPr/>
      </xdr:nvSpPr>
      <xdr:spPr>
        <a:xfrm>
          <a:off x="1619250" y="1648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4" name="正方形/長方形 383"/>
        <xdr:cNvSpPr/>
      </xdr:nvSpPr>
      <xdr:spPr>
        <a:xfrm>
          <a:off x="2590800" y="1628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5" name="正方形/長方形 384"/>
        <xdr:cNvSpPr/>
      </xdr:nvSpPr>
      <xdr:spPr>
        <a:xfrm>
          <a:off x="2590800" y="1648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6" name="正方形/長方形 385"/>
        <xdr:cNvSpPr/>
      </xdr:nvSpPr>
      <xdr:spPr>
        <a:xfrm>
          <a:off x="647700" y="16764000"/>
          <a:ext cx="40386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87" name="テキスト ボックス 386"/>
        <xdr:cNvSpPr txBox="1"/>
      </xdr:nvSpPr>
      <xdr:spPr>
        <a:xfrm>
          <a:off x="638175"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88" name="直線コネクタ 387"/>
        <xdr:cNvCxnSpPr/>
      </xdr:nvCxnSpPr>
      <xdr:spPr>
        <a:xfrm>
          <a:off x="647700" y="19050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89" name="テキスト ボックス 388"/>
        <xdr:cNvSpPr txBox="1"/>
      </xdr:nvSpPr>
      <xdr:spPr>
        <a:xfrm>
          <a:off x="266246"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109</xdr:row>
      <xdr:rowOff>35379</xdr:rowOff>
    </xdr:from>
    <xdr:to>
      <xdr:col>28</xdr:col>
      <xdr:colOff>114300</xdr:colOff>
      <xdr:row>109</xdr:row>
      <xdr:rowOff>35379</xdr:rowOff>
    </xdr:to>
    <xdr:cxnSp macro="">
      <xdr:nvCxnSpPr>
        <xdr:cNvPr id="390" name="直線コネクタ 389"/>
        <xdr:cNvCxnSpPr/>
      </xdr:nvCxnSpPr>
      <xdr:spPr>
        <a:xfrm>
          <a:off x="647700" y="18723429"/>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64606</xdr:rowOff>
    </xdr:from>
    <xdr:ext cx="467179" cy="259045"/>
    <xdr:sp macro="" textlink="">
      <xdr:nvSpPr>
        <xdr:cNvPr id="391" name="テキスト ボックス 390"/>
        <xdr:cNvSpPr txBox="1"/>
      </xdr:nvSpPr>
      <xdr:spPr>
        <a:xfrm>
          <a:off x="266246"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392" name="直線コネクタ 391"/>
        <xdr:cNvCxnSpPr/>
      </xdr:nvCxnSpPr>
      <xdr:spPr>
        <a:xfrm>
          <a:off x="647700" y="18396857"/>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393" name="テキスト ボックス 392"/>
        <xdr:cNvSpPr txBox="1"/>
      </xdr:nvSpPr>
      <xdr:spPr>
        <a:xfrm>
          <a:off x="3208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394" name="直線コネクタ 393"/>
        <xdr:cNvCxnSpPr/>
      </xdr:nvCxnSpPr>
      <xdr:spPr>
        <a:xfrm>
          <a:off x="647700" y="18070286"/>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395" name="テキスト ボックス 394"/>
        <xdr:cNvSpPr txBox="1"/>
      </xdr:nvSpPr>
      <xdr:spPr>
        <a:xfrm>
          <a:off x="3208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396" name="直線コネクタ 395"/>
        <xdr:cNvCxnSpPr/>
      </xdr:nvCxnSpPr>
      <xdr:spPr>
        <a:xfrm>
          <a:off x="647700" y="17743714"/>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397" name="テキスト ボックス 396"/>
        <xdr:cNvSpPr txBox="1"/>
      </xdr:nvSpPr>
      <xdr:spPr>
        <a:xfrm>
          <a:off x="3208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398" name="直線コネクタ 397"/>
        <xdr:cNvCxnSpPr/>
      </xdr:nvCxnSpPr>
      <xdr:spPr>
        <a:xfrm>
          <a:off x="647700" y="17417143"/>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399" name="テキスト ボックス 398"/>
        <xdr:cNvSpPr txBox="1"/>
      </xdr:nvSpPr>
      <xdr:spPr>
        <a:xfrm>
          <a:off x="3208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400" name="直線コネクタ 399"/>
        <xdr:cNvCxnSpPr/>
      </xdr:nvCxnSpPr>
      <xdr:spPr>
        <a:xfrm>
          <a:off x="647700" y="17090571"/>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98</xdr:row>
      <xdr:rowOff>146248</xdr:rowOff>
    </xdr:from>
    <xdr:ext cx="338939" cy="259045"/>
    <xdr:sp macro="" textlink="">
      <xdr:nvSpPr>
        <xdr:cNvPr id="401" name="テキスト ボックス 400"/>
        <xdr:cNvSpPr txBox="1"/>
      </xdr:nvSpPr>
      <xdr:spPr>
        <a:xfrm>
          <a:off x="36591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402" name="直線コネクタ 401"/>
        <xdr:cNvCxnSpPr/>
      </xdr:nvCxnSpPr>
      <xdr:spPr>
        <a:xfrm>
          <a:off x="647700" y="16764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97</xdr:row>
      <xdr:rowOff>133350</xdr:rowOff>
    </xdr:from>
    <xdr:to>
      <xdr:col>28</xdr:col>
      <xdr:colOff>152400</xdr:colOff>
      <xdr:row>111</xdr:row>
      <xdr:rowOff>19050</xdr:rowOff>
    </xdr:to>
    <xdr:sp macro="" textlink="">
      <xdr:nvSpPr>
        <xdr:cNvPr id="403" name="【市民会館】&#10;有形固定資産減価償却率グラフ枠"/>
        <xdr:cNvSpPr/>
      </xdr:nvSpPr>
      <xdr:spPr>
        <a:xfrm>
          <a:off x="647700" y="16764000"/>
          <a:ext cx="40386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37012</xdr:rowOff>
    </xdr:from>
    <xdr:to>
      <xdr:col>24</xdr:col>
      <xdr:colOff>62865</xdr:colOff>
      <xdr:row>109</xdr:row>
      <xdr:rowOff>28848</xdr:rowOff>
    </xdr:to>
    <xdr:cxnSp macro="">
      <xdr:nvCxnSpPr>
        <xdr:cNvPr id="404" name="直線コネクタ 403"/>
        <xdr:cNvCxnSpPr/>
      </xdr:nvCxnSpPr>
      <xdr:spPr>
        <a:xfrm flipV="1">
          <a:off x="3949065" y="17182012"/>
          <a:ext cx="0" cy="15348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109</xdr:row>
      <xdr:rowOff>32675</xdr:rowOff>
    </xdr:from>
    <xdr:ext cx="405111" cy="259045"/>
    <xdr:sp macro="" textlink="">
      <xdr:nvSpPr>
        <xdr:cNvPr id="405" name="【市民会館】&#10;有形固定資産減価償却率最小値テキスト"/>
        <xdr:cNvSpPr txBox="1"/>
      </xdr:nvSpPr>
      <xdr:spPr>
        <a:xfrm>
          <a:off x="3987800" y="187207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109</xdr:row>
      <xdr:rowOff>28848</xdr:rowOff>
    </xdr:from>
    <xdr:to>
      <xdr:col>24</xdr:col>
      <xdr:colOff>152400</xdr:colOff>
      <xdr:row>109</xdr:row>
      <xdr:rowOff>28848</xdr:rowOff>
    </xdr:to>
    <xdr:cxnSp macro="">
      <xdr:nvCxnSpPr>
        <xdr:cNvPr id="406" name="直線コネクタ 405"/>
        <xdr:cNvCxnSpPr/>
      </xdr:nvCxnSpPr>
      <xdr:spPr>
        <a:xfrm>
          <a:off x="3889375" y="18716898"/>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155139</xdr:rowOff>
    </xdr:from>
    <xdr:ext cx="340478" cy="259045"/>
    <xdr:sp macro="" textlink="">
      <xdr:nvSpPr>
        <xdr:cNvPr id="407" name="【市民会館】&#10;有形固定資産減価償却率最大値テキスト"/>
        <xdr:cNvSpPr txBox="1"/>
      </xdr:nvSpPr>
      <xdr:spPr>
        <a:xfrm>
          <a:off x="3987800" y="1695723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37012</xdr:rowOff>
    </xdr:from>
    <xdr:to>
      <xdr:col>24</xdr:col>
      <xdr:colOff>152400</xdr:colOff>
      <xdr:row>100</xdr:row>
      <xdr:rowOff>37012</xdr:rowOff>
    </xdr:to>
    <xdr:cxnSp macro="">
      <xdr:nvCxnSpPr>
        <xdr:cNvPr id="408" name="直線コネクタ 407"/>
        <xdr:cNvCxnSpPr/>
      </xdr:nvCxnSpPr>
      <xdr:spPr>
        <a:xfrm>
          <a:off x="3889375" y="17182012"/>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103</xdr:row>
      <xdr:rowOff>125021</xdr:rowOff>
    </xdr:from>
    <xdr:ext cx="405111" cy="259045"/>
    <xdr:sp macro="" textlink="">
      <xdr:nvSpPr>
        <xdr:cNvPr id="409" name="【市民会館】&#10;有形固定資産減価償却率平均値テキスト"/>
        <xdr:cNvSpPr txBox="1"/>
      </xdr:nvSpPr>
      <xdr:spPr>
        <a:xfrm>
          <a:off x="3987800" y="1778437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102144</xdr:rowOff>
    </xdr:from>
    <xdr:to>
      <xdr:col>24</xdr:col>
      <xdr:colOff>114300</xdr:colOff>
      <xdr:row>105</xdr:row>
      <xdr:rowOff>32294</xdr:rowOff>
    </xdr:to>
    <xdr:sp macro="" textlink="">
      <xdr:nvSpPr>
        <xdr:cNvPr id="410" name="フローチャート: 判断 409"/>
        <xdr:cNvSpPr/>
      </xdr:nvSpPr>
      <xdr:spPr>
        <a:xfrm>
          <a:off x="3898900" y="17932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98879</xdr:rowOff>
    </xdr:from>
    <xdr:to>
      <xdr:col>20</xdr:col>
      <xdr:colOff>38100</xdr:colOff>
      <xdr:row>105</xdr:row>
      <xdr:rowOff>29029</xdr:rowOff>
    </xdr:to>
    <xdr:sp macro="" textlink="">
      <xdr:nvSpPr>
        <xdr:cNvPr id="411" name="フローチャート: 判断 410"/>
        <xdr:cNvSpPr/>
      </xdr:nvSpPr>
      <xdr:spPr>
        <a:xfrm>
          <a:off x="3203575" y="17929679"/>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104</xdr:row>
      <xdr:rowOff>167458</xdr:rowOff>
    </xdr:from>
    <xdr:to>
      <xdr:col>15</xdr:col>
      <xdr:colOff>101600</xdr:colOff>
      <xdr:row>105</xdr:row>
      <xdr:rowOff>97608</xdr:rowOff>
    </xdr:to>
    <xdr:sp macro="" textlink="">
      <xdr:nvSpPr>
        <xdr:cNvPr id="412" name="フローチャート: 判断 411"/>
        <xdr:cNvSpPr/>
      </xdr:nvSpPr>
      <xdr:spPr>
        <a:xfrm>
          <a:off x="2428875" y="17998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105</xdr:row>
      <xdr:rowOff>67855</xdr:rowOff>
    </xdr:from>
    <xdr:to>
      <xdr:col>10</xdr:col>
      <xdr:colOff>165100</xdr:colOff>
      <xdr:row>105</xdr:row>
      <xdr:rowOff>169455</xdr:rowOff>
    </xdr:to>
    <xdr:sp macro="" textlink="">
      <xdr:nvSpPr>
        <xdr:cNvPr id="413" name="フローチャート: 判断 412"/>
        <xdr:cNvSpPr/>
      </xdr:nvSpPr>
      <xdr:spPr>
        <a:xfrm>
          <a:off x="1682750" y="18070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105</xdr:row>
      <xdr:rowOff>40095</xdr:rowOff>
    </xdr:from>
    <xdr:to>
      <xdr:col>6</xdr:col>
      <xdr:colOff>38100</xdr:colOff>
      <xdr:row>105</xdr:row>
      <xdr:rowOff>141695</xdr:rowOff>
    </xdr:to>
    <xdr:sp macro="" textlink="">
      <xdr:nvSpPr>
        <xdr:cNvPr id="414" name="フローチャート: 判断 413"/>
        <xdr:cNvSpPr/>
      </xdr:nvSpPr>
      <xdr:spPr>
        <a:xfrm>
          <a:off x="936625" y="18042345"/>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415" name="テキスト ボックス 414"/>
        <xdr:cNvSpPr txBox="1"/>
      </xdr:nvSpPr>
      <xdr:spPr>
        <a:xfrm>
          <a:off x="3787775"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416" name="テキスト ボックス 415"/>
        <xdr:cNvSpPr txBox="1"/>
      </xdr:nvSpPr>
      <xdr:spPr>
        <a:xfrm>
          <a:off x="30734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417" name="テキスト ボックス 416"/>
        <xdr:cNvSpPr txBox="1"/>
      </xdr:nvSpPr>
      <xdr:spPr>
        <a:xfrm>
          <a:off x="231775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418" name="テキスト ボックス 417"/>
        <xdr:cNvSpPr txBox="1"/>
      </xdr:nvSpPr>
      <xdr:spPr>
        <a:xfrm>
          <a:off x="1571625"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419" name="テキスト ボックス 418"/>
        <xdr:cNvSpPr txBox="1"/>
      </xdr:nvSpPr>
      <xdr:spPr>
        <a:xfrm>
          <a:off x="80645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106</xdr:row>
      <xdr:rowOff>61323</xdr:rowOff>
    </xdr:from>
    <xdr:to>
      <xdr:col>24</xdr:col>
      <xdr:colOff>114300</xdr:colOff>
      <xdr:row>106</xdr:row>
      <xdr:rowOff>162923</xdr:rowOff>
    </xdr:to>
    <xdr:sp macro="" textlink="">
      <xdr:nvSpPr>
        <xdr:cNvPr id="420" name="楕円 419"/>
        <xdr:cNvSpPr/>
      </xdr:nvSpPr>
      <xdr:spPr>
        <a:xfrm>
          <a:off x="3898900" y="182350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106</xdr:row>
      <xdr:rowOff>39750</xdr:rowOff>
    </xdr:from>
    <xdr:ext cx="405111" cy="259045"/>
    <xdr:sp macro="" textlink="">
      <xdr:nvSpPr>
        <xdr:cNvPr id="421" name="【市民会館】&#10;有形固定資産減価償却率該当値テキスト"/>
        <xdr:cNvSpPr txBox="1"/>
      </xdr:nvSpPr>
      <xdr:spPr>
        <a:xfrm>
          <a:off x="3987800" y="182134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106</xdr:row>
      <xdr:rowOff>89081</xdr:rowOff>
    </xdr:from>
    <xdr:to>
      <xdr:col>20</xdr:col>
      <xdr:colOff>38100</xdr:colOff>
      <xdr:row>107</xdr:row>
      <xdr:rowOff>19231</xdr:rowOff>
    </xdr:to>
    <xdr:sp macro="" textlink="">
      <xdr:nvSpPr>
        <xdr:cNvPr id="422" name="楕円 421"/>
        <xdr:cNvSpPr/>
      </xdr:nvSpPr>
      <xdr:spPr>
        <a:xfrm>
          <a:off x="3203575" y="18262781"/>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106</xdr:row>
      <xdr:rowOff>112123</xdr:rowOff>
    </xdr:from>
    <xdr:to>
      <xdr:col>24</xdr:col>
      <xdr:colOff>63500</xdr:colOff>
      <xdr:row>106</xdr:row>
      <xdr:rowOff>139881</xdr:rowOff>
    </xdr:to>
    <xdr:cxnSp macro="">
      <xdr:nvCxnSpPr>
        <xdr:cNvPr id="423" name="直線コネクタ 422"/>
        <xdr:cNvCxnSpPr/>
      </xdr:nvCxnSpPr>
      <xdr:spPr>
        <a:xfrm flipV="1">
          <a:off x="3235325" y="18285823"/>
          <a:ext cx="714375" cy="27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105</xdr:row>
      <xdr:rowOff>167458</xdr:rowOff>
    </xdr:from>
    <xdr:to>
      <xdr:col>15</xdr:col>
      <xdr:colOff>101600</xdr:colOff>
      <xdr:row>106</xdr:row>
      <xdr:rowOff>97608</xdr:rowOff>
    </xdr:to>
    <xdr:sp macro="" textlink="">
      <xdr:nvSpPr>
        <xdr:cNvPr id="424" name="楕円 423"/>
        <xdr:cNvSpPr/>
      </xdr:nvSpPr>
      <xdr:spPr>
        <a:xfrm>
          <a:off x="2428875" y="18169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106</xdr:row>
      <xdr:rowOff>46808</xdr:rowOff>
    </xdr:from>
    <xdr:to>
      <xdr:col>19</xdr:col>
      <xdr:colOff>177800</xdr:colOff>
      <xdr:row>106</xdr:row>
      <xdr:rowOff>139881</xdr:rowOff>
    </xdr:to>
    <xdr:cxnSp macro="">
      <xdr:nvCxnSpPr>
        <xdr:cNvPr id="425" name="直線コネクタ 424"/>
        <xdr:cNvCxnSpPr/>
      </xdr:nvCxnSpPr>
      <xdr:spPr>
        <a:xfrm>
          <a:off x="2479675" y="18220508"/>
          <a:ext cx="755650" cy="930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105</xdr:row>
      <xdr:rowOff>126637</xdr:rowOff>
    </xdr:from>
    <xdr:to>
      <xdr:col>10</xdr:col>
      <xdr:colOff>165100</xdr:colOff>
      <xdr:row>106</xdr:row>
      <xdr:rowOff>56787</xdr:rowOff>
    </xdr:to>
    <xdr:sp macro="" textlink="">
      <xdr:nvSpPr>
        <xdr:cNvPr id="426" name="楕円 425"/>
        <xdr:cNvSpPr/>
      </xdr:nvSpPr>
      <xdr:spPr>
        <a:xfrm>
          <a:off x="1682750" y="181288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106</xdr:row>
      <xdr:rowOff>5987</xdr:rowOff>
    </xdr:from>
    <xdr:to>
      <xdr:col>15</xdr:col>
      <xdr:colOff>50800</xdr:colOff>
      <xdr:row>106</xdr:row>
      <xdr:rowOff>46808</xdr:rowOff>
    </xdr:to>
    <xdr:cxnSp macro="">
      <xdr:nvCxnSpPr>
        <xdr:cNvPr id="427" name="直線コネクタ 426"/>
        <xdr:cNvCxnSpPr/>
      </xdr:nvCxnSpPr>
      <xdr:spPr>
        <a:xfrm>
          <a:off x="1733550" y="18179687"/>
          <a:ext cx="746125" cy="408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105</xdr:row>
      <xdr:rowOff>111942</xdr:rowOff>
    </xdr:from>
    <xdr:to>
      <xdr:col>6</xdr:col>
      <xdr:colOff>38100</xdr:colOff>
      <xdr:row>106</xdr:row>
      <xdr:rowOff>42092</xdr:rowOff>
    </xdr:to>
    <xdr:sp macro="" textlink="">
      <xdr:nvSpPr>
        <xdr:cNvPr id="428" name="楕円 427"/>
        <xdr:cNvSpPr/>
      </xdr:nvSpPr>
      <xdr:spPr>
        <a:xfrm>
          <a:off x="936625" y="18114192"/>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105</xdr:row>
      <xdr:rowOff>162742</xdr:rowOff>
    </xdr:from>
    <xdr:to>
      <xdr:col>10</xdr:col>
      <xdr:colOff>114300</xdr:colOff>
      <xdr:row>106</xdr:row>
      <xdr:rowOff>5987</xdr:rowOff>
    </xdr:to>
    <xdr:cxnSp macro="">
      <xdr:nvCxnSpPr>
        <xdr:cNvPr id="429" name="直線コネクタ 428"/>
        <xdr:cNvCxnSpPr/>
      </xdr:nvCxnSpPr>
      <xdr:spPr>
        <a:xfrm>
          <a:off x="968375" y="18164992"/>
          <a:ext cx="765175" cy="146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103</xdr:row>
      <xdr:rowOff>45556</xdr:rowOff>
    </xdr:from>
    <xdr:ext cx="405111" cy="259045"/>
    <xdr:sp macro="" textlink="">
      <xdr:nvSpPr>
        <xdr:cNvPr id="430" name="n_1aveValue【市民会館】&#10;有形固定資産減価償却率"/>
        <xdr:cNvSpPr txBox="1"/>
      </xdr:nvSpPr>
      <xdr:spPr>
        <a:xfrm>
          <a:off x="3067694" y="1770490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103</xdr:row>
      <xdr:rowOff>114135</xdr:rowOff>
    </xdr:from>
    <xdr:ext cx="405111" cy="259045"/>
    <xdr:sp macro="" textlink="">
      <xdr:nvSpPr>
        <xdr:cNvPr id="431" name="n_2aveValue【市民会館】&#10;有形固定資産減価償却率"/>
        <xdr:cNvSpPr txBox="1"/>
      </xdr:nvSpPr>
      <xdr:spPr>
        <a:xfrm>
          <a:off x="2305694" y="177734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104</xdr:row>
      <xdr:rowOff>14532</xdr:rowOff>
    </xdr:from>
    <xdr:ext cx="405111" cy="259045"/>
    <xdr:sp macro="" textlink="">
      <xdr:nvSpPr>
        <xdr:cNvPr id="432" name="n_3aveValue【市民会館】&#10;有形固定資産減価償却率"/>
        <xdr:cNvSpPr txBox="1"/>
      </xdr:nvSpPr>
      <xdr:spPr>
        <a:xfrm>
          <a:off x="1559569" y="178453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103</xdr:row>
      <xdr:rowOff>158222</xdr:rowOff>
    </xdr:from>
    <xdr:ext cx="405111" cy="259045"/>
    <xdr:sp macro="" textlink="">
      <xdr:nvSpPr>
        <xdr:cNvPr id="433" name="n_4aveValue【市民会館】&#10;有形固定資産減価償却率"/>
        <xdr:cNvSpPr txBox="1"/>
      </xdr:nvSpPr>
      <xdr:spPr>
        <a:xfrm>
          <a:off x="813444" y="178175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107</xdr:row>
      <xdr:rowOff>10358</xdr:rowOff>
    </xdr:from>
    <xdr:ext cx="405111" cy="259045"/>
    <xdr:sp macro="" textlink="">
      <xdr:nvSpPr>
        <xdr:cNvPr id="434" name="n_1mainValue【市民会館】&#10;有形固定資産減価償却率"/>
        <xdr:cNvSpPr txBox="1"/>
      </xdr:nvSpPr>
      <xdr:spPr>
        <a:xfrm>
          <a:off x="3067694" y="183555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106</xdr:row>
      <xdr:rowOff>88735</xdr:rowOff>
    </xdr:from>
    <xdr:ext cx="405111" cy="259045"/>
    <xdr:sp macro="" textlink="">
      <xdr:nvSpPr>
        <xdr:cNvPr id="435" name="n_2mainValue【市民会館】&#10;有形固定資産減価償却率"/>
        <xdr:cNvSpPr txBox="1"/>
      </xdr:nvSpPr>
      <xdr:spPr>
        <a:xfrm>
          <a:off x="2305694" y="182624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106</xdr:row>
      <xdr:rowOff>47914</xdr:rowOff>
    </xdr:from>
    <xdr:ext cx="405111" cy="259045"/>
    <xdr:sp macro="" textlink="">
      <xdr:nvSpPr>
        <xdr:cNvPr id="436" name="n_3mainValue【市民会館】&#10;有形固定資産減価償却率"/>
        <xdr:cNvSpPr txBox="1"/>
      </xdr:nvSpPr>
      <xdr:spPr>
        <a:xfrm>
          <a:off x="1559569" y="182216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106</xdr:row>
      <xdr:rowOff>33219</xdr:rowOff>
    </xdr:from>
    <xdr:ext cx="405111" cy="259045"/>
    <xdr:sp macro="" textlink="">
      <xdr:nvSpPr>
        <xdr:cNvPr id="437" name="n_4mainValue【市民会館】&#10;有形固定資産減価償却率"/>
        <xdr:cNvSpPr txBox="1"/>
      </xdr:nvSpPr>
      <xdr:spPr>
        <a:xfrm>
          <a:off x="813444" y="182069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38" name="正方形/長方形 437"/>
        <xdr:cNvSpPr/>
      </xdr:nvSpPr>
      <xdr:spPr>
        <a:xfrm>
          <a:off x="5632450" y="15621000"/>
          <a:ext cx="4010025"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39" name="正方形/長方形 438"/>
        <xdr:cNvSpPr/>
      </xdr:nvSpPr>
      <xdr:spPr>
        <a:xfrm>
          <a:off x="5730875" y="1628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40" name="正方形/長方形 439"/>
        <xdr:cNvSpPr/>
      </xdr:nvSpPr>
      <xdr:spPr>
        <a:xfrm>
          <a:off x="5730875" y="1648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41" name="正方形/長方形 440"/>
        <xdr:cNvSpPr/>
      </xdr:nvSpPr>
      <xdr:spPr>
        <a:xfrm>
          <a:off x="6604000" y="1628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42" name="正方形/長方形 441"/>
        <xdr:cNvSpPr/>
      </xdr:nvSpPr>
      <xdr:spPr>
        <a:xfrm>
          <a:off x="6604000" y="1648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43" name="正方形/長方形 442"/>
        <xdr:cNvSpPr/>
      </xdr:nvSpPr>
      <xdr:spPr>
        <a:xfrm>
          <a:off x="7575550" y="1628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44" name="正方形/長方形 443"/>
        <xdr:cNvSpPr/>
      </xdr:nvSpPr>
      <xdr:spPr>
        <a:xfrm>
          <a:off x="7575550" y="1648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45" name="正方形/長方形 444"/>
        <xdr:cNvSpPr/>
      </xdr:nvSpPr>
      <xdr:spPr>
        <a:xfrm>
          <a:off x="5632450" y="16764000"/>
          <a:ext cx="4010025"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46" name="テキスト ボックス 445"/>
        <xdr:cNvSpPr txBox="1"/>
      </xdr:nvSpPr>
      <xdr:spPr>
        <a:xfrm>
          <a:off x="559435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47" name="直線コネクタ 446"/>
        <xdr:cNvCxnSpPr/>
      </xdr:nvCxnSpPr>
      <xdr:spPr>
        <a:xfrm>
          <a:off x="5632450" y="190500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152400</xdr:rowOff>
    </xdr:from>
    <xdr:to>
      <xdr:col>59</xdr:col>
      <xdr:colOff>50800</xdr:colOff>
      <xdr:row>108</xdr:row>
      <xdr:rowOff>152400</xdr:rowOff>
    </xdr:to>
    <xdr:cxnSp macro="">
      <xdr:nvCxnSpPr>
        <xdr:cNvPr id="448" name="直線コネクタ 447"/>
        <xdr:cNvCxnSpPr/>
      </xdr:nvCxnSpPr>
      <xdr:spPr>
        <a:xfrm>
          <a:off x="5632450" y="186690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10177</xdr:rowOff>
    </xdr:from>
    <xdr:ext cx="467179" cy="259045"/>
    <xdr:sp macro="" textlink="">
      <xdr:nvSpPr>
        <xdr:cNvPr id="449" name="テキスト ボックス 448"/>
        <xdr:cNvSpPr txBox="1"/>
      </xdr:nvSpPr>
      <xdr:spPr>
        <a:xfrm>
          <a:off x="52224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106</xdr:row>
      <xdr:rowOff>114300</xdr:rowOff>
    </xdr:from>
    <xdr:to>
      <xdr:col>59</xdr:col>
      <xdr:colOff>50800</xdr:colOff>
      <xdr:row>106</xdr:row>
      <xdr:rowOff>114300</xdr:rowOff>
    </xdr:to>
    <xdr:cxnSp macro="">
      <xdr:nvCxnSpPr>
        <xdr:cNvPr id="450" name="直線コネクタ 449"/>
        <xdr:cNvCxnSpPr/>
      </xdr:nvCxnSpPr>
      <xdr:spPr>
        <a:xfrm>
          <a:off x="5632450" y="182880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105</xdr:row>
      <xdr:rowOff>143527</xdr:rowOff>
    </xdr:from>
    <xdr:ext cx="467179" cy="259045"/>
    <xdr:sp macro="" textlink="">
      <xdr:nvSpPr>
        <xdr:cNvPr id="451" name="テキスト ボックス 450"/>
        <xdr:cNvSpPr txBox="1"/>
      </xdr:nvSpPr>
      <xdr:spPr>
        <a:xfrm>
          <a:off x="52224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452" name="直線コネクタ 451"/>
        <xdr:cNvCxnSpPr/>
      </xdr:nvCxnSpPr>
      <xdr:spPr>
        <a:xfrm>
          <a:off x="5632450" y="179070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103</xdr:row>
      <xdr:rowOff>105427</xdr:rowOff>
    </xdr:from>
    <xdr:ext cx="467179" cy="259045"/>
    <xdr:sp macro="" textlink="">
      <xdr:nvSpPr>
        <xdr:cNvPr id="453" name="テキスト ボックス 452"/>
        <xdr:cNvSpPr txBox="1"/>
      </xdr:nvSpPr>
      <xdr:spPr>
        <a:xfrm>
          <a:off x="52224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102</xdr:row>
      <xdr:rowOff>38100</xdr:rowOff>
    </xdr:from>
    <xdr:to>
      <xdr:col>59</xdr:col>
      <xdr:colOff>50800</xdr:colOff>
      <xdr:row>102</xdr:row>
      <xdr:rowOff>38100</xdr:rowOff>
    </xdr:to>
    <xdr:cxnSp macro="">
      <xdr:nvCxnSpPr>
        <xdr:cNvPr id="454" name="直線コネクタ 453"/>
        <xdr:cNvCxnSpPr/>
      </xdr:nvCxnSpPr>
      <xdr:spPr>
        <a:xfrm>
          <a:off x="5632450" y="175260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101</xdr:row>
      <xdr:rowOff>67327</xdr:rowOff>
    </xdr:from>
    <xdr:ext cx="467179" cy="259045"/>
    <xdr:sp macro="" textlink="">
      <xdr:nvSpPr>
        <xdr:cNvPr id="455" name="テキスト ボックス 454"/>
        <xdr:cNvSpPr txBox="1"/>
      </xdr:nvSpPr>
      <xdr:spPr>
        <a:xfrm>
          <a:off x="52224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0</xdr:rowOff>
    </xdr:from>
    <xdr:to>
      <xdr:col>59</xdr:col>
      <xdr:colOff>50800</xdr:colOff>
      <xdr:row>100</xdr:row>
      <xdr:rowOff>0</xdr:rowOff>
    </xdr:to>
    <xdr:cxnSp macro="">
      <xdr:nvCxnSpPr>
        <xdr:cNvPr id="456" name="直線コネクタ 455"/>
        <xdr:cNvCxnSpPr/>
      </xdr:nvCxnSpPr>
      <xdr:spPr>
        <a:xfrm>
          <a:off x="5632450" y="171450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29227</xdr:rowOff>
    </xdr:from>
    <xdr:ext cx="467179" cy="259045"/>
    <xdr:sp macro="" textlink="">
      <xdr:nvSpPr>
        <xdr:cNvPr id="457" name="テキスト ボックス 456"/>
        <xdr:cNvSpPr txBox="1"/>
      </xdr:nvSpPr>
      <xdr:spPr>
        <a:xfrm>
          <a:off x="52224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58" name="直線コネクタ 457"/>
        <xdr:cNvCxnSpPr/>
      </xdr:nvCxnSpPr>
      <xdr:spPr>
        <a:xfrm>
          <a:off x="5632450" y="167640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459" name="テキスト ボックス 458"/>
        <xdr:cNvSpPr txBox="1"/>
      </xdr:nvSpPr>
      <xdr:spPr>
        <a:xfrm>
          <a:off x="52224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60" name="【市民会館】&#10;一人当たり面積グラフ枠"/>
        <xdr:cNvSpPr/>
      </xdr:nvSpPr>
      <xdr:spPr>
        <a:xfrm>
          <a:off x="5632450" y="16764000"/>
          <a:ext cx="4010025"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100</xdr:row>
      <xdr:rowOff>158750</xdr:rowOff>
    </xdr:from>
    <xdr:to>
      <xdr:col>54</xdr:col>
      <xdr:colOff>189865</xdr:colOff>
      <xdr:row>108</xdr:row>
      <xdr:rowOff>123189</xdr:rowOff>
    </xdr:to>
    <xdr:cxnSp macro="">
      <xdr:nvCxnSpPr>
        <xdr:cNvPr id="461" name="直線コネクタ 460"/>
        <xdr:cNvCxnSpPr/>
      </xdr:nvCxnSpPr>
      <xdr:spPr>
        <a:xfrm flipV="1">
          <a:off x="8905240" y="17303750"/>
          <a:ext cx="0" cy="13360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127016</xdr:rowOff>
    </xdr:from>
    <xdr:ext cx="469744" cy="259045"/>
    <xdr:sp macro="" textlink="">
      <xdr:nvSpPr>
        <xdr:cNvPr id="462" name="【市民会館】&#10;一人当たり面積最小値テキスト"/>
        <xdr:cNvSpPr txBox="1"/>
      </xdr:nvSpPr>
      <xdr:spPr>
        <a:xfrm>
          <a:off x="8943975" y="186436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123189</xdr:rowOff>
    </xdr:from>
    <xdr:to>
      <xdr:col>55</xdr:col>
      <xdr:colOff>88900</xdr:colOff>
      <xdr:row>108</xdr:row>
      <xdr:rowOff>123189</xdr:rowOff>
    </xdr:to>
    <xdr:cxnSp macro="">
      <xdr:nvCxnSpPr>
        <xdr:cNvPr id="463" name="直線コネクタ 462"/>
        <xdr:cNvCxnSpPr/>
      </xdr:nvCxnSpPr>
      <xdr:spPr>
        <a:xfrm>
          <a:off x="8845550" y="18639789"/>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99</xdr:row>
      <xdr:rowOff>105427</xdr:rowOff>
    </xdr:from>
    <xdr:ext cx="469744" cy="259045"/>
    <xdr:sp macro="" textlink="">
      <xdr:nvSpPr>
        <xdr:cNvPr id="464" name="【市民会館】&#10;一人当たり面積最大値テキスト"/>
        <xdr:cNvSpPr txBox="1"/>
      </xdr:nvSpPr>
      <xdr:spPr>
        <a:xfrm>
          <a:off x="8943975" y="170789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158750</xdr:rowOff>
    </xdr:from>
    <xdr:to>
      <xdr:col>55</xdr:col>
      <xdr:colOff>88900</xdr:colOff>
      <xdr:row>100</xdr:row>
      <xdr:rowOff>158750</xdr:rowOff>
    </xdr:to>
    <xdr:cxnSp macro="">
      <xdr:nvCxnSpPr>
        <xdr:cNvPr id="465" name="直線コネクタ 464"/>
        <xdr:cNvCxnSpPr/>
      </xdr:nvCxnSpPr>
      <xdr:spPr>
        <a:xfrm>
          <a:off x="8845550" y="17303750"/>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107</xdr:row>
      <xdr:rowOff>21607</xdr:rowOff>
    </xdr:from>
    <xdr:ext cx="469744" cy="259045"/>
    <xdr:sp macro="" textlink="">
      <xdr:nvSpPr>
        <xdr:cNvPr id="466" name="【市民会館】&#10;一人当たり面積平均値テキスト"/>
        <xdr:cNvSpPr txBox="1"/>
      </xdr:nvSpPr>
      <xdr:spPr>
        <a:xfrm>
          <a:off x="8943975" y="1836675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107</xdr:row>
      <xdr:rowOff>43180</xdr:rowOff>
    </xdr:from>
    <xdr:to>
      <xdr:col>55</xdr:col>
      <xdr:colOff>50800</xdr:colOff>
      <xdr:row>107</xdr:row>
      <xdr:rowOff>144780</xdr:rowOff>
    </xdr:to>
    <xdr:sp macro="" textlink="">
      <xdr:nvSpPr>
        <xdr:cNvPr id="467" name="フローチャート: 判断 466"/>
        <xdr:cNvSpPr/>
      </xdr:nvSpPr>
      <xdr:spPr>
        <a:xfrm>
          <a:off x="8883650" y="18388330"/>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107</xdr:row>
      <xdr:rowOff>41911</xdr:rowOff>
    </xdr:from>
    <xdr:to>
      <xdr:col>50</xdr:col>
      <xdr:colOff>165100</xdr:colOff>
      <xdr:row>107</xdr:row>
      <xdr:rowOff>143511</xdr:rowOff>
    </xdr:to>
    <xdr:sp macro="" textlink="">
      <xdr:nvSpPr>
        <xdr:cNvPr id="468" name="フローチャート: 判断 467"/>
        <xdr:cNvSpPr/>
      </xdr:nvSpPr>
      <xdr:spPr>
        <a:xfrm>
          <a:off x="8159750" y="183870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107</xdr:row>
      <xdr:rowOff>16511</xdr:rowOff>
    </xdr:from>
    <xdr:to>
      <xdr:col>46</xdr:col>
      <xdr:colOff>38100</xdr:colOff>
      <xdr:row>107</xdr:row>
      <xdr:rowOff>118111</xdr:rowOff>
    </xdr:to>
    <xdr:sp macro="" textlink="">
      <xdr:nvSpPr>
        <xdr:cNvPr id="469" name="フローチャート: 判断 468"/>
        <xdr:cNvSpPr/>
      </xdr:nvSpPr>
      <xdr:spPr>
        <a:xfrm>
          <a:off x="7413625" y="18361661"/>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107</xdr:row>
      <xdr:rowOff>48261</xdr:rowOff>
    </xdr:from>
    <xdr:to>
      <xdr:col>41</xdr:col>
      <xdr:colOff>101600</xdr:colOff>
      <xdr:row>107</xdr:row>
      <xdr:rowOff>149861</xdr:rowOff>
    </xdr:to>
    <xdr:sp macro="" textlink="">
      <xdr:nvSpPr>
        <xdr:cNvPr id="470" name="フローチャート: 判断 469"/>
        <xdr:cNvSpPr/>
      </xdr:nvSpPr>
      <xdr:spPr>
        <a:xfrm>
          <a:off x="6638925" y="183934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107</xdr:row>
      <xdr:rowOff>49530</xdr:rowOff>
    </xdr:from>
    <xdr:to>
      <xdr:col>36</xdr:col>
      <xdr:colOff>165100</xdr:colOff>
      <xdr:row>107</xdr:row>
      <xdr:rowOff>151130</xdr:rowOff>
    </xdr:to>
    <xdr:sp macro="" textlink="">
      <xdr:nvSpPr>
        <xdr:cNvPr id="471" name="フローチャート: 判断 470"/>
        <xdr:cNvSpPr/>
      </xdr:nvSpPr>
      <xdr:spPr>
        <a:xfrm>
          <a:off x="5892800" y="18394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72" name="テキスト ボックス 471"/>
        <xdr:cNvSpPr txBox="1"/>
      </xdr:nvSpPr>
      <xdr:spPr>
        <a:xfrm>
          <a:off x="874395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73" name="テキスト ボックス 472"/>
        <xdr:cNvSpPr txBox="1"/>
      </xdr:nvSpPr>
      <xdr:spPr>
        <a:xfrm>
          <a:off x="8048625"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74" name="テキスト ボックス 473"/>
        <xdr:cNvSpPr txBox="1"/>
      </xdr:nvSpPr>
      <xdr:spPr>
        <a:xfrm>
          <a:off x="728345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75" name="テキスト ボックス 474"/>
        <xdr:cNvSpPr txBox="1"/>
      </xdr:nvSpPr>
      <xdr:spPr>
        <a:xfrm>
          <a:off x="652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76" name="テキスト ボックス 475"/>
        <xdr:cNvSpPr txBox="1"/>
      </xdr:nvSpPr>
      <xdr:spPr>
        <a:xfrm>
          <a:off x="5781675"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107</xdr:row>
      <xdr:rowOff>36830</xdr:rowOff>
    </xdr:from>
    <xdr:to>
      <xdr:col>55</xdr:col>
      <xdr:colOff>50800</xdr:colOff>
      <xdr:row>107</xdr:row>
      <xdr:rowOff>138430</xdr:rowOff>
    </xdr:to>
    <xdr:sp macro="" textlink="">
      <xdr:nvSpPr>
        <xdr:cNvPr id="477" name="楕円 476"/>
        <xdr:cNvSpPr/>
      </xdr:nvSpPr>
      <xdr:spPr>
        <a:xfrm>
          <a:off x="8883650" y="18381980"/>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106</xdr:row>
      <xdr:rowOff>59707</xdr:rowOff>
    </xdr:from>
    <xdr:ext cx="469744" cy="259045"/>
    <xdr:sp macro="" textlink="">
      <xdr:nvSpPr>
        <xdr:cNvPr id="478" name="【市民会館】&#10;一人当たり面積該当値テキスト"/>
        <xdr:cNvSpPr txBox="1"/>
      </xdr:nvSpPr>
      <xdr:spPr>
        <a:xfrm>
          <a:off x="8943975" y="182334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107</xdr:row>
      <xdr:rowOff>39370</xdr:rowOff>
    </xdr:from>
    <xdr:to>
      <xdr:col>50</xdr:col>
      <xdr:colOff>165100</xdr:colOff>
      <xdr:row>107</xdr:row>
      <xdr:rowOff>140970</xdr:rowOff>
    </xdr:to>
    <xdr:sp macro="" textlink="">
      <xdr:nvSpPr>
        <xdr:cNvPr id="479" name="楕円 478"/>
        <xdr:cNvSpPr/>
      </xdr:nvSpPr>
      <xdr:spPr>
        <a:xfrm>
          <a:off x="8159750" y="18384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107</xdr:row>
      <xdr:rowOff>87630</xdr:rowOff>
    </xdr:from>
    <xdr:to>
      <xdr:col>55</xdr:col>
      <xdr:colOff>0</xdr:colOff>
      <xdr:row>107</xdr:row>
      <xdr:rowOff>90170</xdr:rowOff>
    </xdr:to>
    <xdr:cxnSp macro="">
      <xdr:nvCxnSpPr>
        <xdr:cNvPr id="480" name="直線コネクタ 479"/>
        <xdr:cNvCxnSpPr/>
      </xdr:nvCxnSpPr>
      <xdr:spPr>
        <a:xfrm flipV="1">
          <a:off x="8210550" y="18432780"/>
          <a:ext cx="695325" cy="25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107</xdr:row>
      <xdr:rowOff>44450</xdr:rowOff>
    </xdr:from>
    <xdr:to>
      <xdr:col>46</xdr:col>
      <xdr:colOff>38100</xdr:colOff>
      <xdr:row>107</xdr:row>
      <xdr:rowOff>146050</xdr:rowOff>
    </xdr:to>
    <xdr:sp macro="" textlink="">
      <xdr:nvSpPr>
        <xdr:cNvPr id="481" name="楕円 480"/>
        <xdr:cNvSpPr/>
      </xdr:nvSpPr>
      <xdr:spPr>
        <a:xfrm>
          <a:off x="7413625" y="18389600"/>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107</xdr:row>
      <xdr:rowOff>90170</xdr:rowOff>
    </xdr:from>
    <xdr:to>
      <xdr:col>50</xdr:col>
      <xdr:colOff>114300</xdr:colOff>
      <xdr:row>107</xdr:row>
      <xdr:rowOff>95250</xdr:rowOff>
    </xdr:to>
    <xdr:cxnSp macro="">
      <xdr:nvCxnSpPr>
        <xdr:cNvPr id="482" name="直線コネクタ 481"/>
        <xdr:cNvCxnSpPr/>
      </xdr:nvCxnSpPr>
      <xdr:spPr>
        <a:xfrm flipV="1">
          <a:off x="7445375" y="18435320"/>
          <a:ext cx="765175" cy="50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107</xdr:row>
      <xdr:rowOff>48261</xdr:rowOff>
    </xdr:from>
    <xdr:to>
      <xdr:col>41</xdr:col>
      <xdr:colOff>101600</xdr:colOff>
      <xdr:row>107</xdr:row>
      <xdr:rowOff>149861</xdr:rowOff>
    </xdr:to>
    <xdr:sp macro="" textlink="">
      <xdr:nvSpPr>
        <xdr:cNvPr id="483" name="楕円 482"/>
        <xdr:cNvSpPr/>
      </xdr:nvSpPr>
      <xdr:spPr>
        <a:xfrm>
          <a:off x="6638925" y="183934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107</xdr:row>
      <xdr:rowOff>95250</xdr:rowOff>
    </xdr:from>
    <xdr:to>
      <xdr:col>45</xdr:col>
      <xdr:colOff>177800</xdr:colOff>
      <xdr:row>107</xdr:row>
      <xdr:rowOff>99061</xdr:rowOff>
    </xdr:to>
    <xdr:cxnSp macro="">
      <xdr:nvCxnSpPr>
        <xdr:cNvPr id="484" name="直線コネクタ 483"/>
        <xdr:cNvCxnSpPr/>
      </xdr:nvCxnSpPr>
      <xdr:spPr>
        <a:xfrm flipV="1">
          <a:off x="6689725" y="18440400"/>
          <a:ext cx="755650" cy="3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107</xdr:row>
      <xdr:rowOff>50800</xdr:rowOff>
    </xdr:from>
    <xdr:to>
      <xdr:col>36</xdr:col>
      <xdr:colOff>165100</xdr:colOff>
      <xdr:row>107</xdr:row>
      <xdr:rowOff>152400</xdr:rowOff>
    </xdr:to>
    <xdr:sp macro="" textlink="">
      <xdr:nvSpPr>
        <xdr:cNvPr id="485" name="楕円 484"/>
        <xdr:cNvSpPr/>
      </xdr:nvSpPr>
      <xdr:spPr>
        <a:xfrm>
          <a:off x="5892800" y="18395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107</xdr:row>
      <xdr:rowOff>99061</xdr:rowOff>
    </xdr:from>
    <xdr:to>
      <xdr:col>41</xdr:col>
      <xdr:colOff>50800</xdr:colOff>
      <xdr:row>107</xdr:row>
      <xdr:rowOff>101600</xdr:rowOff>
    </xdr:to>
    <xdr:cxnSp macro="">
      <xdr:nvCxnSpPr>
        <xdr:cNvPr id="486" name="直線コネクタ 485"/>
        <xdr:cNvCxnSpPr/>
      </xdr:nvCxnSpPr>
      <xdr:spPr>
        <a:xfrm flipV="1">
          <a:off x="5943600" y="18444211"/>
          <a:ext cx="746125" cy="25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107</xdr:row>
      <xdr:rowOff>134638</xdr:rowOff>
    </xdr:from>
    <xdr:ext cx="469744" cy="259045"/>
    <xdr:sp macro="" textlink="">
      <xdr:nvSpPr>
        <xdr:cNvPr id="487" name="n_1aveValue【市民会館】&#10;一人当たり面積"/>
        <xdr:cNvSpPr txBox="1"/>
      </xdr:nvSpPr>
      <xdr:spPr>
        <a:xfrm>
          <a:off x="7991552" y="184797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105</xdr:row>
      <xdr:rowOff>134638</xdr:rowOff>
    </xdr:from>
    <xdr:ext cx="469744" cy="259045"/>
    <xdr:sp macro="" textlink="">
      <xdr:nvSpPr>
        <xdr:cNvPr id="488" name="n_2aveValue【市民会館】&#10;一人当たり面積"/>
        <xdr:cNvSpPr txBox="1"/>
      </xdr:nvSpPr>
      <xdr:spPr>
        <a:xfrm>
          <a:off x="7258127" y="181368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107</xdr:row>
      <xdr:rowOff>140988</xdr:rowOff>
    </xdr:from>
    <xdr:ext cx="469744" cy="259045"/>
    <xdr:sp macro="" textlink="">
      <xdr:nvSpPr>
        <xdr:cNvPr id="489" name="n_3aveValue【市民会館】&#10;一人当たり面積"/>
        <xdr:cNvSpPr txBox="1"/>
      </xdr:nvSpPr>
      <xdr:spPr>
        <a:xfrm>
          <a:off x="6483427" y="184861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105</xdr:row>
      <xdr:rowOff>167657</xdr:rowOff>
    </xdr:from>
    <xdr:ext cx="469744" cy="259045"/>
    <xdr:sp macro="" textlink="">
      <xdr:nvSpPr>
        <xdr:cNvPr id="490" name="n_4aveValue【市民会館】&#10;一人当たり面積"/>
        <xdr:cNvSpPr txBox="1"/>
      </xdr:nvSpPr>
      <xdr:spPr>
        <a:xfrm>
          <a:off x="5737302" y="18169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105</xdr:row>
      <xdr:rowOff>157497</xdr:rowOff>
    </xdr:from>
    <xdr:ext cx="469744" cy="259045"/>
    <xdr:sp macro="" textlink="">
      <xdr:nvSpPr>
        <xdr:cNvPr id="491" name="n_1mainValue【市民会館】&#10;一人当たり面積"/>
        <xdr:cNvSpPr txBox="1"/>
      </xdr:nvSpPr>
      <xdr:spPr>
        <a:xfrm>
          <a:off x="7991552" y="18159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107</xdr:row>
      <xdr:rowOff>137177</xdr:rowOff>
    </xdr:from>
    <xdr:ext cx="469744" cy="259045"/>
    <xdr:sp macro="" textlink="">
      <xdr:nvSpPr>
        <xdr:cNvPr id="492" name="n_2mainValue【市民会館】&#10;一人当たり面積"/>
        <xdr:cNvSpPr txBox="1"/>
      </xdr:nvSpPr>
      <xdr:spPr>
        <a:xfrm>
          <a:off x="7258127" y="18482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105</xdr:row>
      <xdr:rowOff>166388</xdr:rowOff>
    </xdr:from>
    <xdr:ext cx="469744" cy="259045"/>
    <xdr:sp macro="" textlink="">
      <xdr:nvSpPr>
        <xdr:cNvPr id="493" name="n_3mainValue【市民会館】&#10;一人当たり面積"/>
        <xdr:cNvSpPr txBox="1"/>
      </xdr:nvSpPr>
      <xdr:spPr>
        <a:xfrm>
          <a:off x="6483427" y="181686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107</xdr:row>
      <xdr:rowOff>143527</xdr:rowOff>
    </xdr:from>
    <xdr:ext cx="469744" cy="259045"/>
    <xdr:sp macro="" textlink="">
      <xdr:nvSpPr>
        <xdr:cNvPr id="494" name="n_4mainValue【市民会館】&#10;一人当たり面積"/>
        <xdr:cNvSpPr txBox="1"/>
      </xdr:nvSpPr>
      <xdr:spPr>
        <a:xfrm>
          <a:off x="5737302" y="18488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95" name="正方形/長方形 494"/>
        <xdr:cNvSpPr/>
      </xdr:nvSpPr>
      <xdr:spPr>
        <a:xfrm>
          <a:off x="10588625" y="4191000"/>
          <a:ext cx="4010025"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96" name="正方形/長方形 495"/>
        <xdr:cNvSpPr/>
      </xdr:nvSpPr>
      <xdr:spPr>
        <a:xfrm>
          <a:off x="10687050" y="485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97" name="正方形/長方形 496"/>
        <xdr:cNvSpPr/>
      </xdr:nvSpPr>
      <xdr:spPr>
        <a:xfrm>
          <a:off x="10687050" y="505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98" name="正方形/長方形 497"/>
        <xdr:cNvSpPr/>
      </xdr:nvSpPr>
      <xdr:spPr>
        <a:xfrm>
          <a:off x="11560175" y="485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99" name="正方形/長方形 498"/>
        <xdr:cNvSpPr/>
      </xdr:nvSpPr>
      <xdr:spPr>
        <a:xfrm>
          <a:off x="11560175" y="505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500" name="正方形/長方形 499"/>
        <xdr:cNvSpPr/>
      </xdr:nvSpPr>
      <xdr:spPr>
        <a:xfrm>
          <a:off x="12531725" y="485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501" name="正方形/長方形 500"/>
        <xdr:cNvSpPr/>
      </xdr:nvSpPr>
      <xdr:spPr>
        <a:xfrm>
          <a:off x="12531725" y="505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502" name="正方形/長方形 501"/>
        <xdr:cNvSpPr/>
      </xdr:nvSpPr>
      <xdr:spPr>
        <a:xfrm>
          <a:off x="10588625" y="5334000"/>
          <a:ext cx="4010025"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503" name="テキスト ボックス 502"/>
        <xdr:cNvSpPr txBox="1"/>
      </xdr:nvSpPr>
      <xdr:spPr>
        <a:xfrm>
          <a:off x="10550525"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504" name="直線コネクタ 503"/>
        <xdr:cNvCxnSpPr/>
      </xdr:nvCxnSpPr>
      <xdr:spPr>
        <a:xfrm>
          <a:off x="10588625" y="7620000"/>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505" name="テキスト ボックス 504"/>
        <xdr:cNvSpPr txBox="1"/>
      </xdr:nvSpPr>
      <xdr:spPr>
        <a:xfrm>
          <a:off x="10197646"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506" name="直線コネクタ 505"/>
        <xdr:cNvCxnSpPr/>
      </xdr:nvCxnSpPr>
      <xdr:spPr>
        <a:xfrm>
          <a:off x="10588625" y="7239000"/>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507" name="テキスト ボックス 506"/>
        <xdr:cNvSpPr txBox="1"/>
      </xdr:nvSpPr>
      <xdr:spPr>
        <a:xfrm>
          <a:off x="10197646"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508" name="直線コネクタ 507"/>
        <xdr:cNvCxnSpPr/>
      </xdr:nvCxnSpPr>
      <xdr:spPr>
        <a:xfrm>
          <a:off x="10588625" y="6858000"/>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509" name="テキスト ボックス 508"/>
        <xdr:cNvSpPr txBox="1"/>
      </xdr:nvSpPr>
      <xdr:spPr>
        <a:xfrm>
          <a:off x="10242716"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510" name="直線コネクタ 509"/>
        <xdr:cNvCxnSpPr/>
      </xdr:nvCxnSpPr>
      <xdr:spPr>
        <a:xfrm>
          <a:off x="10588625" y="6477000"/>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511" name="テキスト ボックス 510"/>
        <xdr:cNvSpPr txBox="1"/>
      </xdr:nvSpPr>
      <xdr:spPr>
        <a:xfrm>
          <a:off x="10242716"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512" name="直線コネクタ 511"/>
        <xdr:cNvCxnSpPr/>
      </xdr:nvCxnSpPr>
      <xdr:spPr>
        <a:xfrm>
          <a:off x="10588625" y="6096000"/>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513" name="テキスト ボックス 512"/>
        <xdr:cNvSpPr txBox="1"/>
      </xdr:nvSpPr>
      <xdr:spPr>
        <a:xfrm>
          <a:off x="10242716"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514" name="直線コネクタ 513"/>
        <xdr:cNvCxnSpPr/>
      </xdr:nvCxnSpPr>
      <xdr:spPr>
        <a:xfrm>
          <a:off x="10588625" y="5715000"/>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515" name="テキスト ボックス 514"/>
        <xdr:cNvSpPr txBox="1"/>
      </xdr:nvSpPr>
      <xdr:spPr>
        <a:xfrm>
          <a:off x="10242716"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516" name="直線コネクタ 515"/>
        <xdr:cNvCxnSpPr/>
      </xdr:nvCxnSpPr>
      <xdr:spPr>
        <a:xfrm>
          <a:off x="10588625" y="5334000"/>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517" name="テキスト ボックス 516"/>
        <xdr:cNvSpPr txBox="1"/>
      </xdr:nvSpPr>
      <xdr:spPr>
        <a:xfrm>
          <a:off x="10306836"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518" name="【一般廃棄物処理施設】&#10;有形固定資産減価償却率グラフ枠"/>
        <xdr:cNvSpPr/>
      </xdr:nvSpPr>
      <xdr:spPr>
        <a:xfrm>
          <a:off x="10588625" y="5334000"/>
          <a:ext cx="4010025"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148590</xdr:rowOff>
    </xdr:from>
    <xdr:to>
      <xdr:col>85</xdr:col>
      <xdr:colOff>126364</xdr:colOff>
      <xdr:row>42</xdr:row>
      <xdr:rowOff>38100</xdr:rowOff>
    </xdr:to>
    <xdr:cxnSp macro="">
      <xdr:nvCxnSpPr>
        <xdr:cNvPr id="519" name="直線コネクタ 518"/>
        <xdr:cNvCxnSpPr/>
      </xdr:nvCxnSpPr>
      <xdr:spPr>
        <a:xfrm flipV="1">
          <a:off x="13889989" y="5806440"/>
          <a:ext cx="0" cy="14325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41927</xdr:rowOff>
    </xdr:from>
    <xdr:ext cx="469744" cy="259045"/>
    <xdr:sp macro="" textlink="">
      <xdr:nvSpPr>
        <xdr:cNvPr id="520" name="【一般廃棄物処理施設】&#10;有形固定資産減価償却率最小値テキスト"/>
        <xdr:cNvSpPr txBox="1"/>
      </xdr:nvSpPr>
      <xdr:spPr>
        <a:xfrm>
          <a:off x="13928725" y="724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38100</xdr:rowOff>
    </xdr:from>
    <xdr:to>
      <xdr:col>86</xdr:col>
      <xdr:colOff>25400</xdr:colOff>
      <xdr:row>42</xdr:row>
      <xdr:rowOff>38100</xdr:rowOff>
    </xdr:to>
    <xdr:cxnSp macro="">
      <xdr:nvCxnSpPr>
        <xdr:cNvPr id="521" name="直線コネクタ 520"/>
        <xdr:cNvCxnSpPr/>
      </xdr:nvCxnSpPr>
      <xdr:spPr>
        <a:xfrm>
          <a:off x="13801725" y="7239000"/>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95267</xdr:rowOff>
    </xdr:from>
    <xdr:ext cx="405111" cy="259045"/>
    <xdr:sp macro="" textlink="">
      <xdr:nvSpPr>
        <xdr:cNvPr id="522" name="【一般廃棄物処理施設】&#10;有形固定資産減価償却率最大値テキスト"/>
        <xdr:cNvSpPr txBox="1"/>
      </xdr:nvSpPr>
      <xdr:spPr>
        <a:xfrm>
          <a:off x="13928725" y="55816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148590</xdr:rowOff>
    </xdr:from>
    <xdr:to>
      <xdr:col>86</xdr:col>
      <xdr:colOff>25400</xdr:colOff>
      <xdr:row>33</xdr:row>
      <xdr:rowOff>148590</xdr:rowOff>
    </xdr:to>
    <xdr:cxnSp macro="">
      <xdr:nvCxnSpPr>
        <xdr:cNvPr id="523" name="直線コネクタ 522"/>
        <xdr:cNvCxnSpPr/>
      </xdr:nvCxnSpPr>
      <xdr:spPr>
        <a:xfrm>
          <a:off x="13801725" y="5806440"/>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15892</xdr:rowOff>
    </xdr:from>
    <xdr:ext cx="405111" cy="259045"/>
    <xdr:sp macro="" textlink="">
      <xdr:nvSpPr>
        <xdr:cNvPr id="524" name="【一般廃棄物処理施設】&#10;有形固定資産減価償却率平均値テキスト"/>
        <xdr:cNvSpPr txBox="1"/>
      </xdr:nvSpPr>
      <xdr:spPr>
        <a:xfrm>
          <a:off x="13928725" y="635954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164465</xdr:rowOff>
    </xdr:from>
    <xdr:to>
      <xdr:col>85</xdr:col>
      <xdr:colOff>177800</xdr:colOff>
      <xdr:row>38</xdr:row>
      <xdr:rowOff>94615</xdr:rowOff>
    </xdr:to>
    <xdr:sp macro="" textlink="">
      <xdr:nvSpPr>
        <xdr:cNvPr id="525" name="フローチャート: 判断 524"/>
        <xdr:cNvSpPr/>
      </xdr:nvSpPr>
      <xdr:spPr>
        <a:xfrm>
          <a:off x="13839825" y="6508115"/>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162560</xdr:rowOff>
    </xdr:from>
    <xdr:to>
      <xdr:col>81</xdr:col>
      <xdr:colOff>101600</xdr:colOff>
      <xdr:row>38</xdr:row>
      <xdr:rowOff>92710</xdr:rowOff>
    </xdr:to>
    <xdr:sp macro="" textlink="">
      <xdr:nvSpPr>
        <xdr:cNvPr id="526" name="フローチャート: 判断 525"/>
        <xdr:cNvSpPr/>
      </xdr:nvSpPr>
      <xdr:spPr>
        <a:xfrm>
          <a:off x="13115925" y="6506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38</xdr:row>
      <xdr:rowOff>12065</xdr:rowOff>
    </xdr:from>
    <xdr:to>
      <xdr:col>76</xdr:col>
      <xdr:colOff>165100</xdr:colOff>
      <xdr:row>38</xdr:row>
      <xdr:rowOff>113665</xdr:rowOff>
    </xdr:to>
    <xdr:sp macro="" textlink="">
      <xdr:nvSpPr>
        <xdr:cNvPr id="527" name="フローチャート: 判断 526"/>
        <xdr:cNvSpPr/>
      </xdr:nvSpPr>
      <xdr:spPr>
        <a:xfrm>
          <a:off x="12369800" y="65271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162560</xdr:rowOff>
    </xdr:from>
    <xdr:to>
      <xdr:col>72</xdr:col>
      <xdr:colOff>38100</xdr:colOff>
      <xdr:row>38</xdr:row>
      <xdr:rowOff>92710</xdr:rowOff>
    </xdr:to>
    <xdr:sp macro="" textlink="">
      <xdr:nvSpPr>
        <xdr:cNvPr id="528" name="フローチャート: 判断 527"/>
        <xdr:cNvSpPr/>
      </xdr:nvSpPr>
      <xdr:spPr>
        <a:xfrm>
          <a:off x="11623675" y="6506210"/>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67310</xdr:rowOff>
    </xdr:from>
    <xdr:to>
      <xdr:col>67</xdr:col>
      <xdr:colOff>101600</xdr:colOff>
      <xdr:row>37</xdr:row>
      <xdr:rowOff>168910</xdr:rowOff>
    </xdr:to>
    <xdr:sp macro="" textlink="">
      <xdr:nvSpPr>
        <xdr:cNvPr id="529" name="フローチャート: 判断 528"/>
        <xdr:cNvSpPr/>
      </xdr:nvSpPr>
      <xdr:spPr>
        <a:xfrm>
          <a:off x="10848975" y="6410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530" name="テキスト ボックス 529"/>
        <xdr:cNvSpPr txBox="1"/>
      </xdr:nvSpPr>
      <xdr:spPr>
        <a:xfrm>
          <a:off x="137287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531" name="テキスト ボックス 530"/>
        <xdr:cNvSpPr txBox="1"/>
      </xdr:nvSpPr>
      <xdr:spPr>
        <a:xfrm>
          <a:off x="1300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532" name="テキスト ボックス 531"/>
        <xdr:cNvSpPr txBox="1"/>
      </xdr:nvSpPr>
      <xdr:spPr>
        <a:xfrm>
          <a:off x="12258675"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533" name="テキスト ボックス 532"/>
        <xdr:cNvSpPr txBox="1"/>
      </xdr:nvSpPr>
      <xdr:spPr>
        <a:xfrm>
          <a:off x="114935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534" name="テキスト ボックス 533"/>
        <xdr:cNvSpPr txBox="1"/>
      </xdr:nvSpPr>
      <xdr:spPr>
        <a:xfrm>
          <a:off x="1073785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97790</xdr:rowOff>
    </xdr:from>
    <xdr:to>
      <xdr:col>85</xdr:col>
      <xdr:colOff>177800</xdr:colOff>
      <xdr:row>40</xdr:row>
      <xdr:rowOff>27940</xdr:rowOff>
    </xdr:to>
    <xdr:sp macro="" textlink="">
      <xdr:nvSpPr>
        <xdr:cNvPr id="535" name="楕円 534"/>
        <xdr:cNvSpPr/>
      </xdr:nvSpPr>
      <xdr:spPr>
        <a:xfrm>
          <a:off x="13839825" y="6784340"/>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39</xdr:row>
      <xdr:rowOff>76217</xdr:rowOff>
    </xdr:from>
    <xdr:ext cx="405111" cy="259045"/>
    <xdr:sp macro="" textlink="">
      <xdr:nvSpPr>
        <xdr:cNvPr id="536" name="【一般廃棄物処理施設】&#10;有形固定資産減価償却率該当値テキスト"/>
        <xdr:cNvSpPr txBox="1"/>
      </xdr:nvSpPr>
      <xdr:spPr>
        <a:xfrm>
          <a:off x="13928725" y="67627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39</xdr:row>
      <xdr:rowOff>53975</xdr:rowOff>
    </xdr:from>
    <xdr:to>
      <xdr:col>81</xdr:col>
      <xdr:colOff>101600</xdr:colOff>
      <xdr:row>39</xdr:row>
      <xdr:rowOff>155575</xdr:rowOff>
    </xdr:to>
    <xdr:sp macro="" textlink="">
      <xdr:nvSpPr>
        <xdr:cNvPr id="537" name="楕円 536"/>
        <xdr:cNvSpPr/>
      </xdr:nvSpPr>
      <xdr:spPr>
        <a:xfrm>
          <a:off x="13115925" y="6740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39</xdr:row>
      <xdr:rowOff>104775</xdr:rowOff>
    </xdr:from>
    <xdr:to>
      <xdr:col>85</xdr:col>
      <xdr:colOff>127000</xdr:colOff>
      <xdr:row>39</xdr:row>
      <xdr:rowOff>148590</xdr:rowOff>
    </xdr:to>
    <xdr:cxnSp macro="">
      <xdr:nvCxnSpPr>
        <xdr:cNvPr id="538" name="直線コネクタ 537"/>
        <xdr:cNvCxnSpPr/>
      </xdr:nvCxnSpPr>
      <xdr:spPr>
        <a:xfrm>
          <a:off x="13166725" y="6791325"/>
          <a:ext cx="723900" cy="438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39</xdr:row>
      <xdr:rowOff>10160</xdr:rowOff>
    </xdr:from>
    <xdr:to>
      <xdr:col>76</xdr:col>
      <xdr:colOff>165100</xdr:colOff>
      <xdr:row>39</xdr:row>
      <xdr:rowOff>111760</xdr:rowOff>
    </xdr:to>
    <xdr:sp macro="" textlink="">
      <xdr:nvSpPr>
        <xdr:cNvPr id="539" name="楕円 538"/>
        <xdr:cNvSpPr/>
      </xdr:nvSpPr>
      <xdr:spPr>
        <a:xfrm>
          <a:off x="12369800" y="6696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60960</xdr:rowOff>
    </xdr:from>
    <xdr:to>
      <xdr:col>81</xdr:col>
      <xdr:colOff>50800</xdr:colOff>
      <xdr:row>39</xdr:row>
      <xdr:rowOff>104775</xdr:rowOff>
    </xdr:to>
    <xdr:cxnSp macro="">
      <xdr:nvCxnSpPr>
        <xdr:cNvPr id="540" name="直線コネクタ 539"/>
        <xdr:cNvCxnSpPr/>
      </xdr:nvCxnSpPr>
      <xdr:spPr>
        <a:xfrm>
          <a:off x="12420600" y="6747510"/>
          <a:ext cx="746125" cy="438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137795</xdr:rowOff>
    </xdr:from>
    <xdr:to>
      <xdr:col>72</xdr:col>
      <xdr:colOff>38100</xdr:colOff>
      <xdr:row>39</xdr:row>
      <xdr:rowOff>67945</xdr:rowOff>
    </xdr:to>
    <xdr:sp macro="" textlink="">
      <xdr:nvSpPr>
        <xdr:cNvPr id="541" name="楕円 540"/>
        <xdr:cNvSpPr/>
      </xdr:nvSpPr>
      <xdr:spPr>
        <a:xfrm>
          <a:off x="11623675" y="6652895"/>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39</xdr:row>
      <xdr:rowOff>17145</xdr:rowOff>
    </xdr:from>
    <xdr:to>
      <xdr:col>76</xdr:col>
      <xdr:colOff>114300</xdr:colOff>
      <xdr:row>39</xdr:row>
      <xdr:rowOff>60960</xdr:rowOff>
    </xdr:to>
    <xdr:cxnSp macro="">
      <xdr:nvCxnSpPr>
        <xdr:cNvPr id="542" name="直線コネクタ 541"/>
        <xdr:cNvCxnSpPr/>
      </xdr:nvCxnSpPr>
      <xdr:spPr>
        <a:xfrm>
          <a:off x="11655425" y="6703695"/>
          <a:ext cx="765175" cy="438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38</xdr:row>
      <xdr:rowOff>149225</xdr:rowOff>
    </xdr:from>
    <xdr:to>
      <xdr:col>67</xdr:col>
      <xdr:colOff>101600</xdr:colOff>
      <xdr:row>39</xdr:row>
      <xdr:rowOff>79375</xdr:rowOff>
    </xdr:to>
    <xdr:sp macro="" textlink="">
      <xdr:nvSpPr>
        <xdr:cNvPr id="543" name="楕円 542"/>
        <xdr:cNvSpPr/>
      </xdr:nvSpPr>
      <xdr:spPr>
        <a:xfrm>
          <a:off x="10848975" y="66643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39</xdr:row>
      <xdr:rowOff>17145</xdr:rowOff>
    </xdr:from>
    <xdr:to>
      <xdr:col>71</xdr:col>
      <xdr:colOff>177800</xdr:colOff>
      <xdr:row>39</xdr:row>
      <xdr:rowOff>28575</xdr:rowOff>
    </xdr:to>
    <xdr:cxnSp macro="">
      <xdr:nvCxnSpPr>
        <xdr:cNvPr id="544" name="直線コネクタ 543"/>
        <xdr:cNvCxnSpPr/>
      </xdr:nvCxnSpPr>
      <xdr:spPr>
        <a:xfrm flipV="1">
          <a:off x="10899775" y="6703695"/>
          <a:ext cx="75565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36</xdr:row>
      <xdr:rowOff>109237</xdr:rowOff>
    </xdr:from>
    <xdr:ext cx="405111" cy="259045"/>
    <xdr:sp macro="" textlink="">
      <xdr:nvSpPr>
        <xdr:cNvPr id="545" name="n_1aveValue【一般廃棄物処理施設】&#10;有形固定資産減価償却率"/>
        <xdr:cNvSpPr txBox="1"/>
      </xdr:nvSpPr>
      <xdr:spPr>
        <a:xfrm>
          <a:off x="12980044" y="62814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130192</xdr:rowOff>
    </xdr:from>
    <xdr:ext cx="405111" cy="259045"/>
    <xdr:sp macro="" textlink="">
      <xdr:nvSpPr>
        <xdr:cNvPr id="546" name="n_2aveValue【一般廃棄物処理施設】&#10;有形固定資産減価償却率"/>
        <xdr:cNvSpPr txBox="1"/>
      </xdr:nvSpPr>
      <xdr:spPr>
        <a:xfrm>
          <a:off x="12246619" y="63023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36</xdr:row>
      <xdr:rowOff>109237</xdr:rowOff>
    </xdr:from>
    <xdr:ext cx="405111" cy="259045"/>
    <xdr:sp macro="" textlink="">
      <xdr:nvSpPr>
        <xdr:cNvPr id="547" name="n_3aveValue【一般廃棄物処理施設】&#10;有形固定資産減価償却率"/>
        <xdr:cNvSpPr txBox="1"/>
      </xdr:nvSpPr>
      <xdr:spPr>
        <a:xfrm>
          <a:off x="11500494" y="62814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36</xdr:row>
      <xdr:rowOff>13987</xdr:rowOff>
    </xdr:from>
    <xdr:ext cx="405111" cy="259045"/>
    <xdr:sp macro="" textlink="">
      <xdr:nvSpPr>
        <xdr:cNvPr id="548" name="n_4aveValue【一般廃棄物処理施設】&#10;有形固定資産減価償却率"/>
        <xdr:cNvSpPr txBox="1"/>
      </xdr:nvSpPr>
      <xdr:spPr>
        <a:xfrm>
          <a:off x="10725794" y="61861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39</xdr:row>
      <xdr:rowOff>146702</xdr:rowOff>
    </xdr:from>
    <xdr:ext cx="405111" cy="259045"/>
    <xdr:sp macro="" textlink="">
      <xdr:nvSpPr>
        <xdr:cNvPr id="549" name="n_1mainValue【一般廃棄物処理施設】&#10;有形固定資産減価償却率"/>
        <xdr:cNvSpPr txBox="1"/>
      </xdr:nvSpPr>
      <xdr:spPr>
        <a:xfrm>
          <a:off x="12980044" y="68332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39</xdr:row>
      <xdr:rowOff>102887</xdr:rowOff>
    </xdr:from>
    <xdr:ext cx="405111" cy="259045"/>
    <xdr:sp macro="" textlink="">
      <xdr:nvSpPr>
        <xdr:cNvPr id="550" name="n_2mainValue【一般廃棄物処理施設】&#10;有形固定資産減価償却率"/>
        <xdr:cNvSpPr txBox="1"/>
      </xdr:nvSpPr>
      <xdr:spPr>
        <a:xfrm>
          <a:off x="12246619" y="67894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39</xdr:row>
      <xdr:rowOff>59072</xdr:rowOff>
    </xdr:from>
    <xdr:ext cx="405111" cy="259045"/>
    <xdr:sp macro="" textlink="">
      <xdr:nvSpPr>
        <xdr:cNvPr id="551" name="n_3mainValue【一般廃棄物処理施設】&#10;有形固定資産減価償却率"/>
        <xdr:cNvSpPr txBox="1"/>
      </xdr:nvSpPr>
      <xdr:spPr>
        <a:xfrm>
          <a:off x="11500494" y="67456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39</xdr:row>
      <xdr:rowOff>70502</xdr:rowOff>
    </xdr:from>
    <xdr:ext cx="405111" cy="259045"/>
    <xdr:sp macro="" textlink="">
      <xdr:nvSpPr>
        <xdr:cNvPr id="552" name="n_4mainValue【一般廃棄物処理施設】&#10;有形固定資産減価償却率"/>
        <xdr:cNvSpPr txBox="1"/>
      </xdr:nvSpPr>
      <xdr:spPr>
        <a:xfrm>
          <a:off x="10725794" y="67570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53" name="正方形/長方形 552"/>
        <xdr:cNvSpPr/>
      </xdr:nvSpPr>
      <xdr:spPr>
        <a:xfrm>
          <a:off x="15544800" y="4191000"/>
          <a:ext cx="40386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54" name="正方形/長方形 553"/>
        <xdr:cNvSpPr/>
      </xdr:nvSpPr>
      <xdr:spPr>
        <a:xfrm>
          <a:off x="15671800" y="485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55" name="正方形/長方形 554"/>
        <xdr:cNvSpPr/>
      </xdr:nvSpPr>
      <xdr:spPr>
        <a:xfrm>
          <a:off x="15671800" y="505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56" name="正方形/長方形 555"/>
        <xdr:cNvSpPr/>
      </xdr:nvSpPr>
      <xdr:spPr>
        <a:xfrm>
          <a:off x="16516350" y="485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57" name="正方形/長方形 556"/>
        <xdr:cNvSpPr/>
      </xdr:nvSpPr>
      <xdr:spPr>
        <a:xfrm>
          <a:off x="16516350" y="505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58" name="正方形/長方形 557"/>
        <xdr:cNvSpPr/>
      </xdr:nvSpPr>
      <xdr:spPr>
        <a:xfrm>
          <a:off x="17487900" y="485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59" name="正方形/長方形 558"/>
        <xdr:cNvSpPr/>
      </xdr:nvSpPr>
      <xdr:spPr>
        <a:xfrm>
          <a:off x="17487900" y="505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94,713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60" name="正方形/長方形 559"/>
        <xdr:cNvSpPr/>
      </xdr:nvSpPr>
      <xdr:spPr>
        <a:xfrm>
          <a:off x="15544800" y="5334000"/>
          <a:ext cx="40386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61" name="テキスト ボックス 560"/>
        <xdr:cNvSpPr txBox="1"/>
      </xdr:nvSpPr>
      <xdr:spPr>
        <a:xfrm>
          <a:off x="15535275"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62" name="直線コネクタ 561"/>
        <xdr:cNvCxnSpPr/>
      </xdr:nvCxnSpPr>
      <xdr:spPr>
        <a:xfrm>
          <a:off x="15544800" y="7620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563" name="直線コネクタ 562"/>
        <xdr:cNvCxnSpPr/>
      </xdr:nvCxnSpPr>
      <xdr:spPr>
        <a:xfrm>
          <a:off x="15544800" y="7239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41</xdr:row>
      <xdr:rowOff>67327</xdr:rowOff>
    </xdr:from>
    <xdr:ext cx="248786" cy="259045"/>
    <xdr:sp macro="" textlink="">
      <xdr:nvSpPr>
        <xdr:cNvPr id="564" name="テキスト ボックス 563"/>
        <xdr:cNvSpPr txBox="1"/>
      </xdr:nvSpPr>
      <xdr:spPr>
        <a:xfrm>
          <a:off x="15353164" y="709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565" name="直線コネクタ 564"/>
        <xdr:cNvCxnSpPr/>
      </xdr:nvCxnSpPr>
      <xdr:spPr>
        <a:xfrm>
          <a:off x="15544800" y="6858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39</xdr:row>
      <xdr:rowOff>29227</xdr:rowOff>
    </xdr:from>
    <xdr:ext cx="595419" cy="259045"/>
    <xdr:sp macro="" textlink="">
      <xdr:nvSpPr>
        <xdr:cNvPr id="566" name="テキスト ボックス 565"/>
        <xdr:cNvSpPr txBox="1"/>
      </xdr:nvSpPr>
      <xdr:spPr>
        <a:xfrm>
          <a:off x="15063681" y="671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567" name="直線コネクタ 566"/>
        <xdr:cNvCxnSpPr/>
      </xdr:nvCxnSpPr>
      <xdr:spPr>
        <a:xfrm>
          <a:off x="15544800" y="6477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36</xdr:row>
      <xdr:rowOff>162577</xdr:rowOff>
    </xdr:from>
    <xdr:ext cx="595419" cy="259045"/>
    <xdr:sp macro="" textlink="">
      <xdr:nvSpPr>
        <xdr:cNvPr id="568" name="テキスト ボックス 567"/>
        <xdr:cNvSpPr txBox="1"/>
      </xdr:nvSpPr>
      <xdr:spPr>
        <a:xfrm>
          <a:off x="15063681" y="633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569" name="直線コネクタ 568"/>
        <xdr:cNvCxnSpPr/>
      </xdr:nvCxnSpPr>
      <xdr:spPr>
        <a:xfrm>
          <a:off x="15544800" y="6096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34</xdr:row>
      <xdr:rowOff>124477</xdr:rowOff>
    </xdr:from>
    <xdr:ext cx="595419" cy="259045"/>
    <xdr:sp macro="" textlink="">
      <xdr:nvSpPr>
        <xdr:cNvPr id="570" name="テキスト ボックス 569"/>
        <xdr:cNvSpPr txBox="1"/>
      </xdr:nvSpPr>
      <xdr:spPr>
        <a:xfrm>
          <a:off x="15063681" y="595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571" name="直線コネクタ 570"/>
        <xdr:cNvCxnSpPr/>
      </xdr:nvCxnSpPr>
      <xdr:spPr>
        <a:xfrm>
          <a:off x="15544800" y="5715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86377</xdr:rowOff>
    </xdr:from>
    <xdr:ext cx="595419" cy="259045"/>
    <xdr:sp macro="" textlink="">
      <xdr:nvSpPr>
        <xdr:cNvPr id="572" name="テキスト ボックス 571"/>
        <xdr:cNvSpPr txBox="1"/>
      </xdr:nvSpPr>
      <xdr:spPr>
        <a:xfrm>
          <a:off x="15063681" y="557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73" name="直線コネクタ 572"/>
        <xdr:cNvCxnSpPr/>
      </xdr:nvCxnSpPr>
      <xdr:spPr>
        <a:xfrm>
          <a:off x="15544800" y="5334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76428</xdr:colOff>
      <xdr:row>30</xdr:row>
      <xdr:rowOff>48277</xdr:rowOff>
    </xdr:from>
    <xdr:ext cx="685572" cy="259045"/>
    <xdr:sp macro="" textlink="">
      <xdr:nvSpPr>
        <xdr:cNvPr id="574" name="テキスト ボックス 573"/>
        <xdr:cNvSpPr txBox="1"/>
      </xdr:nvSpPr>
      <xdr:spPr>
        <a:xfrm>
          <a:off x="14973528" y="519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75" name="【一般廃棄物処理施設】&#10;一人当たり有形固定資産（償却資産）額グラフ枠"/>
        <xdr:cNvSpPr/>
      </xdr:nvSpPr>
      <xdr:spPr>
        <a:xfrm>
          <a:off x="15544800" y="5334000"/>
          <a:ext cx="40386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145279</xdr:rowOff>
    </xdr:from>
    <xdr:to>
      <xdr:col>116</xdr:col>
      <xdr:colOff>62864</xdr:colOff>
      <xdr:row>42</xdr:row>
      <xdr:rowOff>34936</xdr:rowOff>
    </xdr:to>
    <xdr:cxnSp macro="">
      <xdr:nvCxnSpPr>
        <xdr:cNvPr id="576" name="直線コネクタ 575"/>
        <xdr:cNvCxnSpPr/>
      </xdr:nvCxnSpPr>
      <xdr:spPr>
        <a:xfrm flipV="1">
          <a:off x="18846164" y="5974579"/>
          <a:ext cx="0" cy="12612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38763</xdr:rowOff>
    </xdr:from>
    <xdr:ext cx="469744" cy="259045"/>
    <xdr:sp macro="" textlink="">
      <xdr:nvSpPr>
        <xdr:cNvPr id="577" name="【一般廃棄物処理施設】&#10;一人当たり有形固定資産（償却資産）額最小値テキスト"/>
        <xdr:cNvSpPr txBox="1"/>
      </xdr:nvSpPr>
      <xdr:spPr>
        <a:xfrm>
          <a:off x="18884900" y="72396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34936</xdr:rowOff>
    </xdr:from>
    <xdr:to>
      <xdr:col>116</xdr:col>
      <xdr:colOff>152400</xdr:colOff>
      <xdr:row>42</xdr:row>
      <xdr:rowOff>34936</xdr:rowOff>
    </xdr:to>
    <xdr:cxnSp macro="">
      <xdr:nvCxnSpPr>
        <xdr:cNvPr id="578" name="直線コネクタ 577"/>
        <xdr:cNvCxnSpPr/>
      </xdr:nvCxnSpPr>
      <xdr:spPr>
        <a:xfrm>
          <a:off x="18786475" y="7235836"/>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33</xdr:row>
      <xdr:rowOff>91956</xdr:rowOff>
    </xdr:from>
    <xdr:ext cx="599010" cy="259045"/>
    <xdr:sp macro="" textlink="">
      <xdr:nvSpPr>
        <xdr:cNvPr id="579" name="【一般廃棄物処理施設】&#10;一人当たり有形固定資産（償却資産）額最大値テキスト"/>
        <xdr:cNvSpPr txBox="1"/>
      </xdr:nvSpPr>
      <xdr:spPr>
        <a:xfrm>
          <a:off x="18884900" y="57498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663,738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145279</xdr:rowOff>
    </xdr:from>
    <xdr:to>
      <xdr:col>116</xdr:col>
      <xdr:colOff>152400</xdr:colOff>
      <xdr:row>34</xdr:row>
      <xdr:rowOff>145279</xdr:rowOff>
    </xdr:to>
    <xdr:cxnSp macro="">
      <xdr:nvCxnSpPr>
        <xdr:cNvPr id="580" name="直線コネクタ 579"/>
        <xdr:cNvCxnSpPr/>
      </xdr:nvCxnSpPr>
      <xdr:spPr>
        <a:xfrm>
          <a:off x="18786475" y="5974579"/>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39</xdr:row>
      <xdr:rowOff>112333</xdr:rowOff>
    </xdr:from>
    <xdr:ext cx="599010" cy="259045"/>
    <xdr:sp macro="" textlink="">
      <xdr:nvSpPr>
        <xdr:cNvPr id="581" name="【一般廃棄物処理施設】&#10;一人当たり有形固定資産（償却資産）額平均値テキスト"/>
        <xdr:cNvSpPr txBox="1"/>
      </xdr:nvSpPr>
      <xdr:spPr>
        <a:xfrm>
          <a:off x="18884900" y="679888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126,375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89456</xdr:rowOff>
    </xdr:from>
    <xdr:to>
      <xdr:col>116</xdr:col>
      <xdr:colOff>114300</xdr:colOff>
      <xdr:row>41</xdr:row>
      <xdr:rowOff>19606</xdr:rowOff>
    </xdr:to>
    <xdr:sp macro="" textlink="">
      <xdr:nvSpPr>
        <xdr:cNvPr id="582" name="フローチャート: 判断 581"/>
        <xdr:cNvSpPr/>
      </xdr:nvSpPr>
      <xdr:spPr>
        <a:xfrm>
          <a:off x="18796000" y="6947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40</xdr:row>
      <xdr:rowOff>104901</xdr:rowOff>
    </xdr:from>
    <xdr:to>
      <xdr:col>112</xdr:col>
      <xdr:colOff>38100</xdr:colOff>
      <xdr:row>41</xdr:row>
      <xdr:rowOff>35051</xdr:rowOff>
    </xdr:to>
    <xdr:sp macro="" textlink="">
      <xdr:nvSpPr>
        <xdr:cNvPr id="583" name="フローチャート: 判断 582"/>
        <xdr:cNvSpPr/>
      </xdr:nvSpPr>
      <xdr:spPr>
        <a:xfrm>
          <a:off x="18100675" y="6962901"/>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40</xdr:row>
      <xdr:rowOff>105980</xdr:rowOff>
    </xdr:from>
    <xdr:to>
      <xdr:col>107</xdr:col>
      <xdr:colOff>101600</xdr:colOff>
      <xdr:row>41</xdr:row>
      <xdr:rowOff>36130</xdr:rowOff>
    </xdr:to>
    <xdr:sp macro="" textlink="">
      <xdr:nvSpPr>
        <xdr:cNvPr id="584" name="フローチャート: 判断 583"/>
        <xdr:cNvSpPr/>
      </xdr:nvSpPr>
      <xdr:spPr>
        <a:xfrm>
          <a:off x="17325975" y="6963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40</xdr:row>
      <xdr:rowOff>140695</xdr:rowOff>
    </xdr:from>
    <xdr:to>
      <xdr:col>102</xdr:col>
      <xdr:colOff>165100</xdr:colOff>
      <xdr:row>41</xdr:row>
      <xdr:rowOff>70845</xdr:rowOff>
    </xdr:to>
    <xdr:sp macro="" textlink="">
      <xdr:nvSpPr>
        <xdr:cNvPr id="585" name="フローチャート: 判断 584"/>
        <xdr:cNvSpPr/>
      </xdr:nvSpPr>
      <xdr:spPr>
        <a:xfrm>
          <a:off x="16579850" y="6998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40</xdr:row>
      <xdr:rowOff>145788</xdr:rowOff>
    </xdr:from>
    <xdr:to>
      <xdr:col>98</xdr:col>
      <xdr:colOff>38100</xdr:colOff>
      <xdr:row>41</xdr:row>
      <xdr:rowOff>75938</xdr:rowOff>
    </xdr:to>
    <xdr:sp macro="" textlink="">
      <xdr:nvSpPr>
        <xdr:cNvPr id="586" name="フローチャート: 判断 585"/>
        <xdr:cNvSpPr/>
      </xdr:nvSpPr>
      <xdr:spPr>
        <a:xfrm>
          <a:off x="15833725" y="7003788"/>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87" name="テキスト ボックス 586"/>
        <xdr:cNvSpPr txBox="1"/>
      </xdr:nvSpPr>
      <xdr:spPr>
        <a:xfrm>
          <a:off x="18684875"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88" name="テキスト ボックス 587"/>
        <xdr:cNvSpPr txBox="1"/>
      </xdr:nvSpPr>
      <xdr:spPr>
        <a:xfrm>
          <a:off x="179705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89" name="テキスト ボックス 588"/>
        <xdr:cNvSpPr txBox="1"/>
      </xdr:nvSpPr>
      <xdr:spPr>
        <a:xfrm>
          <a:off x="1721485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90" name="テキスト ボックス 589"/>
        <xdr:cNvSpPr txBox="1"/>
      </xdr:nvSpPr>
      <xdr:spPr>
        <a:xfrm>
          <a:off x="16468725"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91" name="テキスト ボックス 590"/>
        <xdr:cNvSpPr txBox="1"/>
      </xdr:nvSpPr>
      <xdr:spPr>
        <a:xfrm>
          <a:off x="1570355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41</xdr:row>
      <xdr:rowOff>17437</xdr:rowOff>
    </xdr:from>
    <xdr:to>
      <xdr:col>116</xdr:col>
      <xdr:colOff>114300</xdr:colOff>
      <xdr:row>41</xdr:row>
      <xdr:rowOff>119037</xdr:rowOff>
    </xdr:to>
    <xdr:sp macro="" textlink="">
      <xdr:nvSpPr>
        <xdr:cNvPr id="592" name="楕円 591"/>
        <xdr:cNvSpPr/>
      </xdr:nvSpPr>
      <xdr:spPr>
        <a:xfrm>
          <a:off x="18796000" y="70468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40</xdr:row>
      <xdr:rowOff>167314</xdr:rowOff>
    </xdr:from>
    <xdr:ext cx="534377" cy="259045"/>
    <xdr:sp macro="" textlink="">
      <xdr:nvSpPr>
        <xdr:cNvPr id="593" name="【一般廃棄物処理施設】&#10;一人当たり有形固定資産（償却資産）額該当値テキスト"/>
        <xdr:cNvSpPr txBox="1"/>
      </xdr:nvSpPr>
      <xdr:spPr>
        <a:xfrm>
          <a:off x="18884900" y="70253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74,180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41</xdr:row>
      <xdr:rowOff>19613</xdr:rowOff>
    </xdr:from>
    <xdr:to>
      <xdr:col>112</xdr:col>
      <xdr:colOff>38100</xdr:colOff>
      <xdr:row>41</xdr:row>
      <xdr:rowOff>121213</xdr:rowOff>
    </xdr:to>
    <xdr:sp macro="" textlink="">
      <xdr:nvSpPr>
        <xdr:cNvPr id="594" name="楕円 593"/>
        <xdr:cNvSpPr/>
      </xdr:nvSpPr>
      <xdr:spPr>
        <a:xfrm>
          <a:off x="18100675" y="7049063"/>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41</xdr:row>
      <xdr:rowOff>68237</xdr:rowOff>
    </xdr:from>
    <xdr:to>
      <xdr:col>116</xdr:col>
      <xdr:colOff>63500</xdr:colOff>
      <xdr:row>41</xdr:row>
      <xdr:rowOff>70413</xdr:rowOff>
    </xdr:to>
    <xdr:cxnSp macro="">
      <xdr:nvCxnSpPr>
        <xdr:cNvPr id="595" name="直線コネクタ 594"/>
        <xdr:cNvCxnSpPr/>
      </xdr:nvCxnSpPr>
      <xdr:spPr>
        <a:xfrm flipV="1">
          <a:off x="18132425" y="7097687"/>
          <a:ext cx="714375" cy="21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41</xdr:row>
      <xdr:rowOff>19744</xdr:rowOff>
    </xdr:from>
    <xdr:to>
      <xdr:col>107</xdr:col>
      <xdr:colOff>101600</xdr:colOff>
      <xdr:row>41</xdr:row>
      <xdr:rowOff>121344</xdr:rowOff>
    </xdr:to>
    <xdr:sp macro="" textlink="">
      <xdr:nvSpPr>
        <xdr:cNvPr id="596" name="楕円 595"/>
        <xdr:cNvSpPr/>
      </xdr:nvSpPr>
      <xdr:spPr>
        <a:xfrm>
          <a:off x="17325975" y="70491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41</xdr:row>
      <xdr:rowOff>70413</xdr:rowOff>
    </xdr:from>
    <xdr:to>
      <xdr:col>111</xdr:col>
      <xdr:colOff>177800</xdr:colOff>
      <xdr:row>41</xdr:row>
      <xdr:rowOff>70544</xdr:rowOff>
    </xdr:to>
    <xdr:cxnSp macro="">
      <xdr:nvCxnSpPr>
        <xdr:cNvPr id="597" name="直線コネクタ 596"/>
        <xdr:cNvCxnSpPr/>
      </xdr:nvCxnSpPr>
      <xdr:spPr>
        <a:xfrm flipV="1">
          <a:off x="17376775" y="7099863"/>
          <a:ext cx="755650" cy="1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41</xdr:row>
      <xdr:rowOff>25378</xdr:rowOff>
    </xdr:from>
    <xdr:to>
      <xdr:col>102</xdr:col>
      <xdr:colOff>165100</xdr:colOff>
      <xdr:row>41</xdr:row>
      <xdr:rowOff>126978</xdr:rowOff>
    </xdr:to>
    <xdr:sp macro="" textlink="">
      <xdr:nvSpPr>
        <xdr:cNvPr id="598" name="楕円 597"/>
        <xdr:cNvSpPr/>
      </xdr:nvSpPr>
      <xdr:spPr>
        <a:xfrm>
          <a:off x="16579850" y="7054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41</xdr:row>
      <xdr:rowOff>70544</xdr:rowOff>
    </xdr:from>
    <xdr:to>
      <xdr:col>107</xdr:col>
      <xdr:colOff>50800</xdr:colOff>
      <xdr:row>41</xdr:row>
      <xdr:rowOff>76178</xdr:rowOff>
    </xdr:to>
    <xdr:cxnSp macro="">
      <xdr:nvCxnSpPr>
        <xdr:cNvPr id="599" name="直線コネクタ 598"/>
        <xdr:cNvCxnSpPr/>
      </xdr:nvCxnSpPr>
      <xdr:spPr>
        <a:xfrm flipV="1">
          <a:off x="16630650" y="7099994"/>
          <a:ext cx="746125" cy="56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41</xdr:row>
      <xdr:rowOff>44515</xdr:rowOff>
    </xdr:from>
    <xdr:to>
      <xdr:col>98</xdr:col>
      <xdr:colOff>38100</xdr:colOff>
      <xdr:row>41</xdr:row>
      <xdr:rowOff>146115</xdr:rowOff>
    </xdr:to>
    <xdr:sp macro="" textlink="">
      <xdr:nvSpPr>
        <xdr:cNvPr id="600" name="楕円 599"/>
        <xdr:cNvSpPr/>
      </xdr:nvSpPr>
      <xdr:spPr>
        <a:xfrm>
          <a:off x="15833725" y="7073965"/>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41</xdr:row>
      <xdr:rowOff>76178</xdr:rowOff>
    </xdr:from>
    <xdr:to>
      <xdr:col>102</xdr:col>
      <xdr:colOff>114300</xdr:colOff>
      <xdr:row>41</xdr:row>
      <xdr:rowOff>95315</xdr:rowOff>
    </xdr:to>
    <xdr:cxnSp macro="">
      <xdr:nvCxnSpPr>
        <xdr:cNvPr id="601" name="直線コネクタ 600"/>
        <xdr:cNvCxnSpPr/>
      </xdr:nvCxnSpPr>
      <xdr:spPr>
        <a:xfrm flipV="1">
          <a:off x="15865475" y="7105628"/>
          <a:ext cx="765175" cy="191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56095</xdr:colOff>
      <xdr:row>39</xdr:row>
      <xdr:rowOff>51578</xdr:rowOff>
    </xdr:from>
    <xdr:ext cx="599010" cy="259045"/>
    <xdr:sp macro="" textlink="">
      <xdr:nvSpPr>
        <xdr:cNvPr id="602" name="n_1aveValue【一般廃棄物処理施設】&#10;一人当たり有形固定資産（償却資産）額"/>
        <xdr:cNvSpPr txBox="1"/>
      </xdr:nvSpPr>
      <xdr:spPr>
        <a:xfrm>
          <a:off x="17867845" y="67381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118,267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39</xdr:row>
      <xdr:rowOff>52657</xdr:rowOff>
    </xdr:from>
    <xdr:ext cx="599010" cy="259045"/>
    <xdr:sp macro="" textlink="">
      <xdr:nvSpPr>
        <xdr:cNvPr id="603" name="n_2aveValue【一般廃棄物処理施設】&#10;一人当たり有形固定資産（償却資産）額"/>
        <xdr:cNvSpPr txBox="1"/>
      </xdr:nvSpPr>
      <xdr:spPr>
        <a:xfrm>
          <a:off x="17134420" y="67392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117,701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39</xdr:row>
      <xdr:rowOff>87372</xdr:rowOff>
    </xdr:from>
    <xdr:ext cx="534377" cy="259045"/>
    <xdr:sp macro="" textlink="">
      <xdr:nvSpPr>
        <xdr:cNvPr id="604" name="n_3aveValue【一般廃棄物処理施設】&#10;一人当たり有形固定資産（償却資産）額"/>
        <xdr:cNvSpPr txBox="1"/>
      </xdr:nvSpPr>
      <xdr:spPr>
        <a:xfrm>
          <a:off x="16392036" y="67739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99,478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39</xdr:row>
      <xdr:rowOff>92465</xdr:rowOff>
    </xdr:from>
    <xdr:ext cx="534377" cy="259045"/>
    <xdr:sp macro="" textlink="">
      <xdr:nvSpPr>
        <xdr:cNvPr id="605" name="n_4aveValue【一般廃棄物処理施設】&#10;一人当たり有形固定資産（償却資産）額"/>
        <xdr:cNvSpPr txBox="1"/>
      </xdr:nvSpPr>
      <xdr:spPr>
        <a:xfrm>
          <a:off x="15645911" y="67790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96,804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88411</xdr:colOff>
      <xdr:row>41</xdr:row>
      <xdr:rowOff>112340</xdr:rowOff>
    </xdr:from>
    <xdr:ext cx="534377" cy="259045"/>
    <xdr:sp macro="" textlink="">
      <xdr:nvSpPr>
        <xdr:cNvPr id="606" name="n_1mainValue【一般廃棄物処理施設】&#10;一人当たり有形固定資産（償却資産）額"/>
        <xdr:cNvSpPr txBox="1"/>
      </xdr:nvSpPr>
      <xdr:spPr>
        <a:xfrm>
          <a:off x="17900161" y="71417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73,038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41</xdr:row>
      <xdr:rowOff>112471</xdr:rowOff>
    </xdr:from>
    <xdr:ext cx="534377" cy="259045"/>
    <xdr:sp macro="" textlink="">
      <xdr:nvSpPr>
        <xdr:cNvPr id="607" name="n_2mainValue【一般廃棄物処理施設】&#10;一人当たり有形固定資産（償却資産）額"/>
        <xdr:cNvSpPr txBox="1"/>
      </xdr:nvSpPr>
      <xdr:spPr>
        <a:xfrm>
          <a:off x="17166736" y="71419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72,969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41</xdr:row>
      <xdr:rowOff>118105</xdr:rowOff>
    </xdr:from>
    <xdr:ext cx="534377" cy="259045"/>
    <xdr:sp macro="" textlink="">
      <xdr:nvSpPr>
        <xdr:cNvPr id="608" name="n_3mainValue【一般廃棄物処理施設】&#10;一人当たり有形固定資産（償却資産）額"/>
        <xdr:cNvSpPr txBox="1"/>
      </xdr:nvSpPr>
      <xdr:spPr>
        <a:xfrm>
          <a:off x="16392036" y="71475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70,012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41</xdr:row>
      <xdr:rowOff>137242</xdr:rowOff>
    </xdr:from>
    <xdr:ext cx="534377" cy="259045"/>
    <xdr:sp macro="" textlink="">
      <xdr:nvSpPr>
        <xdr:cNvPr id="609" name="n_4mainValue【一般廃棄物処理施設】&#10;一人当たり有形固定資産（償却資産）額"/>
        <xdr:cNvSpPr txBox="1"/>
      </xdr:nvSpPr>
      <xdr:spPr>
        <a:xfrm>
          <a:off x="15645911" y="71666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59,966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610" name="正方形/長方形 609"/>
        <xdr:cNvSpPr/>
      </xdr:nvSpPr>
      <xdr:spPr>
        <a:xfrm>
          <a:off x="10588625" y="8001000"/>
          <a:ext cx="4010025"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611" name="正方形/長方形 610"/>
        <xdr:cNvSpPr/>
      </xdr:nvSpPr>
      <xdr:spPr>
        <a:xfrm>
          <a:off x="10687050" y="866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612" name="正方形/長方形 611"/>
        <xdr:cNvSpPr/>
      </xdr:nvSpPr>
      <xdr:spPr>
        <a:xfrm>
          <a:off x="10687050" y="886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613" name="正方形/長方形 612"/>
        <xdr:cNvSpPr/>
      </xdr:nvSpPr>
      <xdr:spPr>
        <a:xfrm>
          <a:off x="11560175" y="866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614" name="正方形/長方形 613"/>
        <xdr:cNvSpPr/>
      </xdr:nvSpPr>
      <xdr:spPr>
        <a:xfrm>
          <a:off x="11560175" y="886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615" name="正方形/長方形 614"/>
        <xdr:cNvSpPr/>
      </xdr:nvSpPr>
      <xdr:spPr>
        <a:xfrm>
          <a:off x="12531725" y="866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616" name="正方形/長方形 615"/>
        <xdr:cNvSpPr/>
      </xdr:nvSpPr>
      <xdr:spPr>
        <a:xfrm>
          <a:off x="12531725" y="886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617" name="正方形/長方形 616"/>
        <xdr:cNvSpPr/>
      </xdr:nvSpPr>
      <xdr:spPr>
        <a:xfrm>
          <a:off x="10588625" y="9144000"/>
          <a:ext cx="4010025"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618" name="テキスト ボックス 617"/>
        <xdr:cNvSpPr txBox="1"/>
      </xdr:nvSpPr>
      <xdr:spPr>
        <a:xfrm>
          <a:off x="10550525"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619" name="直線コネクタ 618"/>
        <xdr:cNvCxnSpPr/>
      </xdr:nvCxnSpPr>
      <xdr:spPr>
        <a:xfrm>
          <a:off x="10588625" y="11430000"/>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620" name="テキスト ボックス 619"/>
        <xdr:cNvSpPr txBox="1"/>
      </xdr:nvSpPr>
      <xdr:spPr>
        <a:xfrm>
          <a:off x="10197646"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621" name="直線コネクタ 620"/>
        <xdr:cNvCxnSpPr/>
      </xdr:nvCxnSpPr>
      <xdr:spPr>
        <a:xfrm>
          <a:off x="10588625" y="11103428"/>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159855</xdr:rowOff>
    </xdr:from>
    <xdr:ext cx="467179" cy="259045"/>
    <xdr:sp macro="" textlink="">
      <xdr:nvSpPr>
        <xdr:cNvPr id="622" name="テキスト ボックス 621"/>
        <xdr:cNvSpPr txBox="1"/>
      </xdr:nvSpPr>
      <xdr:spPr>
        <a:xfrm>
          <a:off x="10197646"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623" name="直線コネクタ 622"/>
        <xdr:cNvCxnSpPr/>
      </xdr:nvCxnSpPr>
      <xdr:spPr>
        <a:xfrm>
          <a:off x="10588625" y="10776857"/>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624" name="テキスト ボックス 623"/>
        <xdr:cNvSpPr txBox="1"/>
      </xdr:nvSpPr>
      <xdr:spPr>
        <a:xfrm>
          <a:off x="10242716"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625" name="直線コネクタ 624"/>
        <xdr:cNvCxnSpPr/>
      </xdr:nvCxnSpPr>
      <xdr:spPr>
        <a:xfrm>
          <a:off x="10588625" y="10450285"/>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626" name="テキスト ボックス 625"/>
        <xdr:cNvSpPr txBox="1"/>
      </xdr:nvSpPr>
      <xdr:spPr>
        <a:xfrm>
          <a:off x="10242716"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627" name="直線コネクタ 626"/>
        <xdr:cNvCxnSpPr/>
      </xdr:nvCxnSpPr>
      <xdr:spPr>
        <a:xfrm>
          <a:off x="10588625" y="10123715"/>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628" name="テキスト ボックス 627"/>
        <xdr:cNvSpPr txBox="1"/>
      </xdr:nvSpPr>
      <xdr:spPr>
        <a:xfrm>
          <a:off x="10242716"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629" name="直線コネクタ 628"/>
        <xdr:cNvCxnSpPr/>
      </xdr:nvCxnSpPr>
      <xdr:spPr>
        <a:xfrm>
          <a:off x="10588625" y="9797143"/>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630" name="テキスト ボックス 629"/>
        <xdr:cNvSpPr txBox="1"/>
      </xdr:nvSpPr>
      <xdr:spPr>
        <a:xfrm>
          <a:off x="10242716"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631" name="直線コネクタ 630"/>
        <xdr:cNvCxnSpPr/>
      </xdr:nvCxnSpPr>
      <xdr:spPr>
        <a:xfrm>
          <a:off x="10588625" y="9470572"/>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54</xdr:row>
      <xdr:rowOff>70049</xdr:rowOff>
    </xdr:from>
    <xdr:ext cx="338939" cy="259045"/>
    <xdr:sp macro="" textlink="">
      <xdr:nvSpPr>
        <xdr:cNvPr id="632" name="テキスト ボックス 631"/>
        <xdr:cNvSpPr txBox="1"/>
      </xdr:nvSpPr>
      <xdr:spPr>
        <a:xfrm>
          <a:off x="10306836"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633" name="直線コネクタ 632"/>
        <xdr:cNvCxnSpPr/>
      </xdr:nvCxnSpPr>
      <xdr:spPr>
        <a:xfrm>
          <a:off x="10588625" y="9144000"/>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53</xdr:row>
      <xdr:rowOff>57150</xdr:rowOff>
    </xdr:from>
    <xdr:to>
      <xdr:col>90</xdr:col>
      <xdr:colOff>25400</xdr:colOff>
      <xdr:row>66</xdr:row>
      <xdr:rowOff>114300</xdr:rowOff>
    </xdr:to>
    <xdr:sp macro="" textlink="">
      <xdr:nvSpPr>
        <xdr:cNvPr id="634" name="【保健センター・保健所】&#10;有形固定資産減価償却率グラフ枠"/>
        <xdr:cNvSpPr/>
      </xdr:nvSpPr>
      <xdr:spPr>
        <a:xfrm>
          <a:off x="10588625" y="9144000"/>
          <a:ext cx="4010025"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138793</xdr:rowOff>
    </xdr:from>
    <xdr:to>
      <xdr:col>85</xdr:col>
      <xdr:colOff>126364</xdr:colOff>
      <xdr:row>64</xdr:row>
      <xdr:rowOff>96338</xdr:rowOff>
    </xdr:to>
    <xdr:cxnSp macro="">
      <xdr:nvCxnSpPr>
        <xdr:cNvPr id="635" name="直線コネクタ 634"/>
        <xdr:cNvCxnSpPr/>
      </xdr:nvCxnSpPr>
      <xdr:spPr>
        <a:xfrm flipV="1">
          <a:off x="13889989" y="9568543"/>
          <a:ext cx="0" cy="15005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100165</xdr:rowOff>
    </xdr:from>
    <xdr:ext cx="405111" cy="259045"/>
    <xdr:sp macro="" textlink="">
      <xdr:nvSpPr>
        <xdr:cNvPr id="636" name="【保健センター・保健所】&#10;有形固定資産減価償却率最小値テキスト"/>
        <xdr:cNvSpPr txBox="1"/>
      </xdr:nvSpPr>
      <xdr:spPr>
        <a:xfrm>
          <a:off x="13928725" y="110729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96338</xdr:rowOff>
    </xdr:from>
    <xdr:to>
      <xdr:col>86</xdr:col>
      <xdr:colOff>25400</xdr:colOff>
      <xdr:row>64</xdr:row>
      <xdr:rowOff>96338</xdr:rowOff>
    </xdr:to>
    <xdr:cxnSp macro="">
      <xdr:nvCxnSpPr>
        <xdr:cNvPr id="637" name="直線コネクタ 636"/>
        <xdr:cNvCxnSpPr/>
      </xdr:nvCxnSpPr>
      <xdr:spPr>
        <a:xfrm>
          <a:off x="13801725" y="11069138"/>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85470</xdr:rowOff>
    </xdr:from>
    <xdr:ext cx="340478" cy="259045"/>
    <xdr:sp macro="" textlink="">
      <xdr:nvSpPr>
        <xdr:cNvPr id="638" name="【保健センター・保健所】&#10;有形固定資産減価償却率最大値テキスト"/>
        <xdr:cNvSpPr txBox="1"/>
      </xdr:nvSpPr>
      <xdr:spPr>
        <a:xfrm>
          <a:off x="13928725" y="934377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138793</xdr:rowOff>
    </xdr:from>
    <xdr:to>
      <xdr:col>86</xdr:col>
      <xdr:colOff>25400</xdr:colOff>
      <xdr:row>55</xdr:row>
      <xdr:rowOff>138793</xdr:rowOff>
    </xdr:to>
    <xdr:cxnSp macro="">
      <xdr:nvCxnSpPr>
        <xdr:cNvPr id="639" name="直線コネクタ 638"/>
        <xdr:cNvCxnSpPr/>
      </xdr:nvCxnSpPr>
      <xdr:spPr>
        <a:xfrm>
          <a:off x="13801725" y="9568543"/>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4734</xdr:rowOff>
    </xdr:from>
    <xdr:ext cx="405111" cy="259045"/>
    <xdr:sp macro="" textlink="">
      <xdr:nvSpPr>
        <xdr:cNvPr id="640" name="【保健センター・保健所】&#10;有形固定資産減価償却率平均値テキスト"/>
        <xdr:cNvSpPr txBox="1"/>
      </xdr:nvSpPr>
      <xdr:spPr>
        <a:xfrm>
          <a:off x="13928725" y="1012028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153307</xdr:rowOff>
    </xdr:from>
    <xdr:to>
      <xdr:col>85</xdr:col>
      <xdr:colOff>177800</xdr:colOff>
      <xdr:row>60</xdr:row>
      <xdr:rowOff>83457</xdr:rowOff>
    </xdr:to>
    <xdr:sp macro="" textlink="">
      <xdr:nvSpPr>
        <xdr:cNvPr id="641" name="フローチャート: 判断 640"/>
        <xdr:cNvSpPr/>
      </xdr:nvSpPr>
      <xdr:spPr>
        <a:xfrm>
          <a:off x="13839825" y="10268857"/>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128815</xdr:rowOff>
    </xdr:from>
    <xdr:to>
      <xdr:col>81</xdr:col>
      <xdr:colOff>101600</xdr:colOff>
      <xdr:row>60</xdr:row>
      <xdr:rowOff>58965</xdr:rowOff>
    </xdr:to>
    <xdr:sp macro="" textlink="">
      <xdr:nvSpPr>
        <xdr:cNvPr id="642" name="フローチャート: 判断 641"/>
        <xdr:cNvSpPr/>
      </xdr:nvSpPr>
      <xdr:spPr>
        <a:xfrm>
          <a:off x="13115925" y="10244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140244</xdr:rowOff>
    </xdr:from>
    <xdr:to>
      <xdr:col>76</xdr:col>
      <xdr:colOff>165100</xdr:colOff>
      <xdr:row>60</xdr:row>
      <xdr:rowOff>70394</xdr:rowOff>
    </xdr:to>
    <xdr:sp macro="" textlink="">
      <xdr:nvSpPr>
        <xdr:cNvPr id="643" name="フローチャート: 判断 642"/>
        <xdr:cNvSpPr/>
      </xdr:nvSpPr>
      <xdr:spPr>
        <a:xfrm>
          <a:off x="12369800" y="10255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87993</xdr:rowOff>
    </xdr:from>
    <xdr:to>
      <xdr:col>72</xdr:col>
      <xdr:colOff>38100</xdr:colOff>
      <xdr:row>60</xdr:row>
      <xdr:rowOff>18143</xdr:rowOff>
    </xdr:to>
    <xdr:sp macro="" textlink="">
      <xdr:nvSpPr>
        <xdr:cNvPr id="644" name="フローチャート: 判断 643"/>
        <xdr:cNvSpPr/>
      </xdr:nvSpPr>
      <xdr:spPr>
        <a:xfrm>
          <a:off x="11623675" y="10203543"/>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68399</xdr:rowOff>
    </xdr:from>
    <xdr:to>
      <xdr:col>67</xdr:col>
      <xdr:colOff>101600</xdr:colOff>
      <xdr:row>59</xdr:row>
      <xdr:rowOff>169999</xdr:rowOff>
    </xdr:to>
    <xdr:sp macro="" textlink="">
      <xdr:nvSpPr>
        <xdr:cNvPr id="645" name="フローチャート: 判断 644"/>
        <xdr:cNvSpPr/>
      </xdr:nvSpPr>
      <xdr:spPr>
        <a:xfrm>
          <a:off x="10848975" y="101839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646" name="テキスト ボックス 645"/>
        <xdr:cNvSpPr txBox="1"/>
      </xdr:nvSpPr>
      <xdr:spPr>
        <a:xfrm>
          <a:off x="137287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647" name="テキスト ボックス 646"/>
        <xdr:cNvSpPr txBox="1"/>
      </xdr:nvSpPr>
      <xdr:spPr>
        <a:xfrm>
          <a:off x="1300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648" name="テキスト ボックス 647"/>
        <xdr:cNvSpPr txBox="1"/>
      </xdr:nvSpPr>
      <xdr:spPr>
        <a:xfrm>
          <a:off x="12258675"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649" name="テキスト ボックス 648"/>
        <xdr:cNvSpPr txBox="1"/>
      </xdr:nvSpPr>
      <xdr:spPr>
        <a:xfrm>
          <a:off x="114935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650" name="テキスト ボックス 649"/>
        <xdr:cNvSpPr txBox="1"/>
      </xdr:nvSpPr>
      <xdr:spPr>
        <a:xfrm>
          <a:off x="1073785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62</xdr:row>
      <xdr:rowOff>112485</xdr:rowOff>
    </xdr:from>
    <xdr:to>
      <xdr:col>85</xdr:col>
      <xdr:colOff>177800</xdr:colOff>
      <xdr:row>63</xdr:row>
      <xdr:rowOff>42635</xdr:rowOff>
    </xdr:to>
    <xdr:sp macro="" textlink="">
      <xdr:nvSpPr>
        <xdr:cNvPr id="651" name="楕円 650"/>
        <xdr:cNvSpPr/>
      </xdr:nvSpPr>
      <xdr:spPr>
        <a:xfrm>
          <a:off x="13839825" y="10742385"/>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62</xdr:row>
      <xdr:rowOff>90912</xdr:rowOff>
    </xdr:from>
    <xdr:ext cx="405111" cy="259045"/>
    <xdr:sp macro="" textlink="">
      <xdr:nvSpPr>
        <xdr:cNvPr id="652" name="【保健センター・保健所】&#10;有形固定資産減価償却率該当値テキスト"/>
        <xdr:cNvSpPr txBox="1"/>
      </xdr:nvSpPr>
      <xdr:spPr>
        <a:xfrm>
          <a:off x="13928725" y="107208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62</xdr:row>
      <xdr:rowOff>79828</xdr:rowOff>
    </xdr:from>
    <xdr:to>
      <xdr:col>81</xdr:col>
      <xdr:colOff>101600</xdr:colOff>
      <xdr:row>63</xdr:row>
      <xdr:rowOff>9978</xdr:rowOff>
    </xdr:to>
    <xdr:sp macro="" textlink="">
      <xdr:nvSpPr>
        <xdr:cNvPr id="653" name="楕円 652"/>
        <xdr:cNvSpPr/>
      </xdr:nvSpPr>
      <xdr:spPr>
        <a:xfrm>
          <a:off x="13115925" y="10709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62</xdr:row>
      <xdr:rowOff>130628</xdr:rowOff>
    </xdr:from>
    <xdr:to>
      <xdr:col>85</xdr:col>
      <xdr:colOff>127000</xdr:colOff>
      <xdr:row>62</xdr:row>
      <xdr:rowOff>163285</xdr:rowOff>
    </xdr:to>
    <xdr:cxnSp macro="">
      <xdr:nvCxnSpPr>
        <xdr:cNvPr id="654" name="直線コネクタ 653"/>
        <xdr:cNvCxnSpPr/>
      </xdr:nvCxnSpPr>
      <xdr:spPr>
        <a:xfrm>
          <a:off x="13166725" y="10760528"/>
          <a:ext cx="7239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62</xdr:row>
      <xdr:rowOff>47172</xdr:rowOff>
    </xdr:from>
    <xdr:to>
      <xdr:col>76</xdr:col>
      <xdr:colOff>165100</xdr:colOff>
      <xdr:row>62</xdr:row>
      <xdr:rowOff>148772</xdr:rowOff>
    </xdr:to>
    <xdr:sp macro="" textlink="">
      <xdr:nvSpPr>
        <xdr:cNvPr id="655" name="楕円 654"/>
        <xdr:cNvSpPr/>
      </xdr:nvSpPr>
      <xdr:spPr>
        <a:xfrm>
          <a:off x="12369800" y="10677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62</xdr:row>
      <xdr:rowOff>97972</xdr:rowOff>
    </xdr:from>
    <xdr:to>
      <xdr:col>81</xdr:col>
      <xdr:colOff>50800</xdr:colOff>
      <xdr:row>62</xdr:row>
      <xdr:rowOff>130628</xdr:rowOff>
    </xdr:to>
    <xdr:cxnSp macro="">
      <xdr:nvCxnSpPr>
        <xdr:cNvPr id="656" name="直線コネクタ 655"/>
        <xdr:cNvCxnSpPr/>
      </xdr:nvCxnSpPr>
      <xdr:spPr>
        <a:xfrm>
          <a:off x="12420600" y="10727872"/>
          <a:ext cx="746125" cy="326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62</xdr:row>
      <xdr:rowOff>14515</xdr:rowOff>
    </xdr:from>
    <xdr:to>
      <xdr:col>72</xdr:col>
      <xdr:colOff>38100</xdr:colOff>
      <xdr:row>62</xdr:row>
      <xdr:rowOff>116115</xdr:rowOff>
    </xdr:to>
    <xdr:sp macro="" textlink="">
      <xdr:nvSpPr>
        <xdr:cNvPr id="657" name="楕円 656"/>
        <xdr:cNvSpPr/>
      </xdr:nvSpPr>
      <xdr:spPr>
        <a:xfrm>
          <a:off x="11623675" y="10644415"/>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62</xdr:row>
      <xdr:rowOff>65315</xdr:rowOff>
    </xdr:from>
    <xdr:to>
      <xdr:col>76</xdr:col>
      <xdr:colOff>114300</xdr:colOff>
      <xdr:row>62</xdr:row>
      <xdr:rowOff>97972</xdr:rowOff>
    </xdr:to>
    <xdr:cxnSp macro="">
      <xdr:nvCxnSpPr>
        <xdr:cNvPr id="658" name="直線コネクタ 657"/>
        <xdr:cNvCxnSpPr/>
      </xdr:nvCxnSpPr>
      <xdr:spPr>
        <a:xfrm>
          <a:off x="11655425" y="10695215"/>
          <a:ext cx="765175"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61</xdr:row>
      <xdr:rowOff>151674</xdr:rowOff>
    </xdr:from>
    <xdr:to>
      <xdr:col>67</xdr:col>
      <xdr:colOff>101600</xdr:colOff>
      <xdr:row>62</xdr:row>
      <xdr:rowOff>81824</xdr:rowOff>
    </xdr:to>
    <xdr:sp macro="" textlink="">
      <xdr:nvSpPr>
        <xdr:cNvPr id="659" name="楕円 658"/>
        <xdr:cNvSpPr/>
      </xdr:nvSpPr>
      <xdr:spPr>
        <a:xfrm>
          <a:off x="10848975" y="10610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62</xdr:row>
      <xdr:rowOff>31024</xdr:rowOff>
    </xdr:from>
    <xdr:to>
      <xdr:col>71</xdr:col>
      <xdr:colOff>177800</xdr:colOff>
      <xdr:row>62</xdr:row>
      <xdr:rowOff>65315</xdr:rowOff>
    </xdr:to>
    <xdr:cxnSp macro="">
      <xdr:nvCxnSpPr>
        <xdr:cNvPr id="660" name="直線コネクタ 659"/>
        <xdr:cNvCxnSpPr/>
      </xdr:nvCxnSpPr>
      <xdr:spPr>
        <a:xfrm>
          <a:off x="10899775" y="10660924"/>
          <a:ext cx="755650" cy="34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75492</xdr:rowOff>
    </xdr:from>
    <xdr:ext cx="405111" cy="259045"/>
    <xdr:sp macro="" textlink="">
      <xdr:nvSpPr>
        <xdr:cNvPr id="661" name="n_1aveValue【保健センター・保健所】&#10;有形固定資産減価償却率"/>
        <xdr:cNvSpPr txBox="1"/>
      </xdr:nvSpPr>
      <xdr:spPr>
        <a:xfrm>
          <a:off x="12980044" y="100195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86921</xdr:rowOff>
    </xdr:from>
    <xdr:ext cx="405111" cy="259045"/>
    <xdr:sp macro="" textlink="">
      <xdr:nvSpPr>
        <xdr:cNvPr id="662" name="n_2aveValue【保健センター・保健所】&#10;有形固定資産減価償却率"/>
        <xdr:cNvSpPr txBox="1"/>
      </xdr:nvSpPr>
      <xdr:spPr>
        <a:xfrm>
          <a:off x="12246619" y="100310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34670</xdr:rowOff>
    </xdr:from>
    <xdr:ext cx="405111" cy="259045"/>
    <xdr:sp macro="" textlink="">
      <xdr:nvSpPr>
        <xdr:cNvPr id="663" name="n_3aveValue【保健センター・保健所】&#10;有形固定資産減価償却率"/>
        <xdr:cNvSpPr txBox="1"/>
      </xdr:nvSpPr>
      <xdr:spPr>
        <a:xfrm>
          <a:off x="11500494" y="99787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58</xdr:row>
      <xdr:rowOff>15076</xdr:rowOff>
    </xdr:from>
    <xdr:ext cx="405111" cy="259045"/>
    <xdr:sp macro="" textlink="">
      <xdr:nvSpPr>
        <xdr:cNvPr id="664" name="n_4aveValue【保健センター・保健所】&#10;有形固定資産減価償却率"/>
        <xdr:cNvSpPr txBox="1"/>
      </xdr:nvSpPr>
      <xdr:spPr>
        <a:xfrm>
          <a:off x="10725794" y="99591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63</xdr:row>
      <xdr:rowOff>1105</xdr:rowOff>
    </xdr:from>
    <xdr:ext cx="405111" cy="259045"/>
    <xdr:sp macro="" textlink="">
      <xdr:nvSpPr>
        <xdr:cNvPr id="665" name="n_1mainValue【保健センター・保健所】&#10;有形固定資産減価償却率"/>
        <xdr:cNvSpPr txBox="1"/>
      </xdr:nvSpPr>
      <xdr:spPr>
        <a:xfrm>
          <a:off x="12980044" y="108024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62</xdr:row>
      <xdr:rowOff>139899</xdr:rowOff>
    </xdr:from>
    <xdr:ext cx="405111" cy="259045"/>
    <xdr:sp macro="" textlink="">
      <xdr:nvSpPr>
        <xdr:cNvPr id="666" name="n_2mainValue【保健センター・保健所】&#10;有形固定資産減価償却率"/>
        <xdr:cNvSpPr txBox="1"/>
      </xdr:nvSpPr>
      <xdr:spPr>
        <a:xfrm>
          <a:off x="12246619" y="107697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62</xdr:row>
      <xdr:rowOff>107242</xdr:rowOff>
    </xdr:from>
    <xdr:ext cx="405111" cy="259045"/>
    <xdr:sp macro="" textlink="">
      <xdr:nvSpPr>
        <xdr:cNvPr id="667" name="n_3mainValue【保健センター・保健所】&#10;有形固定資産減価償却率"/>
        <xdr:cNvSpPr txBox="1"/>
      </xdr:nvSpPr>
      <xdr:spPr>
        <a:xfrm>
          <a:off x="11500494" y="107371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62</xdr:row>
      <xdr:rowOff>72951</xdr:rowOff>
    </xdr:from>
    <xdr:ext cx="405111" cy="259045"/>
    <xdr:sp macro="" textlink="">
      <xdr:nvSpPr>
        <xdr:cNvPr id="668" name="n_4mainValue【保健センター・保健所】&#10;有形固定資産減価償却率"/>
        <xdr:cNvSpPr txBox="1"/>
      </xdr:nvSpPr>
      <xdr:spPr>
        <a:xfrm>
          <a:off x="10725794" y="107028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69" name="正方形/長方形 668"/>
        <xdr:cNvSpPr/>
      </xdr:nvSpPr>
      <xdr:spPr>
        <a:xfrm>
          <a:off x="15544800" y="8001000"/>
          <a:ext cx="40386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70" name="正方形/長方形 669"/>
        <xdr:cNvSpPr/>
      </xdr:nvSpPr>
      <xdr:spPr>
        <a:xfrm>
          <a:off x="15671800" y="866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71" name="正方形/長方形 670"/>
        <xdr:cNvSpPr/>
      </xdr:nvSpPr>
      <xdr:spPr>
        <a:xfrm>
          <a:off x="15671800" y="886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72" name="正方形/長方形 671"/>
        <xdr:cNvSpPr/>
      </xdr:nvSpPr>
      <xdr:spPr>
        <a:xfrm>
          <a:off x="16516350" y="866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73" name="正方形/長方形 672"/>
        <xdr:cNvSpPr/>
      </xdr:nvSpPr>
      <xdr:spPr>
        <a:xfrm>
          <a:off x="16516350" y="886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74" name="正方形/長方形 673"/>
        <xdr:cNvSpPr/>
      </xdr:nvSpPr>
      <xdr:spPr>
        <a:xfrm>
          <a:off x="17487900" y="866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75" name="正方形/長方形 674"/>
        <xdr:cNvSpPr/>
      </xdr:nvSpPr>
      <xdr:spPr>
        <a:xfrm>
          <a:off x="17487900" y="886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76" name="正方形/長方形 675"/>
        <xdr:cNvSpPr/>
      </xdr:nvSpPr>
      <xdr:spPr>
        <a:xfrm>
          <a:off x="15544800" y="9144000"/>
          <a:ext cx="40386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77" name="テキスト ボックス 676"/>
        <xdr:cNvSpPr txBox="1"/>
      </xdr:nvSpPr>
      <xdr:spPr>
        <a:xfrm>
          <a:off x="15535275"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78" name="直線コネクタ 677"/>
        <xdr:cNvCxnSpPr/>
      </xdr:nvCxnSpPr>
      <xdr:spPr>
        <a:xfrm>
          <a:off x="15544800" y="11430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0</xdr:rowOff>
    </xdr:from>
    <xdr:to>
      <xdr:col>120</xdr:col>
      <xdr:colOff>114300</xdr:colOff>
      <xdr:row>64</xdr:row>
      <xdr:rowOff>0</xdr:rowOff>
    </xdr:to>
    <xdr:cxnSp macro="">
      <xdr:nvCxnSpPr>
        <xdr:cNvPr id="679" name="直線コネクタ 678"/>
        <xdr:cNvCxnSpPr/>
      </xdr:nvCxnSpPr>
      <xdr:spPr>
        <a:xfrm>
          <a:off x="15544800" y="109728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29227</xdr:rowOff>
    </xdr:from>
    <xdr:ext cx="467179" cy="259045"/>
    <xdr:sp macro="" textlink="">
      <xdr:nvSpPr>
        <xdr:cNvPr id="680" name="テキスト ボックス 679"/>
        <xdr:cNvSpPr txBox="1"/>
      </xdr:nvSpPr>
      <xdr:spPr>
        <a:xfrm>
          <a:off x="15163346"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681" name="直線コネクタ 680"/>
        <xdr:cNvCxnSpPr/>
      </xdr:nvCxnSpPr>
      <xdr:spPr>
        <a:xfrm>
          <a:off x="15544800" y="105156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86377</xdr:rowOff>
    </xdr:from>
    <xdr:ext cx="467179" cy="259045"/>
    <xdr:sp macro="" textlink="">
      <xdr:nvSpPr>
        <xdr:cNvPr id="682" name="テキスト ボックス 681"/>
        <xdr:cNvSpPr txBox="1"/>
      </xdr:nvSpPr>
      <xdr:spPr>
        <a:xfrm>
          <a:off x="15163346"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683" name="直線コネクタ 682"/>
        <xdr:cNvCxnSpPr/>
      </xdr:nvCxnSpPr>
      <xdr:spPr>
        <a:xfrm>
          <a:off x="15544800" y="100584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57</xdr:row>
      <xdr:rowOff>143527</xdr:rowOff>
    </xdr:from>
    <xdr:ext cx="467179" cy="259045"/>
    <xdr:sp macro="" textlink="">
      <xdr:nvSpPr>
        <xdr:cNvPr id="684" name="テキスト ボックス 683"/>
        <xdr:cNvSpPr txBox="1"/>
      </xdr:nvSpPr>
      <xdr:spPr>
        <a:xfrm>
          <a:off x="15163346"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685" name="直線コネクタ 684"/>
        <xdr:cNvCxnSpPr/>
      </xdr:nvCxnSpPr>
      <xdr:spPr>
        <a:xfrm>
          <a:off x="15544800" y="96012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29227</xdr:rowOff>
    </xdr:from>
    <xdr:ext cx="467179" cy="259045"/>
    <xdr:sp macro="" textlink="">
      <xdr:nvSpPr>
        <xdr:cNvPr id="686" name="テキスト ボックス 685"/>
        <xdr:cNvSpPr txBox="1"/>
      </xdr:nvSpPr>
      <xdr:spPr>
        <a:xfrm>
          <a:off x="15163346"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87" name="直線コネクタ 686"/>
        <xdr:cNvCxnSpPr/>
      </xdr:nvCxnSpPr>
      <xdr:spPr>
        <a:xfrm>
          <a:off x="15544800" y="9144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688" name="テキスト ボックス 687"/>
        <xdr:cNvSpPr txBox="1"/>
      </xdr:nvSpPr>
      <xdr:spPr>
        <a:xfrm>
          <a:off x="15163346"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89" name="【保健センター・保健所】&#10;一人当たり面積グラフ枠"/>
        <xdr:cNvSpPr/>
      </xdr:nvSpPr>
      <xdr:spPr>
        <a:xfrm>
          <a:off x="15544800" y="9144000"/>
          <a:ext cx="40386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134874</xdr:rowOff>
    </xdr:from>
    <xdr:to>
      <xdr:col>116</xdr:col>
      <xdr:colOff>62864</xdr:colOff>
      <xdr:row>63</xdr:row>
      <xdr:rowOff>125730</xdr:rowOff>
    </xdr:to>
    <xdr:cxnSp macro="">
      <xdr:nvCxnSpPr>
        <xdr:cNvPr id="690" name="直線コネクタ 689"/>
        <xdr:cNvCxnSpPr/>
      </xdr:nvCxnSpPr>
      <xdr:spPr>
        <a:xfrm flipV="1">
          <a:off x="18846164" y="9564624"/>
          <a:ext cx="0" cy="13624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129557</xdr:rowOff>
    </xdr:from>
    <xdr:ext cx="469744" cy="259045"/>
    <xdr:sp macro="" textlink="">
      <xdr:nvSpPr>
        <xdr:cNvPr id="691" name="【保健センター・保健所】&#10;一人当たり面積最小値テキスト"/>
        <xdr:cNvSpPr txBox="1"/>
      </xdr:nvSpPr>
      <xdr:spPr>
        <a:xfrm>
          <a:off x="18884900" y="10930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125730</xdr:rowOff>
    </xdr:from>
    <xdr:to>
      <xdr:col>116</xdr:col>
      <xdr:colOff>152400</xdr:colOff>
      <xdr:row>63</xdr:row>
      <xdr:rowOff>125730</xdr:rowOff>
    </xdr:to>
    <xdr:cxnSp macro="">
      <xdr:nvCxnSpPr>
        <xdr:cNvPr id="692" name="直線コネクタ 691"/>
        <xdr:cNvCxnSpPr/>
      </xdr:nvCxnSpPr>
      <xdr:spPr>
        <a:xfrm>
          <a:off x="18786475" y="10927080"/>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81551</xdr:rowOff>
    </xdr:from>
    <xdr:ext cx="469744" cy="259045"/>
    <xdr:sp macro="" textlink="">
      <xdr:nvSpPr>
        <xdr:cNvPr id="693" name="【保健センター・保健所】&#10;一人当たり面積最大値テキスト"/>
        <xdr:cNvSpPr txBox="1"/>
      </xdr:nvSpPr>
      <xdr:spPr>
        <a:xfrm>
          <a:off x="18884900" y="93398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134874</xdr:rowOff>
    </xdr:from>
    <xdr:to>
      <xdr:col>116</xdr:col>
      <xdr:colOff>152400</xdr:colOff>
      <xdr:row>55</xdr:row>
      <xdr:rowOff>134874</xdr:rowOff>
    </xdr:to>
    <xdr:cxnSp macro="">
      <xdr:nvCxnSpPr>
        <xdr:cNvPr id="694" name="直線コネクタ 693"/>
        <xdr:cNvCxnSpPr/>
      </xdr:nvCxnSpPr>
      <xdr:spPr>
        <a:xfrm>
          <a:off x="18786475" y="9564624"/>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60</xdr:row>
      <xdr:rowOff>152671</xdr:rowOff>
    </xdr:from>
    <xdr:ext cx="469744" cy="259045"/>
    <xdr:sp macro="" textlink="">
      <xdr:nvSpPr>
        <xdr:cNvPr id="695" name="【保健センター・保健所】&#10;一人当たり面積平均値テキスト"/>
        <xdr:cNvSpPr txBox="1"/>
      </xdr:nvSpPr>
      <xdr:spPr>
        <a:xfrm>
          <a:off x="18884900" y="1043967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129794</xdr:rowOff>
    </xdr:from>
    <xdr:to>
      <xdr:col>116</xdr:col>
      <xdr:colOff>114300</xdr:colOff>
      <xdr:row>62</xdr:row>
      <xdr:rowOff>59944</xdr:rowOff>
    </xdr:to>
    <xdr:sp macro="" textlink="">
      <xdr:nvSpPr>
        <xdr:cNvPr id="696" name="フローチャート: 判断 695"/>
        <xdr:cNvSpPr/>
      </xdr:nvSpPr>
      <xdr:spPr>
        <a:xfrm>
          <a:off x="18796000" y="10588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143510</xdr:rowOff>
    </xdr:from>
    <xdr:to>
      <xdr:col>112</xdr:col>
      <xdr:colOff>38100</xdr:colOff>
      <xdr:row>62</xdr:row>
      <xdr:rowOff>73660</xdr:rowOff>
    </xdr:to>
    <xdr:sp macro="" textlink="">
      <xdr:nvSpPr>
        <xdr:cNvPr id="697" name="フローチャート: 判断 696"/>
        <xdr:cNvSpPr/>
      </xdr:nvSpPr>
      <xdr:spPr>
        <a:xfrm>
          <a:off x="18100675" y="10601960"/>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111506</xdr:rowOff>
    </xdr:from>
    <xdr:to>
      <xdr:col>107</xdr:col>
      <xdr:colOff>101600</xdr:colOff>
      <xdr:row>62</xdr:row>
      <xdr:rowOff>41656</xdr:rowOff>
    </xdr:to>
    <xdr:sp macro="" textlink="">
      <xdr:nvSpPr>
        <xdr:cNvPr id="698" name="フローチャート: 判断 697"/>
        <xdr:cNvSpPr/>
      </xdr:nvSpPr>
      <xdr:spPr>
        <a:xfrm>
          <a:off x="17325975" y="105699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120650</xdr:rowOff>
    </xdr:from>
    <xdr:to>
      <xdr:col>102</xdr:col>
      <xdr:colOff>165100</xdr:colOff>
      <xdr:row>62</xdr:row>
      <xdr:rowOff>50800</xdr:rowOff>
    </xdr:to>
    <xdr:sp macro="" textlink="">
      <xdr:nvSpPr>
        <xdr:cNvPr id="699" name="フローチャート: 判断 698"/>
        <xdr:cNvSpPr/>
      </xdr:nvSpPr>
      <xdr:spPr>
        <a:xfrm>
          <a:off x="16579850" y="10579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61</xdr:row>
      <xdr:rowOff>125222</xdr:rowOff>
    </xdr:from>
    <xdr:to>
      <xdr:col>98</xdr:col>
      <xdr:colOff>38100</xdr:colOff>
      <xdr:row>62</xdr:row>
      <xdr:rowOff>55372</xdr:rowOff>
    </xdr:to>
    <xdr:sp macro="" textlink="">
      <xdr:nvSpPr>
        <xdr:cNvPr id="700" name="フローチャート: 判断 699"/>
        <xdr:cNvSpPr/>
      </xdr:nvSpPr>
      <xdr:spPr>
        <a:xfrm>
          <a:off x="15833725" y="10583672"/>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701" name="テキスト ボックス 700"/>
        <xdr:cNvSpPr txBox="1"/>
      </xdr:nvSpPr>
      <xdr:spPr>
        <a:xfrm>
          <a:off x="18684875"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702" name="テキスト ボックス 701"/>
        <xdr:cNvSpPr txBox="1"/>
      </xdr:nvSpPr>
      <xdr:spPr>
        <a:xfrm>
          <a:off x="179705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703" name="テキスト ボックス 702"/>
        <xdr:cNvSpPr txBox="1"/>
      </xdr:nvSpPr>
      <xdr:spPr>
        <a:xfrm>
          <a:off x="1721485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704" name="テキスト ボックス 703"/>
        <xdr:cNvSpPr txBox="1"/>
      </xdr:nvSpPr>
      <xdr:spPr>
        <a:xfrm>
          <a:off x="16468725"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705" name="テキスト ボックス 704"/>
        <xdr:cNvSpPr txBox="1"/>
      </xdr:nvSpPr>
      <xdr:spPr>
        <a:xfrm>
          <a:off x="1570355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159512</xdr:rowOff>
    </xdr:from>
    <xdr:to>
      <xdr:col>116</xdr:col>
      <xdr:colOff>114300</xdr:colOff>
      <xdr:row>63</xdr:row>
      <xdr:rowOff>89662</xdr:rowOff>
    </xdr:to>
    <xdr:sp macro="" textlink="">
      <xdr:nvSpPr>
        <xdr:cNvPr id="706" name="楕円 705"/>
        <xdr:cNvSpPr/>
      </xdr:nvSpPr>
      <xdr:spPr>
        <a:xfrm>
          <a:off x="18796000" y="107894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74439</xdr:rowOff>
    </xdr:from>
    <xdr:ext cx="469744" cy="259045"/>
    <xdr:sp macro="" textlink="">
      <xdr:nvSpPr>
        <xdr:cNvPr id="707" name="【保健センター・保健所】&#10;一人当たり面積該当値テキスト"/>
        <xdr:cNvSpPr txBox="1"/>
      </xdr:nvSpPr>
      <xdr:spPr>
        <a:xfrm>
          <a:off x="18884900" y="107043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62</xdr:row>
      <xdr:rowOff>164084</xdr:rowOff>
    </xdr:from>
    <xdr:to>
      <xdr:col>112</xdr:col>
      <xdr:colOff>38100</xdr:colOff>
      <xdr:row>63</xdr:row>
      <xdr:rowOff>94234</xdr:rowOff>
    </xdr:to>
    <xdr:sp macro="" textlink="">
      <xdr:nvSpPr>
        <xdr:cNvPr id="708" name="楕円 707"/>
        <xdr:cNvSpPr/>
      </xdr:nvSpPr>
      <xdr:spPr>
        <a:xfrm>
          <a:off x="18100675" y="10793984"/>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63</xdr:row>
      <xdr:rowOff>38862</xdr:rowOff>
    </xdr:from>
    <xdr:to>
      <xdr:col>116</xdr:col>
      <xdr:colOff>63500</xdr:colOff>
      <xdr:row>63</xdr:row>
      <xdr:rowOff>43434</xdr:rowOff>
    </xdr:to>
    <xdr:cxnSp macro="">
      <xdr:nvCxnSpPr>
        <xdr:cNvPr id="709" name="直線コネクタ 708"/>
        <xdr:cNvCxnSpPr/>
      </xdr:nvCxnSpPr>
      <xdr:spPr>
        <a:xfrm flipV="1">
          <a:off x="18132425" y="10840212"/>
          <a:ext cx="714375"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62</xdr:row>
      <xdr:rowOff>164084</xdr:rowOff>
    </xdr:from>
    <xdr:to>
      <xdr:col>107</xdr:col>
      <xdr:colOff>101600</xdr:colOff>
      <xdr:row>63</xdr:row>
      <xdr:rowOff>94234</xdr:rowOff>
    </xdr:to>
    <xdr:sp macro="" textlink="">
      <xdr:nvSpPr>
        <xdr:cNvPr id="710" name="楕円 709"/>
        <xdr:cNvSpPr/>
      </xdr:nvSpPr>
      <xdr:spPr>
        <a:xfrm>
          <a:off x="17325975" y="107939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63</xdr:row>
      <xdr:rowOff>43434</xdr:rowOff>
    </xdr:from>
    <xdr:to>
      <xdr:col>111</xdr:col>
      <xdr:colOff>177800</xdr:colOff>
      <xdr:row>63</xdr:row>
      <xdr:rowOff>43434</xdr:rowOff>
    </xdr:to>
    <xdr:cxnSp macro="">
      <xdr:nvCxnSpPr>
        <xdr:cNvPr id="711" name="直線コネクタ 710"/>
        <xdr:cNvCxnSpPr/>
      </xdr:nvCxnSpPr>
      <xdr:spPr>
        <a:xfrm>
          <a:off x="17376775" y="10844784"/>
          <a:ext cx="7556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62</xdr:row>
      <xdr:rowOff>168656</xdr:rowOff>
    </xdr:from>
    <xdr:to>
      <xdr:col>102</xdr:col>
      <xdr:colOff>165100</xdr:colOff>
      <xdr:row>63</xdr:row>
      <xdr:rowOff>98806</xdr:rowOff>
    </xdr:to>
    <xdr:sp macro="" textlink="">
      <xdr:nvSpPr>
        <xdr:cNvPr id="712" name="楕円 711"/>
        <xdr:cNvSpPr/>
      </xdr:nvSpPr>
      <xdr:spPr>
        <a:xfrm>
          <a:off x="16579850" y="10798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63</xdr:row>
      <xdr:rowOff>43434</xdr:rowOff>
    </xdr:from>
    <xdr:to>
      <xdr:col>107</xdr:col>
      <xdr:colOff>50800</xdr:colOff>
      <xdr:row>63</xdr:row>
      <xdr:rowOff>48006</xdr:rowOff>
    </xdr:to>
    <xdr:cxnSp macro="">
      <xdr:nvCxnSpPr>
        <xdr:cNvPr id="713" name="直線コネクタ 712"/>
        <xdr:cNvCxnSpPr/>
      </xdr:nvCxnSpPr>
      <xdr:spPr>
        <a:xfrm flipV="1">
          <a:off x="16630650" y="10844784"/>
          <a:ext cx="746125"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62</xdr:row>
      <xdr:rowOff>168656</xdr:rowOff>
    </xdr:from>
    <xdr:to>
      <xdr:col>98</xdr:col>
      <xdr:colOff>38100</xdr:colOff>
      <xdr:row>63</xdr:row>
      <xdr:rowOff>98806</xdr:rowOff>
    </xdr:to>
    <xdr:sp macro="" textlink="">
      <xdr:nvSpPr>
        <xdr:cNvPr id="714" name="楕円 713"/>
        <xdr:cNvSpPr/>
      </xdr:nvSpPr>
      <xdr:spPr>
        <a:xfrm>
          <a:off x="15833725" y="10798556"/>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63</xdr:row>
      <xdr:rowOff>48006</xdr:rowOff>
    </xdr:from>
    <xdr:to>
      <xdr:col>102</xdr:col>
      <xdr:colOff>114300</xdr:colOff>
      <xdr:row>63</xdr:row>
      <xdr:rowOff>48006</xdr:rowOff>
    </xdr:to>
    <xdr:cxnSp macro="">
      <xdr:nvCxnSpPr>
        <xdr:cNvPr id="715" name="直線コネクタ 714"/>
        <xdr:cNvCxnSpPr/>
      </xdr:nvCxnSpPr>
      <xdr:spPr>
        <a:xfrm>
          <a:off x="15865475" y="10849356"/>
          <a:ext cx="76517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60</xdr:row>
      <xdr:rowOff>90187</xdr:rowOff>
    </xdr:from>
    <xdr:ext cx="469744" cy="259045"/>
    <xdr:sp macro="" textlink="">
      <xdr:nvSpPr>
        <xdr:cNvPr id="716" name="n_1aveValue【保健センター・保健所】&#10;一人当たり面積"/>
        <xdr:cNvSpPr txBox="1"/>
      </xdr:nvSpPr>
      <xdr:spPr>
        <a:xfrm>
          <a:off x="17932477" y="103771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58183</xdr:rowOff>
    </xdr:from>
    <xdr:ext cx="469744" cy="259045"/>
    <xdr:sp macro="" textlink="">
      <xdr:nvSpPr>
        <xdr:cNvPr id="717" name="n_2aveValue【保健センター・保健所】&#10;一人当たり面積"/>
        <xdr:cNvSpPr txBox="1"/>
      </xdr:nvSpPr>
      <xdr:spPr>
        <a:xfrm>
          <a:off x="17170477" y="103451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60</xdr:row>
      <xdr:rowOff>67327</xdr:rowOff>
    </xdr:from>
    <xdr:ext cx="469744" cy="259045"/>
    <xdr:sp macro="" textlink="">
      <xdr:nvSpPr>
        <xdr:cNvPr id="718" name="n_3aveValue【保健センター・保健所】&#10;一人当たり面積"/>
        <xdr:cNvSpPr txBox="1"/>
      </xdr:nvSpPr>
      <xdr:spPr>
        <a:xfrm>
          <a:off x="16424352" y="10354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60</xdr:row>
      <xdr:rowOff>71899</xdr:rowOff>
    </xdr:from>
    <xdr:ext cx="469744" cy="259045"/>
    <xdr:sp macro="" textlink="">
      <xdr:nvSpPr>
        <xdr:cNvPr id="719" name="n_4aveValue【保健センター・保健所】&#10;一人当たり面積"/>
        <xdr:cNvSpPr txBox="1"/>
      </xdr:nvSpPr>
      <xdr:spPr>
        <a:xfrm>
          <a:off x="15678227" y="103588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63</xdr:row>
      <xdr:rowOff>85361</xdr:rowOff>
    </xdr:from>
    <xdr:ext cx="469744" cy="259045"/>
    <xdr:sp macro="" textlink="">
      <xdr:nvSpPr>
        <xdr:cNvPr id="720" name="n_1mainValue【保健センター・保健所】&#10;一人当たり面積"/>
        <xdr:cNvSpPr txBox="1"/>
      </xdr:nvSpPr>
      <xdr:spPr>
        <a:xfrm>
          <a:off x="17932477" y="108867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85361</xdr:rowOff>
    </xdr:from>
    <xdr:ext cx="469744" cy="259045"/>
    <xdr:sp macro="" textlink="">
      <xdr:nvSpPr>
        <xdr:cNvPr id="721" name="n_2mainValue【保健センター・保健所】&#10;一人当たり面積"/>
        <xdr:cNvSpPr txBox="1"/>
      </xdr:nvSpPr>
      <xdr:spPr>
        <a:xfrm>
          <a:off x="17170477" y="108867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89933</xdr:rowOff>
    </xdr:from>
    <xdr:ext cx="469744" cy="259045"/>
    <xdr:sp macro="" textlink="">
      <xdr:nvSpPr>
        <xdr:cNvPr id="722" name="n_3mainValue【保健センター・保健所】&#10;一人当たり面積"/>
        <xdr:cNvSpPr txBox="1"/>
      </xdr:nvSpPr>
      <xdr:spPr>
        <a:xfrm>
          <a:off x="16424352" y="108912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63</xdr:row>
      <xdr:rowOff>89933</xdr:rowOff>
    </xdr:from>
    <xdr:ext cx="469744" cy="259045"/>
    <xdr:sp macro="" textlink="">
      <xdr:nvSpPr>
        <xdr:cNvPr id="723" name="n_4mainValue【保健センター・保健所】&#10;一人当たり面積"/>
        <xdr:cNvSpPr txBox="1"/>
      </xdr:nvSpPr>
      <xdr:spPr>
        <a:xfrm>
          <a:off x="15678227" y="108912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724" name="正方形/長方形 723"/>
        <xdr:cNvSpPr/>
      </xdr:nvSpPr>
      <xdr:spPr>
        <a:xfrm>
          <a:off x="10588625" y="11811000"/>
          <a:ext cx="4010025"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725" name="正方形/長方形 724"/>
        <xdr:cNvSpPr/>
      </xdr:nvSpPr>
      <xdr:spPr>
        <a:xfrm>
          <a:off x="10687050" y="1247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726" name="正方形/長方形 725"/>
        <xdr:cNvSpPr/>
      </xdr:nvSpPr>
      <xdr:spPr>
        <a:xfrm>
          <a:off x="10687050" y="1267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727" name="正方形/長方形 726"/>
        <xdr:cNvSpPr/>
      </xdr:nvSpPr>
      <xdr:spPr>
        <a:xfrm>
          <a:off x="11560175" y="1247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728" name="正方形/長方形 727"/>
        <xdr:cNvSpPr/>
      </xdr:nvSpPr>
      <xdr:spPr>
        <a:xfrm>
          <a:off x="11560175" y="1267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729" name="正方形/長方形 728"/>
        <xdr:cNvSpPr/>
      </xdr:nvSpPr>
      <xdr:spPr>
        <a:xfrm>
          <a:off x="12531725" y="1247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730" name="正方形/長方形 729"/>
        <xdr:cNvSpPr/>
      </xdr:nvSpPr>
      <xdr:spPr>
        <a:xfrm>
          <a:off x="12531725" y="1267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731" name="正方形/長方形 730"/>
        <xdr:cNvSpPr/>
      </xdr:nvSpPr>
      <xdr:spPr>
        <a:xfrm>
          <a:off x="10588625" y="12954000"/>
          <a:ext cx="4010025"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732" name="テキスト ボックス 731"/>
        <xdr:cNvSpPr txBox="1"/>
      </xdr:nvSpPr>
      <xdr:spPr>
        <a:xfrm>
          <a:off x="10550525"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733" name="直線コネクタ 732"/>
        <xdr:cNvCxnSpPr/>
      </xdr:nvCxnSpPr>
      <xdr:spPr>
        <a:xfrm>
          <a:off x="10588625" y="15240000"/>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734" name="テキスト ボックス 733"/>
        <xdr:cNvSpPr txBox="1"/>
      </xdr:nvSpPr>
      <xdr:spPr>
        <a:xfrm>
          <a:off x="10197646"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735" name="直線コネクタ 734"/>
        <xdr:cNvCxnSpPr/>
      </xdr:nvCxnSpPr>
      <xdr:spPr>
        <a:xfrm>
          <a:off x="10588625" y="14913429"/>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86</xdr:row>
      <xdr:rowOff>26506</xdr:rowOff>
    </xdr:from>
    <xdr:ext cx="467179" cy="259045"/>
    <xdr:sp macro="" textlink="">
      <xdr:nvSpPr>
        <xdr:cNvPr id="736" name="テキスト ボックス 735"/>
        <xdr:cNvSpPr txBox="1"/>
      </xdr:nvSpPr>
      <xdr:spPr>
        <a:xfrm>
          <a:off x="10197646"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737" name="直線コネクタ 736"/>
        <xdr:cNvCxnSpPr/>
      </xdr:nvCxnSpPr>
      <xdr:spPr>
        <a:xfrm>
          <a:off x="10588625" y="14586857"/>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738" name="テキスト ボックス 737"/>
        <xdr:cNvSpPr txBox="1"/>
      </xdr:nvSpPr>
      <xdr:spPr>
        <a:xfrm>
          <a:off x="10242716"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739" name="直線コネクタ 738"/>
        <xdr:cNvCxnSpPr/>
      </xdr:nvCxnSpPr>
      <xdr:spPr>
        <a:xfrm>
          <a:off x="10588625" y="14260286"/>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740" name="テキスト ボックス 739"/>
        <xdr:cNvSpPr txBox="1"/>
      </xdr:nvSpPr>
      <xdr:spPr>
        <a:xfrm>
          <a:off x="10242716"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741" name="直線コネクタ 740"/>
        <xdr:cNvCxnSpPr/>
      </xdr:nvCxnSpPr>
      <xdr:spPr>
        <a:xfrm>
          <a:off x="10588625" y="13933714"/>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742" name="テキスト ボックス 741"/>
        <xdr:cNvSpPr txBox="1"/>
      </xdr:nvSpPr>
      <xdr:spPr>
        <a:xfrm>
          <a:off x="10242716"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743" name="直線コネクタ 742"/>
        <xdr:cNvCxnSpPr/>
      </xdr:nvCxnSpPr>
      <xdr:spPr>
        <a:xfrm>
          <a:off x="10588625" y="13607143"/>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744" name="テキスト ボックス 743"/>
        <xdr:cNvSpPr txBox="1"/>
      </xdr:nvSpPr>
      <xdr:spPr>
        <a:xfrm>
          <a:off x="10242716"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745" name="直線コネクタ 744"/>
        <xdr:cNvCxnSpPr/>
      </xdr:nvCxnSpPr>
      <xdr:spPr>
        <a:xfrm>
          <a:off x="10588625" y="13280571"/>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108148</xdr:rowOff>
    </xdr:from>
    <xdr:ext cx="338939" cy="259045"/>
    <xdr:sp macro="" textlink="">
      <xdr:nvSpPr>
        <xdr:cNvPr id="746" name="テキスト ボックス 745"/>
        <xdr:cNvSpPr txBox="1"/>
      </xdr:nvSpPr>
      <xdr:spPr>
        <a:xfrm>
          <a:off x="10306836"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747" name="直線コネクタ 746"/>
        <xdr:cNvCxnSpPr/>
      </xdr:nvCxnSpPr>
      <xdr:spPr>
        <a:xfrm>
          <a:off x="10588625" y="12954000"/>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748" name="【消防施設】&#10;有形固定資産減価償却率グラフ枠"/>
        <xdr:cNvSpPr/>
      </xdr:nvSpPr>
      <xdr:spPr>
        <a:xfrm>
          <a:off x="10588625" y="12954000"/>
          <a:ext cx="4010025"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109945</xdr:rowOff>
    </xdr:from>
    <xdr:to>
      <xdr:col>85</xdr:col>
      <xdr:colOff>126364</xdr:colOff>
      <xdr:row>86</xdr:row>
      <xdr:rowOff>168729</xdr:rowOff>
    </xdr:to>
    <xdr:cxnSp macro="">
      <xdr:nvCxnSpPr>
        <xdr:cNvPr id="749" name="直線コネクタ 748"/>
        <xdr:cNvCxnSpPr/>
      </xdr:nvCxnSpPr>
      <xdr:spPr>
        <a:xfrm flipV="1">
          <a:off x="13889989" y="13483045"/>
          <a:ext cx="0" cy="14303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87</xdr:row>
      <xdr:rowOff>1106</xdr:rowOff>
    </xdr:from>
    <xdr:ext cx="469744" cy="259045"/>
    <xdr:sp macro="" textlink="">
      <xdr:nvSpPr>
        <xdr:cNvPr id="750" name="【消防施設】&#10;有形固定資産減価償却率最小値テキスト"/>
        <xdr:cNvSpPr txBox="1"/>
      </xdr:nvSpPr>
      <xdr:spPr>
        <a:xfrm>
          <a:off x="13928725"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168729</xdr:rowOff>
    </xdr:from>
    <xdr:to>
      <xdr:col>86</xdr:col>
      <xdr:colOff>25400</xdr:colOff>
      <xdr:row>86</xdr:row>
      <xdr:rowOff>168729</xdr:rowOff>
    </xdr:to>
    <xdr:cxnSp macro="">
      <xdr:nvCxnSpPr>
        <xdr:cNvPr id="751" name="直線コネクタ 750"/>
        <xdr:cNvCxnSpPr/>
      </xdr:nvCxnSpPr>
      <xdr:spPr>
        <a:xfrm>
          <a:off x="13801725" y="14913429"/>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77</xdr:row>
      <xdr:rowOff>56622</xdr:rowOff>
    </xdr:from>
    <xdr:ext cx="405111" cy="259045"/>
    <xdr:sp macro="" textlink="">
      <xdr:nvSpPr>
        <xdr:cNvPr id="752" name="【消防施設】&#10;有形固定資産減価償却率最大値テキスト"/>
        <xdr:cNvSpPr txBox="1"/>
      </xdr:nvSpPr>
      <xdr:spPr>
        <a:xfrm>
          <a:off x="13928725" y="132582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109945</xdr:rowOff>
    </xdr:from>
    <xdr:to>
      <xdr:col>86</xdr:col>
      <xdr:colOff>25400</xdr:colOff>
      <xdr:row>78</xdr:row>
      <xdr:rowOff>109945</xdr:rowOff>
    </xdr:to>
    <xdr:cxnSp macro="">
      <xdr:nvCxnSpPr>
        <xdr:cNvPr id="753" name="直線コネクタ 752"/>
        <xdr:cNvCxnSpPr/>
      </xdr:nvCxnSpPr>
      <xdr:spPr>
        <a:xfrm>
          <a:off x="13801725" y="13483045"/>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157134</xdr:rowOff>
    </xdr:from>
    <xdr:ext cx="405111" cy="259045"/>
    <xdr:sp macro="" textlink="">
      <xdr:nvSpPr>
        <xdr:cNvPr id="754" name="【消防施設】&#10;有形固定資産減価償却率平均値テキスト"/>
        <xdr:cNvSpPr txBox="1"/>
      </xdr:nvSpPr>
      <xdr:spPr>
        <a:xfrm>
          <a:off x="13928725" y="1404458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134257</xdr:rowOff>
    </xdr:from>
    <xdr:to>
      <xdr:col>85</xdr:col>
      <xdr:colOff>177800</xdr:colOff>
      <xdr:row>83</xdr:row>
      <xdr:rowOff>64407</xdr:rowOff>
    </xdr:to>
    <xdr:sp macro="" textlink="">
      <xdr:nvSpPr>
        <xdr:cNvPr id="755" name="フローチャート: 判断 754"/>
        <xdr:cNvSpPr/>
      </xdr:nvSpPr>
      <xdr:spPr>
        <a:xfrm>
          <a:off x="13839825" y="14193157"/>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98334</xdr:rowOff>
    </xdr:from>
    <xdr:to>
      <xdr:col>81</xdr:col>
      <xdr:colOff>101600</xdr:colOff>
      <xdr:row>83</xdr:row>
      <xdr:rowOff>28484</xdr:rowOff>
    </xdr:to>
    <xdr:sp macro="" textlink="">
      <xdr:nvSpPr>
        <xdr:cNvPr id="756" name="フローチャート: 判断 755"/>
        <xdr:cNvSpPr/>
      </xdr:nvSpPr>
      <xdr:spPr>
        <a:xfrm>
          <a:off x="13115925" y="141572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111398</xdr:rowOff>
    </xdr:from>
    <xdr:to>
      <xdr:col>76</xdr:col>
      <xdr:colOff>165100</xdr:colOff>
      <xdr:row>83</xdr:row>
      <xdr:rowOff>41548</xdr:rowOff>
    </xdr:to>
    <xdr:sp macro="" textlink="">
      <xdr:nvSpPr>
        <xdr:cNvPr id="757" name="フローチャート: 判断 756"/>
        <xdr:cNvSpPr/>
      </xdr:nvSpPr>
      <xdr:spPr>
        <a:xfrm>
          <a:off x="12369800" y="141702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134257</xdr:rowOff>
    </xdr:from>
    <xdr:to>
      <xdr:col>72</xdr:col>
      <xdr:colOff>38100</xdr:colOff>
      <xdr:row>83</xdr:row>
      <xdr:rowOff>64407</xdr:rowOff>
    </xdr:to>
    <xdr:sp macro="" textlink="">
      <xdr:nvSpPr>
        <xdr:cNvPr id="758" name="フローチャート: 判断 757"/>
        <xdr:cNvSpPr/>
      </xdr:nvSpPr>
      <xdr:spPr>
        <a:xfrm>
          <a:off x="11623675" y="14193157"/>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83</xdr:row>
      <xdr:rowOff>1995</xdr:rowOff>
    </xdr:from>
    <xdr:to>
      <xdr:col>67</xdr:col>
      <xdr:colOff>101600</xdr:colOff>
      <xdr:row>83</xdr:row>
      <xdr:rowOff>103595</xdr:rowOff>
    </xdr:to>
    <xdr:sp macro="" textlink="">
      <xdr:nvSpPr>
        <xdr:cNvPr id="759" name="フローチャート: 判断 758"/>
        <xdr:cNvSpPr/>
      </xdr:nvSpPr>
      <xdr:spPr>
        <a:xfrm>
          <a:off x="10848975" y="14232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760" name="テキスト ボックス 759"/>
        <xdr:cNvSpPr txBox="1"/>
      </xdr:nvSpPr>
      <xdr:spPr>
        <a:xfrm>
          <a:off x="137287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761" name="テキスト ボックス 760"/>
        <xdr:cNvSpPr txBox="1"/>
      </xdr:nvSpPr>
      <xdr:spPr>
        <a:xfrm>
          <a:off x="1300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762" name="テキスト ボックス 761"/>
        <xdr:cNvSpPr txBox="1"/>
      </xdr:nvSpPr>
      <xdr:spPr>
        <a:xfrm>
          <a:off x="12258675"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763" name="テキスト ボックス 762"/>
        <xdr:cNvSpPr txBox="1"/>
      </xdr:nvSpPr>
      <xdr:spPr>
        <a:xfrm>
          <a:off x="114935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764" name="テキスト ボックス 763"/>
        <xdr:cNvSpPr txBox="1"/>
      </xdr:nvSpPr>
      <xdr:spPr>
        <a:xfrm>
          <a:off x="1073785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85</xdr:row>
      <xdr:rowOff>39551</xdr:rowOff>
    </xdr:from>
    <xdr:to>
      <xdr:col>85</xdr:col>
      <xdr:colOff>177800</xdr:colOff>
      <xdr:row>85</xdr:row>
      <xdr:rowOff>141151</xdr:rowOff>
    </xdr:to>
    <xdr:sp macro="" textlink="">
      <xdr:nvSpPr>
        <xdr:cNvPr id="765" name="楕円 764"/>
        <xdr:cNvSpPr/>
      </xdr:nvSpPr>
      <xdr:spPr>
        <a:xfrm>
          <a:off x="13839825" y="14612801"/>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85</xdr:row>
      <xdr:rowOff>17978</xdr:rowOff>
    </xdr:from>
    <xdr:ext cx="405111" cy="259045"/>
    <xdr:sp macro="" textlink="">
      <xdr:nvSpPr>
        <xdr:cNvPr id="766" name="【消防施設】&#10;有形固定資産減価償却率該当値テキスト"/>
        <xdr:cNvSpPr txBox="1"/>
      </xdr:nvSpPr>
      <xdr:spPr>
        <a:xfrm>
          <a:off x="13928725" y="145912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84</xdr:row>
      <xdr:rowOff>168548</xdr:rowOff>
    </xdr:from>
    <xdr:to>
      <xdr:col>81</xdr:col>
      <xdr:colOff>101600</xdr:colOff>
      <xdr:row>85</xdr:row>
      <xdr:rowOff>98698</xdr:rowOff>
    </xdr:to>
    <xdr:sp macro="" textlink="">
      <xdr:nvSpPr>
        <xdr:cNvPr id="767" name="楕円 766"/>
        <xdr:cNvSpPr/>
      </xdr:nvSpPr>
      <xdr:spPr>
        <a:xfrm>
          <a:off x="13115925" y="145703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85</xdr:row>
      <xdr:rowOff>47898</xdr:rowOff>
    </xdr:from>
    <xdr:to>
      <xdr:col>85</xdr:col>
      <xdr:colOff>127000</xdr:colOff>
      <xdr:row>85</xdr:row>
      <xdr:rowOff>90351</xdr:rowOff>
    </xdr:to>
    <xdr:cxnSp macro="">
      <xdr:nvCxnSpPr>
        <xdr:cNvPr id="768" name="直線コネクタ 767"/>
        <xdr:cNvCxnSpPr/>
      </xdr:nvCxnSpPr>
      <xdr:spPr>
        <a:xfrm>
          <a:off x="13166725" y="14621148"/>
          <a:ext cx="723900" cy="424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84</xdr:row>
      <xdr:rowOff>106499</xdr:rowOff>
    </xdr:from>
    <xdr:to>
      <xdr:col>76</xdr:col>
      <xdr:colOff>165100</xdr:colOff>
      <xdr:row>85</xdr:row>
      <xdr:rowOff>36649</xdr:rowOff>
    </xdr:to>
    <xdr:sp macro="" textlink="">
      <xdr:nvSpPr>
        <xdr:cNvPr id="769" name="楕円 768"/>
        <xdr:cNvSpPr/>
      </xdr:nvSpPr>
      <xdr:spPr>
        <a:xfrm>
          <a:off x="12369800" y="145082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84</xdr:row>
      <xdr:rowOff>157299</xdr:rowOff>
    </xdr:from>
    <xdr:to>
      <xdr:col>81</xdr:col>
      <xdr:colOff>50800</xdr:colOff>
      <xdr:row>85</xdr:row>
      <xdr:rowOff>47898</xdr:rowOff>
    </xdr:to>
    <xdr:cxnSp macro="">
      <xdr:nvCxnSpPr>
        <xdr:cNvPr id="770" name="直線コネクタ 769"/>
        <xdr:cNvCxnSpPr/>
      </xdr:nvCxnSpPr>
      <xdr:spPr>
        <a:xfrm>
          <a:off x="12420600" y="14559099"/>
          <a:ext cx="746125" cy="620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84</xdr:row>
      <xdr:rowOff>44450</xdr:rowOff>
    </xdr:from>
    <xdr:to>
      <xdr:col>72</xdr:col>
      <xdr:colOff>38100</xdr:colOff>
      <xdr:row>84</xdr:row>
      <xdr:rowOff>146050</xdr:rowOff>
    </xdr:to>
    <xdr:sp macro="" textlink="">
      <xdr:nvSpPr>
        <xdr:cNvPr id="771" name="楕円 770"/>
        <xdr:cNvSpPr/>
      </xdr:nvSpPr>
      <xdr:spPr>
        <a:xfrm>
          <a:off x="11623675" y="14446250"/>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84</xdr:row>
      <xdr:rowOff>95250</xdr:rowOff>
    </xdr:from>
    <xdr:to>
      <xdr:col>76</xdr:col>
      <xdr:colOff>114300</xdr:colOff>
      <xdr:row>84</xdr:row>
      <xdr:rowOff>157299</xdr:rowOff>
    </xdr:to>
    <xdr:cxnSp macro="">
      <xdr:nvCxnSpPr>
        <xdr:cNvPr id="772" name="直線コネクタ 771"/>
        <xdr:cNvCxnSpPr/>
      </xdr:nvCxnSpPr>
      <xdr:spPr>
        <a:xfrm>
          <a:off x="11655425" y="14497050"/>
          <a:ext cx="765175" cy="620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83</xdr:row>
      <xdr:rowOff>150586</xdr:rowOff>
    </xdr:from>
    <xdr:to>
      <xdr:col>67</xdr:col>
      <xdr:colOff>101600</xdr:colOff>
      <xdr:row>84</xdr:row>
      <xdr:rowOff>80736</xdr:rowOff>
    </xdr:to>
    <xdr:sp macro="" textlink="">
      <xdr:nvSpPr>
        <xdr:cNvPr id="773" name="楕円 772"/>
        <xdr:cNvSpPr/>
      </xdr:nvSpPr>
      <xdr:spPr>
        <a:xfrm>
          <a:off x="10848975" y="143809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84</xdr:row>
      <xdr:rowOff>29936</xdr:rowOff>
    </xdr:from>
    <xdr:to>
      <xdr:col>71</xdr:col>
      <xdr:colOff>177800</xdr:colOff>
      <xdr:row>84</xdr:row>
      <xdr:rowOff>95250</xdr:rowOff>
    </xdr:to>
    <xdr:cxnSp macro="">
      <xdr:nvCxnSpPr>
        <xdr:cNvPr id="774" name="直線コネクタ 773"/>
        <xdr:cNvCxnSpPr/>
      </xdr:nvCxnSpPr>
      <xdr:spPr>
        <a:xfrm>
          <a:off x="10899775" y="14431736"/>
          <a:ext cx="755650" cy="65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81</xdr:row>
      <xdr:rowOff>45011</xdr:rowOff>
    </xdr:from>
    <xdr:ext cx="405111" cy="259045"/>
    <xdr:sp macro="" textlink="">
      <xdr:nvSpPr>
        <xdr:cNvPr id="775" name="n_1aveValue【消防施設】&#10;有形固定資産減価償却率"/>
        <xdr:cNvSpPr txBox="1"/>
      </xdr:nvSpPr>
      <xdr:spPr>
        <a:xfrm>
          <a:off x="12980044" y="139324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81</xdr:row>
      <xdr:rowOff>58075</xdr:rowOff>
    </xdr:from>
    <xdr:ext cx="405111" cy="259045"/>
    <xdr:sp macro="" textlink="">
      <xdr:nvSpPr>
        <xdr:cNvPr id="776" name="n_2aveValue【消防施設】&#10;有形固定資産減価償却率"/>
        <xdr:cNvSpPr txBox="1"/>
      </xdr:nvSpPr>
      <xdr:spPr>
        <a:xfrm>
          <a:off x="12246619" y="139455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81</xdr:row>
      <xdr:rowOff>80934</xdr:rowOff>
    </xdr:from>
    <xdr:ext cx="405111" cy="259045"/>
    <xdr:sp macro="" textlink="">
      <xdr:nvSpPr>
        <xdr:cNvPr id="777" name="n_3aveValue【消防施設】&#10;有形固定資産減価償却率"/>
        <xdr:cNvSpPr txBox="1"/>
      </xdr:nvSpPr>
      <xdr:spPr>
        <a:xfrm>
          <a:off x="11500494" y="139683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81</xdr:row>
      <xdr:rowOff>120122</xdr:rowOff>
    </xdr:from>
    <xdr:ext cx="405111" cy="259045"/>
    <xdr:sp macro="" textlink="">
      <xdr:nvSpPr>
        <xdr:cNvPr id="778" name="n_4aveValue【消防施設】&#10;有形固定資産減価償却率"/>
        <xdr:cNvSpPr txBox="1"/>
      </xdr:nvSpPr>
      <xdr:spPr>
        <a:xfrm>
          <a:off x="10725794" y="140075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85</xdr:row>
      <xdr:rowOff>89825</xdr:rowOff>
    </xdr:from>
    <xdr:ext cx="405111" cy="259045"/>
    <xdr:sp macro="" textlink="">
      <xdr:nvSpPr>
        <xdr:cNvPr id="779" name="n_1mainValue【消防施設】&#10;有形固定資産減価償却率"/>
        <xdr:cNvSpPr txBox="1"/>
      </xdr:nvSpPr>
      <xdr:spPr>
        <a:xfrm>
          <a:off x="12980044" y="146630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85</xdr:row>
      <xdr:rowOff>27776</xdr:rowOff>
    </xdr:from>
    <xdr:ext cx="405111" cy="259045"/>
    <xdr:sp macro="" textlink="">
      <xdr:nvSpPr>
        <xdr:cNvPr id="780" name="n_2mainValue【消防施設】&#10;有形固定資産減価償却率"/>
        <xdr:cNvSpPr txBox="1"/>
      </xdr:nvSpPr>
      <xdr:spPr>
        <a:xfrm>
          <a:off x="12246619" y="146010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84</xdr:row>
      <xdr:rowOff>137177</xdr:rowOff>
    </xdr:from>
    <xdr:ext cx="405111" cy="259045"/>
    <xdr:sp macro="" textlink="">
      <xdr:nvSpPr>
        <xdr:cNvPr id="781" name="n_3mainValue【消防施設】&#10;有形固定資産減価償却率"/>
        <xdr:cNvSpPr txBox="1"/>
      </xdr:nvSpPr>
      <xdr:spPr>
        <a:xfrm>
          <a:off x="11500494" y="145389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84</xdr:row>
      <xdr:rowOff>71863</xdr:rowOff>
    </xdr:from>
    <xdr:ext cx="405111" cy="259045"/>
    <xdr:sp macro="" textlink="">
      <xdr:nvSpPr>
        <xdr:cNvPr id="782" name="n_4mainValue【消防施設】&#10;有形固定資産減価償却率"/>
        <xdr:cNvSpPr txBox="1"/>
      </xdr:nvSpPr>
      <xdr:spPr>
        <a:xfrm>
          <a:off x="10725794" y="144736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783" name="正方形/長方形 782"/>
        <xdr:cNvSpPr/>
      </xdr:nvSpPr>
      <xdr:spPr>
        <a:xfrm>
          <a:off x="15544800" y="11811000"/>
          <a:ext cx="40386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784" name="正方形/長方形 783"/>
        <xdr:cNvSpPr/>
      </xdr:nvSpPr>
      <xdr:spPr>
        <a:xfrm>
          <a:off x="15671800" y="1247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785" name="正方形/長方形 784"/>
        <xdr:cNvSpPr/>
      </xdr:nvSpPr>
      <xdr:spPr>
        <a:xfrm>
          <a:off x="15671800" y="1267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786" name="正方形/長方形 785"/>
        <xdr:cNvSpPr/>
      </xdr:nvSpPr>
      <xdr:spPr>
        <a:xfrm>
          <a:off x="16516350" y="1247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787" name="正方形/長方形 786"/>
        <xdr:cNvSpPr/>
      </xdr:nvSpPr>
      <xdr:spPr>
        <a:xfrm>
          <a:off x="16516350" y="1267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788" name="正方形/長方形 787"/>
        <xdr:cNvSpPr/>
      </xdr:nvSpPr>
      <xdr:spPr>
        <a:xfrm>
          <a:off x="17487900" y="1247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789" name="正方形/長方形 788"/>
        <xdr:cNvSpPr/>
      </xdr:nvSpPr>
      <xdr:spPr>
        <a:xfrm>
          <a:off x="17487900" y="1267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90" name="正方形/長方形 789"/>
        <xdr:cNvSpPr/>
      </xdr:nvSpPr>
      <xdr:spPr>
        <a:xfrm>
          <a:off x="15544800" y="12954000"/>
          <a:ext cx="40386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791" name="テキスト ボックス 790"/>
        <xdr:cNvSpPr txBox="1"/>
      </xdr:nvSpPr>
      <xdr:spPr>
        <a:xfrm>
          <a:off x="15535275"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792" name="直線コネクタ 791"/>
        <xdr:cNvCxnSpPr/>
      </xdr:nvCxnSpPr>
      <xdr:spPr>
        <a:xfrm>
          <a:off x="15544800" y="15240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793" name="直線コネクタ 792"/>
        <xdr:cNvCxnSpPr/>
      </xdr:nvCxnSpPr>
      <xdr:spPr>
        <a:xfrm>
          <a:off x="15544800" y="14859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794" name="テキスト ボックス 793"/>
        <xdr:cNvSpPr txBox="1"/>
      </xdr:nvSpPr>
      <xdr:spPr>
        <a:xfrm>
          <a:off x="15163346"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795" name="直線コネクタ 794"/>
        <xdr:cNvCxnSpPr/>
      </xdr:nvCxnSpPr>
      <xdr:spPr>
        <a:xfrm>
          <a:off x="15544800" y="14478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796" name="テキスト ボックス 795"/>
        <xdr:cNvSpPr txBox="1"/>
      </xdr:nvSpPr>
      <xdr:spPr>
        <a:xfrm>
          <a:off x="15163346"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797" name="直線コネクタ 796"/>
        <xdr:cNvCxnSpPr/>
      </xdr:nvCxnSpPr>
      <xdr:spPr>
        <a:xfrm>
          <a:off x="15544800" y="14097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798" name="テキスト ボックス 797"/>
        <xdr:cNvSpPr txBox="1"/>
      </xdr:nvSpPr>
      <xdr:spPr>
        <a:xfrm>
          <a:off x="15163346"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799" name="直線コネクタ 798"/>
        <xdr:cNvCxnSpPr/>
      </xdr:nvCxnSpPr>
      <xdr:spPr>
        <a:xfrm>
          <a:off x="15544800" y="13716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800" name="テキスト ボックス 799"/>
        <xdr:cNvSpPr txBox="1"/>
      </xdr:nvSpPr>
      <xdr:spPr>
        <a:xfrm>
          <a:off x="15163346"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801" name="直線コネクタ 800"/>
        <xdr:cNvCxnSpPr/>
      </xdr:nvCxnSpPr>
      <xdr:spPr>
        <a:xfrm>
          <a:off x="15544800" y="13335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802" name="テキスト ボックス 801"/>
        <xdr:cNvSpPr txBox="1"/>
      </xdr:nvSpPr>
      <xdr:spPr>
        <a:xfrm>
          <a:off x="15163346"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803" name="直線コネクタ 802"/>
        <xdr:cNvCxnSpPr/>
      </xdr:nvCxnSpPr>
      <xdr:spPr>
        <a:xfrm>
          <a:off x="15544800" y="12954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804" name="テキスト ボックス 803"/>
        <xdr:cNvSpPr txBox="1"/>
      </xdr:nvSpPr>
      <xdr:spPr>
        <a:xfrm>
          <a:off x="15163346"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805" name="【消防施設】&#10;一人当たり面積グラフ枠"/>
        <xdr:cNvSpPr/>
      </xdr:nvSpPr>
      <xdr:spPr>
        <a:xfrm>
          <a:off x="15544800" y="12954000"/>
          <a:ext cx="40386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79</xdr:row>
      <xdr:rowOff>53339</xdr:rowOff>
    </xdr:from>
    <xdr:to>
      <xdr:col>116</xdr:col>
      <xdr:colOff>62864</xdr:colOff>
      <xdr:row>86</xdr:row>
      <xdr:rowOff>104775</xdr:rowOff>
    </xdr:to>
    <xdr:cxnSp macro="">
      <xdr:nvCxnSpPr>
        <xdr:cNvPr id="806" name="直線コネクタ 805"/>
        <xdr:cNvCxnSpPr/>
      </xdr:nvCxnSpPr>
      <xdr:spPr>
        <a:xfrm flipV="1">
          <a:off x="18846164" y="13597889"/>
          <a:ext cx="0" cy="12515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108602</xdr:rowOff>
    </xdr:from>
    <xdr:ext cx="469744" cy="259045"/>
    <xdr:sp macro="" textlink="">
      <xdr:nvSpPr>
        <xdr:cNvPr id="807" name="【消防施設】&#10;一人当たり面積最小値テキスト"/>
        <xdr:cNvSpPr txBox="1"/>
      </xdr:nvSpPr>
      <xdr:spPr>
        <a:xfrm>
          <a:off x="18884900" y="148533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104775</xdr:rowOff>
    </xdr:from>
    <xdr:to>
      <xdr:col>116</xdr:col>
      <xdr:colOff>152400</xdr:colOff>
      <xdr:row>86</xdr:row>
      <xdr:rowOff>104775</xdr:rowOff>
    </xdr:to>
    <xdr:cxnSp macro="">
      <xdr:nvCxnSpPr>
        <xdr:cNvPr id="808" name="直線コネクタ 807"/>
        <xdr:cNvCxnSpPr/>
      </xdr:nvCxnSpPr>
      <xdr:spPr>
        <a:xfrm>
          <a:off x="18786475" y="14849475"/>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78</xdr:row>
      <xdr:rowOff>16</xdr:rowOff>
    </xdr:from>
    <xdr:ext cx="469744" cy="259045"/>
    <xdr:sp macro="" textlink="">
      <xdr:nvSpPr>
        <xdr:cNvPr id="809" name="【消防施設】&#10;一人当たり面積最大値テキスト"/>
        <xdr:cNvSpPr txBox="1"/>
      </xdr:nvSpPr>
      <xdr:spPr>
        <a:xfrm>
          <a:off x="18884900" y="133731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53339</xdr:rowOff>
    </xdr:from>
    <xdr:to>
      <xdr:col>116</xdr:col>
      <xdr:colOff>152400</xdr:colOff>
      <xdr:row>79</xdr:row>
      <xdr:rowOff>53339</xdr:rowOff>
    </xdr:to>
    <xdr:cxnSp macro="">
      <xdr:nvCxnSpPr>
        <xdr:cNvPr id="810" name="直線コネクタ 809"/>
        <xdr:cNvCxnSpPr/>
      </xdr:nvCxnSpPr>
      <xdr:spPr>
        <a:xfrm>
          <a:off x="18786475" y="13597889"/>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85</xdr:row>
      <xdr:rowOff>30497</xdr:rowOff>
    </xdr:from>
    <xdr:ext cx="469744" cy="259045"/>
    <xdr:sp macro="" textlink="">
      <xdr:nvSpPr>
        <xdr:cNvPr id="811" name="【消防施設】&#10;一人当たり面積平均値テキスト"/>
        <xdr:cNvSpPr txBox="1"/>
      </xdr:nvSpPr>
      <xdr:spPr>
        <a:xfrm>
          <a:off x="18884900" y="146037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52070</xdr:rowOff>
    </xdr:from>
    <xdr:to>
      <xdr:col>116</xdr:col>
      <xdr:colOff>114300</xdr:colOff>
      <xdr:row>85</xdr:row>
      <xdr:rowOff>153670</xdr:rowOff>
    </xdr:to>
    <xdr:sp macro="" textlink="">
      <xdr:nvSpPr>
        <xdr:cNvPr id="812" name="フローチャート: 判断 811"/>
        <xdr:cNvSpPr/>
      </xdr:nvSpPr>
      <xdr:spPr>
        <a:xfrm>
          <a:off x="18796000" y="14625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85</xdr:row>
      <xdr:rowOff>53975</xdr:rowOff>
    </xdr:from>
    <xdr:to>
      <xdr:col>112</xdr:col>
      <xdr:colOff>38100</xdr:colOff>
      <xdr:row>85</xdr:row>
      <xdr:rowOff>155575</xdr:rowOff>
    </xdr:to>
    <xdr:sp macro="" textlink="">
      <xdr:nvSpPr>
        <xdr:cNvPr id="813" name="フローチャート: 判断 812"/>
        <xdr:cNvSpPr/>
      </xdr:nvSpPr>
      <xdr:spPr>
        <a:xfrm>
          <a:off x="18100675" y="14627225"/>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85</xdr:row>
      <xdr:rowOff>27305</xdr:rowOff>
    </xdr:from>
    <xdr:to>
      <xdr:col>107</xdr:col>
      <xdr:colOff>101600</xdr:colOff>
      <xdr:row>85</xdr:row>
      <xdr:rowOff>128905</xdr:rowOff>
    </xdr:to>
    <xdr:sp macro="" textlink="">
      <xdr:nvSpPr>
        <xdr:cNvPr id="814" name="フローチャート: 判断 813"/>
        <xdr:cNvSpPr/>
      </xdr:nvSpPr>
      <xdr:spPr>
        <a:xfrm>
          <a:off x="17325975" y="14600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85</xdr:row>
      <xdr:rowOff>59689</xdr:rowOff>
    </xdr:from>
    <xdr:to>
      <xdr:col>102</xdr:col>
      <xdr:colOff>165100</xdr:colOff>
      <xdr:row>85</xdr:row>
      <xdr:rowOff>161289</xdr:rowOff>
    </xdr:to>
    <xdr:sp macro="" textlink="">
      <xdr:nvSpPr>
        <xdr:cNvPr id="815" name="フローチャート: 判断 814"/>
        <xdr:cNvSpPr/>
      </xdr:nvSpPr>
      <xdr:spPr>
        <a:xfrm>
          <a:off x="16579850" y="14632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84</xdr:row>
      <xdr:rowOff>145414</xdr:rowOff>
    </xdr:from>
    <xdr:to>
      <xdr:col>98</xdr:col>
      <xdr:colOff>38100</xdr:colOff>
      <xdr:row>85</xdr:row>
      <xdr:rowOff>75564</xdr:rowOff>
    </xdr:to>
    <xdr:sp macro="" textlink="">
      <xdr:nvSpPr>
        <xdr:cNvPr id="816" name="フローチャート: 判断 815"/>
        <xdr:cNvSpPr/>
      </xdr:nvSpPr>
      <xdr:spPr>
        <a:xfrm>
          <a:off x="15833725" y="14547214"/>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817" name="テキスト ボックス 816"/>
        <xdr:cNvSpPr txBox="1"/>
      </xdr:nvSpPr>
      <xdr:spPr>
        <a:xfrm>
          <a:off x="18684875"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818" name="テキスト ボックス 817"/>
        <xdr:cNvSpPr txBox="1"/>
      </xdr:nvSpPr>
      <xdr:spPr>
        <a:xfrm>
          <a:off x="179705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819" name="テキスト ボックス 818"/>
        <xdr:cNvSpPr txBox="1"/>
      </xdr:nvSpPr>
      <xdr:spPr>
        <a:xfrm>
          <a:off x="1721485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820" name="テキスト ボックス 819"/>
        <xdr:cNvSpPr txBox="1"/>
      </xdr:nvSpPr>
      <xdr:spPr>
        <a:xfrm>
          <a:off x="16468725"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821" name="テキスト ボックス 820"/>
        <xdr:cNvSpPr txBox="1"/>
      </xdr:nvSpPr>
      <xdr:spPr>
        <a:xfrm>
          <a:off x="1570355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40639</xdr:rowOff>
    </xdr:from>
    <xdr:to>
      <xdr:col>116</xdr:col>
      <xdr:colOff>114300</xdr:colOff>
      <xdr:row>85</xdr:row>
      <xdr:rowOff>142239</xdr:rowOff>
    </xdr:to>
    <xdr:sp macro="" textlink="">
      <xdr:nvSpPr>
        <xdr:cNvPr id="822" name="楕円 821"/>
        <xdr:cNvSpPr/>
      </xdr:nvSpPr>
      <xdr:spPr>
        <a:xfrm>
          <a:off x="18796000" y="146138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84</xdr:row>
      <xdr:rowOff>63516</xdr:rowOff>
    </xdr:from>
    <xdr:ext cx="469744" cy="259045"/>
    <xdr:sp macro="" textlink="">
      <xdr:nvSpPr>
        <xdr:cNvPr id="823" name="【消防施設】&#10;一人当たり面積該当値テキスト"/>
        <xdr:cNvSpPr txBox="1"/>
      </xdr:nvSpPr>
      <xdr:spPr>
        <a:xfrm>
          <a:off x="18884900" y="144653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85</xdr:row>
      <xdr:rowOff>42545</xdr:rowOff>
    </xdr:from>
    <xdr:to>
      <xdr:col>112</xdr:col>
      <xdr:colOff>38100</xdr:colOff>
      <xdr:row>85</xdr:row>
      <xdr:rowOff>144145</xdr:rowOff>
    </xdr:to>
    <xdr:sp macro="" textlink="">
      <xdr:nvSpPr>
        <xdr:cNvPr id="824" name="楕円 823"/>
        <xdr:cNvSpPr/>
      </xdr:nvSpPr>
      <xdr:spPr>
        <a:xfrm>
          <a:off x="18100675" y="14615795"/>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85</xdr:row>
      <xdr:rowOff>91439</xdr:rowOff>
    </xdr:from>
    <xdr:to>
      <xdr:col>116</xdr:col>
      <xdr:colOff>63500</xdr:colOff>
      <xdr:row>85</xdr:row>
      <xdr:rowOff>93345</xdr:rowOff>
    </xdr:to>
    <xdr:cxnSp macro="">
      <xdr:nvCxnSpPr>
        <xdr:cNvPr id="825" name="直線コネクタ 824"/>
        <xdr:cNvCxnSpPr/>
      </xdr:nvCxnSpPr>
      <xdr:spPr>
        <a:xfrm flipV="1">
          <a:off x="18132425" y="14664689"/>
          <a:ext cx="714375" cy="19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85</xdr:row>
      <xdr:rowOff>46355</xdr:rowOff>
    </xdr:from>
    <xdr:to>
      <xdr:col>107</xdr:col>
      <xdr:colOff>101600</xdr:colOff>
      <xdr:row>85</xdr:row>
      <xdr:rowOff>147955</xdr:rowOff>
    </xdr:to>
    <xdr:sp macro="" textlink="">
      <xdr:nvSpPr>
        <xdr:cNvPr id="826" name="楕円 825"/>
        <xdr:cNvSpPr/>
      </xdr:nvSpPr>
      <xdr:spPr>
        <a:xfrm>
          <a:off x="17325975" y="14619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85</xdr:row>
      <xdr:rowOff>93345</xdr:rowOff>
    </xdr:from>
    <xdr:to>
      <xdr:col>111</xdr:col>
      <xdr:colOff>177800</xdr:colOff>
      <xdr:row>85</xdr:row>
      <xdr:rowOff>97155</xdr:rowOff>
    </xdr:to>
    <xdr:cxnSp macro="">
      <xdr:nvCxnSpPr>
        <xdr:cNvPr id="827" name="直線コネクタ 826"/>
        <xdr:cNvCxnSpPr/>
      </xdr:nvCxnSpPr>
      <xdr:spPr>
        <a:xfrm flipV="1">
          <a:off x="17376775" y="14666595"/>
          <a:ext cx="75565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85</xdr:row>
      <xdr:rowOff>48261</xdr:rowOff>
    </xdr:from>
    <xdr:to>
      <xdr:col>102</xdr:col>
      <xdr:colOff>165100</xdr:colOff>
      <xdr:row>85</xdr:row>
      <xdr:rowOff>149861</xdr:rowOff>
    </xdr:to>
    <xdr:sp macro="" textlink="">
      <xdr:nvSpPr>
        <xdr:cNvPr id="828" name="楕円 827"/>
        <xdr:cNvSpPr/>
      </xdr:nvSpPr>
      <xdr:spPr>
        <a:xfrm>
          <a:off x="16579850" y="146215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85</xdr:row>
      <xdr:rowOff>97155</xdr:rowOff>
    </xdr:from>
    <xdr:to>
      <xdr:col>107</xdr:col>
      <xdr:colOff>50800</xdr:colOff>
      <xdr:row>85</xdr:row>
      <xdr:rowOff>99061</xdr:rowOff>
    </xdr:to>
    <xdr:cxnSp macro="">
      <xdr:nvCxnSpPr>
        <xdr:cNvPr id="829" name="直線コネクタ 828"/>
        <xdr:cNvCxnSpPr/>
      </xdr:nvCxnSpPr>
      <xdr:spPr>
        <a:xfrm flipV="1">
          <a:off x="16630650" y="14670405"/>
          <a:ext cx="746125" cy="19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85</xdr:row>
      <xdr:rowOff>52070</xdr:rowOff>
    </xdr:from>
    <xdr:to>
      <xdr:col>98</xdr:col>
      <xdr:colOff>38100</xdr:colOff>
      <xdr:row>85</xdr:row>
      <xdr:rowOff>153670</xdr:rowOff>
    </xdr:to>
    <xdr:sp macro="" textlink="">
      <xdr:nvSpPr>
        <xdr:cNvPr id="830" name="楕円 829"/>
        <xdr:cNvSpPr/>
      </xdr:nvSpPr>
      <xdr:spPr>
        <a:xfrm>
          <a:off x="15833725" y="14625320"/>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85</xdr:row>
      <xdr:rowOff>99061</xdr:rowOff>
    </xdr:from>
    <xdr:to>
      <xdr:col>102</xdr:col>
      <xdr:colOff>114300</xdr:colOff>
      <xdr:row>85</xdr:row>
      <xdr:rowOff>102870</xdr:rowOff>
    </xdr:to>
    <xdr:cxnSp macro="">
      <xdr:nvCxnSpPr>
        <xdr:cNvPr id="831" name="直線コネクタ 830"/>
        <xdr:cNvCxnSpPr/>
      </xdr:nvCxnSpPr>
      <xdr:spPr>
        <a:xfrm flipV="1">
          <a:off x="15865475" y="14672311"/>
          <a:ext cx="765175" cy="3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85</xdr:row>
      <xdr:rowOff>146702</xdr:rowOff>
    </xdr:from>
    <xdr:ext cx="469744" cy="259045"/>
    <xdr:sp macro="" textlink="">
      <xdr:nvSpPr>
        <xdr:cNvPr id="832" name="n_1aveValue【消防施設】&#10;一人当たり面積"/>
        <xdr:cNvSpPr txBox="1"/>
      </xdr:nvSpPr>
      <xdr:spPr>
        <a:xfrm>
          <a:off x="17932477" y="147199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83</xdr:row>
      <xdr:rowOff>145432</xdr:rowOff>
    </xdr:from>
    <xdr:ext cx="469744" cy="259045"/>
    <xdr:sp macro="" textlink="">
      <xdr:nvSpPr>
        <xdr:cNvPr id="833" name="n_2aveValue【消防施設】&#10;一人当たり面積"/>
        <xdr:cNvSpPr txBox="1"/>
      </xdr:nvSpPr>
      <xdr:spPr>
        <a:xfrm>
          <a:off x="17170477" y="143757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85</xdr:row>
      <xdr:rowOff>152416</xdr:rowOff>
    </xdr:from>
    <xdr:ext cx="469744" cy="259045"/>
    <xdr:sp macro="" textlink="">
      <xdr:nvSpPr>
        <xdr:cNvPr id="834" name="n_3aveValue【消防施設】&#10;一人当たり面積"/>
        <xdr:cNvSpPr txBox="1"/>
      </xdr:nvSpPr>
      <xdr:spPr>
        <a:xfrm>
          <a:off x="16424352" y="147256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83</xdr:row>
      <xdr:rowOff>92091</xdr:rowOff>
    </xdr:from>
    <xdr:ext cx="469744" cy="259045"/>
    <xdr:sp macro="" textlink="">
      <xdr:nvSpPr>
        <xdr:cNvPr id="835" name="n_4aveValue【消防施設】&#10;一人当たり面積"/>
        <xdr:cNvSpPr txBox="1"/>
      </xdr:nvSpPr>
      <xdr:spPr>
        <a:xfrm>
          <a:off x="15678227" y="143224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83</xdr:row>
      <xdr:rowOff>160672</xdr:rowOff>
    </xdr:from>
    <xdr:ext cx="469744" cy="259045"/>
    <xdr:sp macro="" textlink="">
      <xdr:nvSpPr>
        <xdr:cNvPr id="836" name="n_1mainValue【消防施設】&#10;一人当たり面積"/>
        <xdr:cNvSpPr txBox="1"/>
      </xdr:nvSpPr>
      <xdr:spPr>
        <a:xfrm>
          <a:off x="17932477" y="143910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85</xdr:row>
      <xdr:rowOff>139082</xdr:rowOff>
    </xdr:from>
    <xdr:ext cx="469744" cy="259045"/>
    <xdr:sp macro="" textlink="">
      <xdr:nvSpPr>
        <xdr:cNvPr id="837" name="n_2mainValue【消防施設】&#10;一人当たり面積"/>
        <xdr:cNvSpPr txBox="1"/>
      </xdr:nvSpPr>
      <xdr:spPr>
        <a:xfrm>
          <a:off x="17170477" y="147123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83</xdr:row>
      <xdr:rowOff>166388</xdr:rowOff>
    </xdr:from>
    <xdr:ext cx="469744" cy="259045"/>
    <xdr:sp macro="" textlink="">
      <xdr:nvSpPr>
        <xdr:cNvPr id="838" name="n_3mainValue【消防施設】&#10;一人当たり面積"/>
        <xdr:cNvSpPr txBox="1"/>
      </xdr:nvSpPr>
      <xdr:spPr>
        <a:xfrm>
          <a:off x="16424352" y="143967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85</xdr:row>
      <xdr:rowOff>144797</xdr:rowOff>
    </xdr:from>
    <xdr:ext cx="469744" cy="259045"/>
    <xdr:sp macro="" textlink="">
      <xdr:nvSpPr>
        <xdr:cNvPr id="839" name="n_4mainValue【消防施設】&#10;一人当たり面積"/>
        <xdr:cNvSpPr txBox="1"/>
      </xdr:nvSpPr>
      <xdr:spPr>
        <a:xfrm>
          <a:off x="15678227" y="14718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840" name="正方形/長方形 839"/>
        <xdr:cNvSpPr/>
      </xdr:nvSpPr>
      <xdr:spPr>
        <a:xfrm>
          <a:off x="10588625" y="15621000"/>
          <a:ext cx="4010025"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841" name="正方形/長方形 840"/>
        <xdr:cNvSpPr/>
      </xdr:nvSpPr>
      <xdr:spPr>
        <a:xfrm>
          <a:off x="10687050" y="1628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842" name="正方形/長方形 841"/>
        <xdr:cNvSpPr/>
      </xdr:nvSpPr>
      <xdr:spPr>
        <a:xfrm>
          <a:off x="10687050" y="1648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843" name="正方形/長方形 842"/>
        <xdr:cNvSpPr/>
      </xdr:nvSpPr>
      <xdr:spPr>
        <a:xfrm>
          <a:off x="11560175" y="1628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844" name="正方形/長方形 843"/>
        <xdr:cNvSpPr/>
      </xdr:nvSpPr>
      <xdr:spPr>
        <a:xfrm>
          <a:off x="11560175" y="1648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845" name="正方形/長方形 844"/>
        <xdr:cNvSpPr/>
      </xdr:nvSpPr>
      <xdr:spPr>
        <a:xfrm>
          <a:off x="12531725" y="1628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846" name="正方形/長方形 845"/>
        <xdr:cNvSpPr/>
      </xdr:nvSpPr>
      <xdr:spPr>
        <a:xfrm>
          <a:off x="12531725" y="1648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47" name="正方形/長方形 846"/>
        <xdr:cNvSpPr/>
      </xdr:nvSpPr>
      <xdr:spPr>
        <a:xfrm>
          <a:off x="10588625" y="16764000"/>
          <a:ext cx="4010025"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848" name="テキスト ボックス 847"/>
        <xdr:cNvSpPr txBox="1"/>
      </xdr:nvSpPr>
      <xdr:spPr>
        <a:xfrm>
          <a:off x="10550525"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849" name="直線コネクタ 848"/>
        <xdr:cNvCxnSpPr/>
      </xdr:nvCxnSpPr>
      <xdr:spPr>
        <a:xfrm>
          <a:off x="10588625" y="19050000"/>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850" name="テキスト ボックス 849"/>
        <xdr:cNvSpPr txBox="1"/>
      </xdr:nvSpPr>
      <xdr:spPr>
        <a:xfrm>
          <a:off x="10197646"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851" name="直線コネクタ 850"/>
        <xdr:cNvCxnSpPr/>
      </xdr:nvCxnSpPr>
      <xdr:spPr>
        <a:xfrm>
          <a:off x="10588625" y="18723429"/>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852" name="テキスト ボックス 851"/>
        <xdr:cNvSpPr txBox="1"/>
      </xdr:nvSpPr>
      <xdr:spPr>
        <a:xfrm>
          <a:off x="10197646"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853" name="直線コネクタ 852"/>
        <xdr:cNvCxnSpPr/>
      </xdr:nvCxnSpPr>
      <xdr:spPr>
        <a:xfrm>
          <a:off x="10588625" y="18396857"/>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854" name="テキスト ボックス 853"/>
        <xdr:cNvSpPr txBox="1"/>
      </xdr:nvSpPr>
      <xdr:spPr>
        <a:xfrm>
          <a:off x="10242716"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855" name="直線コネクタ 854"/>
        <xdr:cNvCxnSpPr/>
      </xdr:nvCxnSpPr>
      <xdr:spPr>
        <a:xfrm>
          <a:off x="10588625" y="18070286"/>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856" name="テキスト ボックス 855"/>
        <xdr:cNvSpPr txBox="1"/>
      </xdr:nvSpPr>
      <xdr:spPr>
        <a:xfrm>
          <a:off x="10242716"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857" name="直線コネクタ 856"/>
        <xdr:cNvCxnSpPr/>
      </xdr:nvCxnSpPr>
      <xdr:spPr>
        <a:xfrm>
          <a:off x="10588625" y="17743714"/>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858" name="テキスト ボックス 857"/>
        <xdr:cNvSpPr txBox="1"/>
      </xdr:nvSpPr>
      <xdr:spPr>
        <a:xfrm>
          <a:off x="10242716"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859" name="直線コネクタ 858"/>
        <xdr:cNvCxnSpPr/>
      </xdr:nvCxnSpPr>
      <xdr:spPr>
        <a:xfrm>
          <a:off x="10588625" y="17417143"/>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860" name="テキスト ボックス 859"/>
        <xdr:cNvSpPr txBox="1"/>
      </xdr:nvSpPr>
      <xdr:spPr>
        <a:xfrm>
          <a:off x="10242716"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861" name="直線コネクタ 860"/>
        <xdr:cNvCxnSpPr/>
      </xdr:nvCxnSpPr>
      <xdr:spPr>
        <a:xfrm>
          <a:off x="10588625" y="17090571"/>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862" name="テキスト ボックス 861"/>
        <xdr:cNvSpPr txBox="1"/>
      </xdr:nvSpPr>
      <xdr:spPr>
        <a:xfrm>
          <a:off x="10306836"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863" name="直線コネクタ 862"/>
        <xdr:cNvCxnSpPr/>
      </xdr:nvCxnSpPr>
      <xdr:spPr>
        <a:xfrm>
          <a:off x="10588625" y="16764000"/>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64" name="【庁舎】&#10;有形固定資産減価償却率グラフ枠"/>
        <xdr:cNvSpPr/>
      </xdr:nvSpPr>
      <xdr:spPr>
        <a:xfrm>
          <a:off x="10588625" y="16764000"/>
          <a:ext cx="4010025"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162742</xdr:rowOff>
    </xdr:from>
    <xdr:to>
      <xdr:col>85</xdr:col>
      <xdr:colOff>126364</xdr:colOff>
      <xdr:row>108</xdr:row>
      <xdr:rowOff>126819</xdr:rowOff>
    </xdr:to>
    <xdr:cxnSp macro="">
      <xdr:nvCxnSpPr>
        <xdr:cNvPr id="865" name="直線コネクタ 864"/>
        <xdr:cNvCxnSpPr/>
      </xdr:nvCxnSpPr>
      <xdr:spPr>
        <a:xfrm flipV="1">
          <a:off x="13889989" y="17136292"/>
          <a:ext cx="0" cy="15071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130646</xdr:rowOff>
    </xdr:from>
    <xdr:ext cx="405111" cy="259045"/>
    <xdr:sp macro="" textlink="">
      <xdr:nvSpPr>
        <xdr:cNvPr id="866" name="【庁舎】&#10;有形固定資産減価償却率最小値テキスト"/>
        <xdr:cNvSpPr txBox="1"/>
      </xdr:nvSpPr>
      <xdr:spPr>
        <a:xfrm>
          <a:off x="13928725" y="186472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126819</xdr:rowOff>
    </xdr:from>
    <xdr:to>
      <xdr:col>86</xdr:col>
      <xdr:colOff>25400</xdr:colOff>
      <xdr:row>108</xdr:row>
      <xdr:rowOff>126819</xdr:rowOff>
    </xdr:to>
    <xdr:cxnSp macro="">
      <xdr:nvCxnSpPr>
        <xdr:cNvPr id="867" name="直線コネクタ 866"/>
        <xdr:cNvCxnSpPr/>
      </xdr:nvCxnSpPr>
      <xdr:spPr>
        <a:xfrm>
          <a:off x="13801725" y="18643419"/>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109419</xdr:rowOff>
    </xdr:from>
    <xdr:ext cx="340478" cy="259045"/>
    <xdr:sp macro="" textlink="">
      <xdr:nvSpPr>
        <xdr:cNvPr id="868" name="【庁舎】&#10;有形固定資産減価償却率最大値テキスト"/>
        <xdr:cNvSpPr txBox="1"/>
      </xdr:nvSpPr>
      <xdr:spPr>
        <a:xfrm>
          <a:off x="13928725" y="1691151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162742</xdr:rowOff>
    </xdr:from>
    <xdr:to>
      <xdr:col>86</xdr:col>
      <xdr:colOff>25400</xdr:colOff>
      <xdr:row>99</xdr:row>
      <xdr:rowOff>162742</xdr:rowOff>
    </xdr:to>
    <xdr:cxnSp macro="">
      <xdr:nvCxnSpPr>
        <xdr:cNvPr id="869" name="直線コネクタ 868"/>
        <xdr:cNvCxnSpPr/>
      </xdr:nvCxnSpPr>
      <xdr:spPr>
        <a:xfrm>
          <a:off x="13801725" y="17136292"/>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102</xdr:row>
      <xdr:rowOff>125021</xdr:rowOff>
    </xdr:from>
    <xdr:ext cx="405111" cy="259045"/>
    <xdr:sp macro="" textlink="">
      <xdr:nvSpPr>
        <xdr:cNvPr id="870" name="【庁舎】&#10;有形固定資産減価償却率平均値テキスト"/>
        <xdr:cNvSpPr txBox="1"/>
      </xdr:nvSpPr>
      <xdr:spPr>
        <a:xfrm>
          <a:off x="13928725" y="1761292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102144</xdr:rowOff>
    </xdr:from>
    <xdr:to>
      <xdr:col>85</xdr:col>
      <xdr:colOff>177800</xdr:colOff>
      <xdr:row>104</xdr:row>
      <xdr:rowOff>32294</xdr:rowOff>
    </xdr:to>
    <xdr:sp macro="" textlink="">
      <xdr:nvSpPr>
        <xdr:cNvPr id="871" name="フローチャート: 判断 870"/>
        <xdr:cNvSpPr/>
      </xdr:nvSpPr>
      <xdr:spPr>
        <a:xfrm>
          <a:off x="13839825" y="17761494"/>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103</xdr:row>
      <xdr:rowOff>84182</xdr:rowOff>
    </xdr:from>
    <xdr:to>
      <xdr:col>81</xdr:col>
      <xdr:colOff>101600</xdr:colOff>
      <xdr:row>104</xdr:row>
      <xdr:rowOff>14332</xdr:rowOff>
    </xdr:to>
    <xdr:sp macro="" textlink="">
      <xdr:nvSpPr>
        <xdr:cNvPr id="872" name="フローチャート: 判断 871"/>
        <xdr:cNvSpPr/>
      </xdr:nvSpPr>
      <xdr:spPr>
        <a:xfrm>
          <a:off x="13115925" y="17743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48261</xdr:rowOff>
    </xdr:from>
    <xdr:to>
      <xdr:col>76</xdr:col>
      <xdr:colOff>165100</xdr:colOff>
      <xdr:row>104</xdr:row>
      <xdr:rowOff>149861</xdr:rowOff>
    </xdr:to>
    <xdr:sp macro="" textlink="">
      <xdr:nvSpPr>
        <xdr:cNvPr id="873" name="フローチャート: 判断 872"/>
        <xdr:cNvSpPr/>
      </xdr:nvSpPr>
      <xdr:spPr>
        <a:xfrm>
          <a:off x="12369800" y="178790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38463</xdr:rowOff>
    </xdr:from>
    <xdr:to>
      <xdr:col>72</xdr:col>
      <xdr:colOff>38100</xdr:colOff>
      <xdr:row>104</xdr:row>
      <xdr:rowOff>140063</xdr:rowOff>
    </xdr:to>
    <xdr:sp macro="" textlink="">
      <xdr:nvSpPr>
        <xdr:cNvPr id="874" name="フローチャート: 判断 873"/>
        <xdr:cNvSpPr/>
      </xdr:nvSpPr>
      <xdr:spPr>
        <a:xfrm>
          <a:off x="11623675" y="17869263"/>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111942</xdr:rowOff>
    </xdr:from>
    <xdr:to>
      <xdr:col>67</xdr:col>
      <xdr:colOff>101600</xdr:colOff>
      <xdr:row>105</xdr:row>
      <xdr:rowOff>42092</xdr:rowOff>
    </xdr:to>
    <xdr:sp macro="" textlink="">
      <xdr:nvSpPr>
        <xdr:cNvPr id="875" name="フローチャート: 判断 874"/>
        <xdr:cNvSpPr/>
      </xdr:nvSpPr>
      <xdr:spPr>
        <a:xfrm>
          <a:off x="10848975" y="179427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876" name="テキスト ボックス 875"/>
        <xdr:cNvSpPr txBox="1"/>
      </xdr:nvSpPr>
      <xdr:spPr>
        <a:xfrm>
          <a:off x="137287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877" name="テキスト ボックス 876"/>
        <xdr:cNvSpPr txBox="1"/>
      </xdr:nvSpPr>
      <xdr:spPr>
        <a:xfrm>
          <a:off x="1300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878" name="テキスト ボックス 877"/>
        <xdr:cNvSpPr txBox="1"/>
      </xdr:nvSpPr>
      <xdr:spPr>
        <a:xfrm>
          <a:off x="12258675"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879" name="テキスト ボックス 878"/>
        <xdr:cNvSpPr txBox="1"/>
      </xdr:nvSpPr>
      <xdr:spPr>
        <a:xfrm>
          <a:off x="114935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880" name="テキスト ボックス 879"/>
        <xdr:cNvSpPr txBox="1"/>
      </xdr:nvSpPr>
      <xdr:spPr>
        <a:xfrm>
          <a:off x="1073785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106</xdr:row>
      <xdr:rowOff>129902</xdr:rowOff>
    </xdr:from>
    <xdr:to>
      <xdr:col>85</xdr:col>
      <xdr:colOff>177800</xdr:colOff>
      <xdr:row>107</xdr:row>
      <xdr:rowOff>60052</xdr:rowOff>
    </xdr:to>
    <xdr:sp macro="" textlink="">
      <xdr:nvSpPr>
        <xdr:cNvPr id="881" name="楕円 880"/>
        <xdr:cNvSpPr/>
      </xdr:nvSpPr>
      <xdr:spPr>
        <a:xfrm>
          <a:off x="13839825" y="18303602"/>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106</xdr:row>
      <xdr:rowOff>108329</xdr:rowOff>
    </xdr:from>
    <xdr:ext cx="405111" cy="259045"/>
    <xdr:sp macro="" textlink="">
      <xdr:nvSpPr>
        <xdr:cNvPr id="882" name="【庁舎】&#10;有形固定資産減価償却率該当値テキスト"/>
        <xdr:cNvSpPr txBox="1"/>
      </xdr:nvSpPr>
      <xdr:spPr>
        <a:xfrm>
          <a:off x="13928725" y="182820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106</xdr:row>
      <xdr:rowOff>107043</xdr:rowOff>
    </xdr:from>
    <xdr:to>
      <xdr:col>81</xdr:col>
      <xdr:colOff>101600</xdr:colOff>
      <xdr:row>107</xdr:row>
      <xdr:rowOff>37193</xdr:rowOff>
    </xdr:to>
    <xdr:sp macro="" textlink="">
      <xdr:nvSpPr>
        <xdr:cNvPr id="883" name="楕円 882"/>
        <xdr:cNvSpPr/>
      </xdr:nvSpPr>
      <xdr:spPr>
        <a:xfrm>
          <a:off x="13115925" y="18280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106</xdr:row>
      <xdr:rowOff>157843</xdr:rowOff>
    </xdr:from>
    <xdr:to>
      <xdr:col>85</xdr:col>
      <xdr:colOff>127000</xdr:colOff>
      <xdr:row>107</xdr:row>
      <xdr:rowOff>9252</xdr:rowOff>
    </xdr:to>
    <xdr:cxnSp macro="">
      <xdr:nvCxnSpPr>
        <xdr:cNvPr id="884" name="直線コネクタ 883"/>
        <xdr:cNvCxnSpPr/>
      </xdr:nvCxnSpPr>
      <xdr:spPr>
        <a:xfrm>
          <a:off x="13166725" y="18331543"/>
          <a:ext cx="723900" cy="22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106</xdr:row>
      <xdr:rowOff>77651</xdr:rowOff>
    </xdr:from>
    <xdr:to>
      <xdr:col>76</xdr:col>
      <xdr:colOff>165100</xdr:colOff>
      <xdr:row>107</xdr:row>
      <xdr:rowOff>7801</xdr:rowOff>
    </xdr:to>
    <xdr:sp macro="" textlink="">
      <xdr:nvSpPr>
        <xdr:cNvPr id="885" name="楕円 884"/>
        <xdr:cNvSpPr/>
      </xdr:nvSpPr>
      <xdr:spPr>
        <a:xfrm>
          <a:off x="12369800" y="182513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106</xdr:row>
      <xdr:rowOff>128451</xdr:rowOff>
    </xdr:from>
    <xdr:to>
      <xdr:col>81</xdr:col>
      <xdr:colOff>50800</xdr:colOff>
      <xdr:row>106</xdr:row>
      <xdr:rowOff>157843</xdr:rowOff>
    </xdr:to>
    <xdr:cxnSp macro="">
      <xdr:nvCxnSpPr>
        <xdr:cNvPr id="886" name="直線コネクタ 885"/>
        <xdr:cNvCxnSpPr/>
      </xdr:nvCxnSpPr>
      <xdr:spPr>
        <a:xfrm>
          <a:off x="12420600" y="18302151"/>
          <a:ext cx="746125" cy="29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106</xdr:row>
      <xdr:rowOff>48261</xdr:rowOff>
    </xdr:from>
    <xdr:to>
      <xdr:col>72</xdr:col>
      <xdr:colOff>38100</xdr:colOff>
      <xdr:row>106</xdr:row>
      <xdr:rowOff>149861</xdr:rowOff>
    </xdr:to>
    <xdr:sp macro="" textlink="">
      <xdr:nvSpPr>
        <xdr:cNvPr id="887" name="楕円 886"/>
        <xdr:cNvSpPr/>
      </xdr:nvSpPr>
      <xdr:spPr>
        <a:xfrm>
          <a:off x="11623675" y="18221961"/>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106</xdr:row>
      <xdr:rowOff>99061</xdr:rowOff>
    </xdr:from>
    <xdr:to>
      <xdr:col>76</xdr:col>
      <xdr:colOff>114300</xdr:colOff>
      <xdr:row>106</xdr:row>
      <xdr:rowOff>128451</xdr:rowOff>
    </xdr:to>
    <xdr:cxnSp macro="">
      <xdr:nvCxnSpPr>
        <xdr:cNvPr id="888" name="直線コネクタ 887"/>
        <xdr:cNvCxnSpPr/>
      </xdr:nvCxnSpPr>
      <xdr:spPr>
        <a:xfrm>
          <a:off x="11655425" y="18272761"/>
          <a:ext cx="765175" cy="29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106</xdr:row>
      <xdr:rowOff>17236</xdr:rowOff>
    </xdr:from>
    <xdr:to>
      <xdr:col>67</xdr:col>
      <xdr:colOff>101600</xdr:colOff>
      <xdr:row>106</xdr:row>
      <xdr:rowOff>118836</xdr:rowOff>
    </xdr:to>
    <xdr:sp macro="" textlink="">
      <xdr:nvSpPr>
        <xdr:cNvPr id="889" name="楕円 888"/>
        <xdr:cNvSpPr/>
      </xdr:nvSpPr>
      <xdr:spPr>
        <a:xfrm>
          <a:off x="10848975" y="181909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106</xdr:row>
      <xdr:rowOff>68036</xdr:rowOff>
    </xdr:from>
    <xdr:to>
      <xdr:col>71</xdr:col>
      <xdr:colOff>177800</xdr:colOff>
      <xdr:row>106</xdr:row>
      <xdr:rowOff>99061</xdr:rowOff>
    </xdr:to>
    <xdr:cxnSp macro="">
      <xdr:nvCxnSpPr>
        <xdr:cNvPr id="890" name="直線コネクタ 889"/>
        <xdr:cNvCxnSpPr/>
      </xdr:nvCxnSpPr>
      <xdr:spPr>
        <a:xfrm>
          <a:off x="10899775" y="18241736"/>
          <a:ext cx="755650" cy="310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102</xdr:row>
      <xdr:rowOff>30859</xdr:rowOff>
    </xdr:from>
    <xdr:ext cx="405111" cy="259045"/>
    <xdr:sp macro="" textlink="">
      <xdr:nvSpPr>
        <xdr:cNvPr id="891" name="n_1aveValue【庁舎】&#10;有形固定資産減価償却率"/>
        <xdr:cNvSpPr txBox="1"/>
      </xdr:nvSpPr>
      <xdr:spPr>
        <a:xfrm>
          <a:off x="12980044" y="175187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166388</xdr:rowOff>
    </xdr:from>
    <xdr:ext cx="405111" cy="259045"/>
    <xdr:sp macro="" textlink="">
      <xdr:nvSpPr>
        <xdr:cNvPr id="892" name="n_2aveValue【庁舎】&#10;有形固定資産減価償却率"/>
        <xdr:cNvSpPr txBox="1"/>
      </xdr:nvSpPr>
      <xdr:spPr>
        <a:xfrm>
          <a:off x="12246619" y="176542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102</xdr:row>
      <xdr:rowOff>156590</xdr:rowOff>
    </xdr:from>
    <xdr:ext cx="405111" cy="259045"/>
    <xdr:sp macro="" textlink="">
      <xdr:nvSpPr>
        <xdr:cNvPr id="893" name="n_3aveValue【庁舎】&#10;有形固定資産減価償却率"/>
        <xdr:cNvSpPr txBox="1"/>
      </xdr:nvSpPr>
      <xdr:spPr>
        <a:xfrm>
          <a:off x="11500494" y="176444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103</xdr:row>
      <xdr:rowOff>58619</xdr:rowOff>
    </xdr:from>
    <xdr:ext cx="405111" cy="259045"/>
    <xdr:sp macro="" textlink="">
      <xdr:nvSpPr>
        <xdr:cNvPr id="894" name="n_4aveValue【庁舎】&#10;有形固定資産減価償却率"/>
        <xdr:cNvSpPr txBox="1"/>
      </xdr:nvSpPr>
      <xdr:spPr>
        <a:xfrm>
          <a:off x="10725794" y="177179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107</xdr:row>
      <xdr:rowOff>28320</xdr:rowOff>
    </xdr:from>
    <xdr:ext cx="405111" cy="259045"/>
    <xdr:sp macro="" textlink="">
      <xdr:nvSpPr>
        <xdr:cNvPr id="895" name="n_1mainValue【庁舎】&#10;有形固定資産減価償却率"/>
        <xdr:cNvSpPr txBox="1"/>
      </xdr:nvSpPr>
      <xdr:spPr>
        <a:xfrm>
          <a:off x="12980044" y="183734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106</xdr:row>
      <xdr:rowOff>170378</xdr:rowOff>
    </xdr:from>
    <xdr:ext cx="405111" cy="259045"/>
    <xdr:sp macro="" textlink="">
      <xdr:nvSpPr>
        <xdr:cNvPr id="896" name="n_2mainValue【庁舎】&#10;有形固定資産減価償却率"/>
        <xdr:cNvSpPr txBox="1"/>
      </xdr:nvSpPr>
      <xdr:spPr>
        <a:xfrm>
          <a:off x="12246619" y="183440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106</xdr:row>
      <xdr:rowOff>140988</xdr:rowOff>
    </xdr:from>
    <xdr:ext cx="405111" cy="259045"/>
    <xdr:sp macro="" textlink="">
      <xdr:nvSpPr>
        <xdr:cNvPr id="897" name="n_3mainValue【庁舎】&#10;有形固定資産減価償却率"/>
        <xdr:cNvSpPr txBox="1"/>
      </xdr:nvSpPr>
      <xdr:spPr>
        <a:xfrm>
          <a:off x="11500494" y="183146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106</xdr:row>
      <xdr:rowOff>109963</xdr:rowOff>
    </xdr:from>
    <xdr:ext cx="405111" cy="259045"/>
    <xdr:sp macro="" textlink="">
      <xdr:nvSpPr>
        <xdr:cNvPr id="898" name="n_4mainValue【庁舎】&#10;有形固定資産減価償却率"/>
        <xdr:cNvSpPr txBox="1"/>
      </xdr:nvSpPr>
      <xdr:spPr>
        <a:xfrm>
          <a:off x="10725794" y="182836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899" name="正方形/長方形 898"/>
        <xdr:cNvSpPr/>
      </xdr:nvSpPr>
      <xdr:spPr>
        <a:xfrm>
          <a:off x="15544800" y="15621000"/>
          <a:ext cx="40386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900" name="正方形/長方形 899"/>
        <xdr:cNvSpPr/>
      </xdr:nvSpPr>
      <xdr:spPr>
        <a:xfrm>
          <a:off x="15671800" y="1628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901" name="正方形/長方形 900"/>
        <xdr:cNvSpPr/>
      </xdr:nvSpPr>
      <xdr:spPr>
        <a:xfrm>
          <a:off x="15671800" y="1648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902" name="正方形/長方形 901"/>
        <xdr:cNvSpPr/>
      </xdr:nvSpPr>
      <xdr:spPr>
        <a:xfrm>
          <a:off x="16516350" y="1628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903" name="正方形/長方形 902"/>
        <xdr:cNvSpPr/>
      </xdr:nvSpPr>
      <xdr:spPr>
        <a:xfrm>
          <a:off x="16516350" y="1648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904" name="正方形/長方形 903"/>
        <xdr:cNvSpPr/>
      </xdr:nvSpPr>
      <xdr:spPr>
        <a:xfrm>
          <a:off x="17487900" y="1628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905" name="正方形/長方形 904"/>
        <xdr:cNvSpPr/>
      </xdr:nvSpPr>
      <xdr:spPr>
        <a:xfrm>
          <a:off x="17487900" y="1648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906" name="正方形/長方形 905"/>
        <xdr:cNvSpPr/>
      </xdr:nvSpPr>
      <xdr:spPr>
        <a:xfrm>
          <a:off x="15544800" y="16764000"/>
          <a:ext cx="40386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907" name="テキスト ボックス 906"/>
        <xdr:cNvSpPr txBox="1"/>
      </xdr:nvSpPr>
      <xdr:spPr>
        <a:xfrm>
          <a:off x="15535275"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908" name="直線コネクタ 907"/>
        <xdr:cNvCxnSpPr/>
      </xdr:nvCxnSpPr>
      <xdr:spPr>
        <a:xfrm>
          <a:off x="15544800" y="19050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909" name="直線コネクタ 908"/>
        <xdr:cNvCxnSpPr/>
      </xdr:nvCxnSpPr>
      <xdr:spPr>
        <a:xfrm>
          <a:off x="15544800" y="18723429"/>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910" name="テキスト ボックス 909"/>
        <xdr:cNvSpPr txBox="1"/>
      </xdr:nvSpPr>
      <xdr:spPr>
        <a:xfrm>
          <a:off x="15163346"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911" name="直線コネクタ 910"/>
        <xdr:cNvCxnSpPr/>
      </xdr:nvCxnSpPr>
      <xdr:spPr>
        <a:xfrm>
          <a:off x="15544800" y="18396857"/>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912" name="テキスト ボックス 911"/>
        <xdr:cNvSpPr txBox="1"/>
      </xdr:nvSpPr>
      <xdr:spPr>
        <a:xfrm>
          <a:off x="15163346"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913" name="直線コネクタ 912"/>
        <xdr:cNvCxnSpPr/>
      </xdr:nvCxnSpPr>
      <xdr:spPr>
        <a:xfrm>
          <a:off x="15544800" y="18070286"/>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914" name="テキスト ボックス 913"/>
        <xdr:cNvSpPr txBox="1"/>
      </xdr:nvSpPr>
      <xdr:spPr>
        <a:xfrm>
          <a:off x="15163346"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915" name="直線コネクタ 914"/>
        <xdr:cNvCxnSpPr/>
      </xdr:nvCxnSpPr>
      <xdr:spPr>
        <a:xfrm>
          <a:off x="15544800" y="17743714"/>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916" name="テキスト ボックス 915"/>
        <xdr:cNvSpPr txBox="1"/>
      </xdr:nvSpPr>
      <xdr:spPr>
        <a:xfrm>
          <a:off x="15163346"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917" name="直線コネクタ 916"/>
        <xdr:cNvCxnSpPr/>
      </xdr:nvCxnSpPr>
      <xdr:spPr>
        <a:xfrm>
          <a:off x="15544800" y="17417143"/>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918" name="テキスト ボックス 917"/>
        <xdr:cNvSpPr txBox="1"/>
      </xdr:nvSpPr>
      <xdr:spPr>
        <a:xfrm>
          <a:off x="15163346"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919" name="直線コネクタ 918"/>
        <xdr:cNvCxnSpPr/>
      </xdr:nvCxnSpPr>
      <xdr:spPr>
        <a:xfrm>
          <a:off x="15544800" y="17090571"/>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920" name="テキスト ボックス 919"/>
        <xdr:cNvSpPr txBox="1"/>
      </xdr:nvSpPr>
      <xdr:spPr>
        <a:xfrm>
          <a:off x="15163346"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921" name="直線コネクタ 920"/>
        <xdr:cNvCxnSpPr/>
      </xdr:nvCxnSpPr>
      <xdr:spPr>
        <a:xfrm>
          <a:off x="15544800" y="16764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922" name="テキスト ボックス 921"/>
        <xdr:cNvSpPr txBox="1"/>
      </xdr:nvSpPr>
      <xdr:spPr>
        <a:xfrm>
          <a:off x="15163346"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923" name="【庁舎】&#10;一人当たり面積グラフ枠"/>
        <xdr:cNvSpPr/>
      </xdr:nvSpPr>
      <xdr:spPr>
        <a:xfrm>
          <a:off x="15544800" y="16764000"/>
          <a:ext cx="40386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99</xdr:row>
      <xdr:rowOff>94162</xdr:rowOff>
    </xdr:from>
    <xdr:to>
      <xdr:col>116</xdr:col>
      <xdr:colOff>62864</xdr:colOff>
      <xdr:row>108</xdr:row>
      <xdr:rowOff>74568</xdr:rowOff>
    </xdr:to>
    <xdr:cxnSp macro="">
      <xdr:nvCxnSpPr>
        <xdr:cNvPr id="924" name="直線コネクタ 923"/>
        <xdr:cNvCxnSpPr/>
      </xdr:nvCxnSpPr>
      <xdr:spPr>
        <a:xfrm flipV="1">
          <a:off x="18846164" y="17067712"/>
          <a:ext cx="0" cy="15234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78395</xdr:rowOff>
    </xdr:from>
    <xdr:ext cx="469744" cy="259045"/>
    <xdr:sp macro="" textlink="">
      <xdr:nvSpPr>
        <xdr:cNvPr id="925" name="【庁舎】&#10;一人当たり面積最小値テキスト"/>
        <xdr:cNvSpPr txBox="1"/>
      </xdr:nvSpPr>
      <xdr:spPr>
        <a:xfrm>
          <a:off x="18884900" y="185949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74568</xdr:rowOff>
    </xdr:from>
    <xdr:to>
      <xdr:col>116</xdr:col>
      <xdr:colOff>152400</xdr:colOff>
      <xdr:row>108</xdr:row>
      <xdr:rowOff>74568</xdr:rowOff>
    </xdr:to>
    <xdr:cxnSp macro="">
      <xdr:nvCxnSpPr>
        <xdr:cNvPr id="926" name="直線コネクタ 925"/>
        <xdr:cNvCxnSpPr/>
      </xdr:nvCxnSpPr>
      <xdr:spPr>
        <a:xfrm>
          <a:off x="18786475" y="18591168"/>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40839</xdr:rowOff>
    </xdr:from>
    <xdr:ext cx="469744" cy="259045"/>
    <xdr:sp macro="" textlink="">
      <xdr:nvSpPr>
        <xdr:cNvPr id="927" name="【庁舎】&#10;一人当たり面積最大値テキスト"/>
        <xdr:cNvSpPr txBox="1"/>
      </xdr:nvSpPr>
      <xdr:spPr>
        <a:xfrm>
          <a:off x="18884900" y="168429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94162</xdr:rowOff>
    </xdr:from>
    <xdr:to>
      <xdr:col>116</xdr:col>
      <xdr:colOff>152400</xdr:colOff>
      <xdr:row>99</xdr:row>
      <xdr:rowOff>94162</xdr:rowOff>
    </xdr:to>
    <xdr:cxnSp macro="">
      <xdr:nvCxnSpPr>
        <xdr:cNvPr id="928" name="直線コネクタ 927"/>
        <xdr:cNvCxnSpPr/>
      </xdr:nvCxnSpPr>
      <xdr:spPr>
        <a:xfrm>
          <a:off x="18786475" y="17067712"/>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163847</xdr:rowOff>
    </xdr:from>
    <xdr:ext cx="469744" cy="259045"/>
    <xdr:sp macro="" textlink="">
      <xdr:nvSpPr>
        <xdr:cNvPr id="929" name="【庁舎】&#10;一人当たり面積平均値テキスト"/>
        <xdr:cNvSpPr txBox="1"/>
      </xdr:nvSpPr>
      <xdr:spPr>
        <a:xfrm>
          <a:off x="18884900" y="1816609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13970</xdr:rowOff>
    </xdr:from>
    <xdr:to>
      <xdr:col>116</xdr:col>
      <xdr:colOff>114300</xdr:colOff>
      <xdr:row>106</xdr:row>
      <xdr:rowOff>115570</xdr:rowOff>
    </xdr:to>
    <xdr:sp macro="" textlink="">
      <xdr:nvSpPr>
        <xdr:cNvPr id="930" name="フローチャート: 判断 929"/>
        <xdr:cNvSpPr/>
      </xdr:nvSpPr>
      <xdr:spPr>
        <a:xfrm>
          <a:off x="18796000" y="18187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28666</xdr:rowOff>
    </xdr:from>
    <xdr:to>
      <xdr:col>112</xdr:col>
      <xdr:colOff>38100</xdr:colOff>
      <xdr:row>106</xdr:row>
      <xdr:rowOff>130266</xdr:rowOff>
    </xdr:to>
    <xdr:sp macro="" textlink="">
      <xdr:nvSpPr>
        <xdr:cNvPr id="931" name="フローチャート: 判断 930"/>
        <xdr:cNvSpPr/>
      </xdr:nvSpPr>
      <xdr:spPr>
        <a:xfrm>
          <a:off x="18100675" y="18202366"/>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53158</xdr:rowOff>
    </xdr:from>
    <xdr:to>
      <xdr:col>107</xdr:col>
      <xdr:colOff>101600</xdr:colOff>
      <xdr:row>106</xdr:row>
      <xdr:rowOff>154758</xdr:rowOff>
    </xdr:to>
    <xdr:sp macro="" textlink="">
      <xdr:nvSpPr>
        <xdr:cNvPr id="932" name="フローチャート: 判断 931"/>
        <xdr:cNvSpPr/>
      </xdr:nvSpPr>
      <xdr:spPr>
        <a:xfrm>
          <a:off x="17325975" y="182268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58057</xdr:rowOff>
    </xdr:from>
    <xdr:to>
      <xdr:col>102</xdr:col>
      <xdr:colOff>165100</xdr:colOff>
      <xdr:row>106</xdr:row>
      <xdr:rowOff>159657</xdr:rowOff>
    </xdr:to>
    <xdr:sp macro="" textlink="">
      <xdr:nvSpPr>
        <xdr:cNvPr id="933" name="フローチャート: 判断 932"/>
        <xdr:cNvSpPr/>
      </xdr:nvSpPr>
      <xdr:spPr>
        <a:xfrm>
          <a:off x="16579850" y="18231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106</xdr:row>
      <xdr:rowOff>48261</xdr:rowOff>
    </xdr:from>
    <xdr:to>
      <xdr:col>98</xdr:col>
      <xdr:colOff>38100</xdr:colOff>
      <xdr:row>106</xdr:row>
      <xdr:rowOff>149861</xdr:rowOff>
    </xdr:to>
    <xdr:sp macro="" textlink="">
      <xdr:nvSpPr>
        <xdr:cNvPr id="934" name="フローチャート: 判断 933"/>
        <xdr:cNvSpPr/>
      </xdr:nvSpPr>
      <xdr:spPr>
        <a:xfrm>
          <a:off x="15833725" y="18221961"/>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935" name="テキスト ボックス 934"/>
        <xdr:cNvSpPr txBox="1"/>
      </xdr:nvSpPr>
      <xdr:spPr>
        <a:xfrm>
          <a:off x="18684875"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936" name="テキスト ボックス 935"/>
        <xdr:cNvSpPr txBox="1"/>
      </xdr:nvSpPr>
      <xdr:spPr>
        <a:xfrm>
          <a:off x="179705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937" name="テキスト ボックス 936"/>
        <xdr:cNvSpPr txBox="1"/>
      </xdr:nvSpPr>
      <xdr:spPr>
        <a:xfrm>
          <a:off x="1721485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938" name="テキスト ボックス 937"/>
        <xdr:cNvSpPr txBox="1"/>
      </xdr:nvSpPr>
      <xdr:spPr>
        <a:xfrm>
          <a:off x="16468725"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939" name="テキスト ボックス 938"/>
        <xdr:cNvSpPr txBox="1"/>
      </xdr:nvSpPr>
      <xdr:spPr>
        <a:xfrm>
          <a:off x="1570355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74386</xdr:rowOff>
    </xdr:from>
    <xdr:to>
      <xdr:col>116</xdr:col>
      <xdr:colOff>114300</xdr:colOff>
      <xdr:row>106</xdr:row>
      <xdr:rowOff>4536</xdr:rowOff>
    </xdr:to>
    <xdr:sp macro="" textlink="">
      <xdr:nvSpPr>
        <xdr:cNvPr id="940" name="楕円 939"/>
        <xdr:cNvSpPr/>
      </xdr:nvSpPr>
      <xdr:spPr>
        <a:xfrm>
          <a:off x="18796000" y="180766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104</xdr:row>
      <xdr:rowOff>97263</xdr:rowOff>
    </xdr:from>
    <xdr:ext cx="469744" cy="259045"/>
    <xdr:sp macro="" textlink="">
      <xdr:nvSpPr>
        <xdr:cNvPr id="941" name="【庁舎】&#10;一人当たり面積該当値テキスト"/>
        <xdr:cNvSpPr txBox="1"/>
      </xdr:nvSpPr>
      <xdr:spPr>
        <a:xfrm>
          <a:off x="18884900" y="179280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105</xdr:row>
      <xdr:rowOff>80918</xdr:rowOff>
    </xdr:from>
    <xdr:to>
      <xdr:col>112</xdr:col>
      <xdr:colOff>38100</xdr:colOff>
      <xdr:row>106</xdr:row>
      <xdr:rowOff>11068</xdr:rowOff>
    </xdr:to>
    <xdr:sp macro="" textlink="">
      <xdr:nvSpPr>
        <xdr:cNvPr id="942" name="楕円 941"/>
        <xdr:cNvSpPr/>
      </xdr:nvSpPr>
      <xdr:spPr>
        <a:xfrm>
          <a:off x="18100675" y="18083168"/>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105</xdr:row>
      <xdr:rowOff>125186</xdr:rowOff>
    </xdr:from>
    <xdr:to>
      <xdr:col>116</xdr:col>
      <xdr:colOff>63500</xdr:colOff>
      <xdr:row>105</xdr:row>
      <xdr:rowOff>131718</xdr:rowOff>
    </xdr:to>
    <xdr:cxnSp macro="">
      <xdr:nvCxnSpPr>
        <xdr:cNvPr id="943" name="直線コネクタ 942"/>
        <xdr:cNvCxnSpPr/>
      </xdr:nvCxnSpPr>
      <xdr:spPr>
        <a:xfrm flipV="1">
          <a:off x="18132425" y="18127436"/>
          <a:ext cx="714375" cy="6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105</xdr:row>
      <xdr:rowOff>90714</xdr:rowOff>
    </xdr:from>
    <xdr:to>
      <xdr:col>107</xdr:col>
      <xdr:colOff>101600</xdr:colOff>
      <xdr:row>106</xdr:row>
      <xdr:rowOff>20864</xdr:rowOff>
    </xdr:to>
    <xdr:sp macro="" textlink="">
      <xdr:nvSpPr>
        <xdr:cNvPr id="944" name="楕円 943"/>
        <xdr:cNvSpPr/>
      </xdr:nvSpPr>
      <xdr:spPr>
        <a:xfrm>
          <a:off x="17325975" y="180929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105</xdr:row>
      <xdr:rowOff>131718</xdr:rowOff>
    </xdr:from>
    <xdr:to>
      <xdr:col>111</xdr:col>
      <xdr:colOff>177800</xdr:colOff>
      <xdr:row>105</xdr:row>
      <xdr:rowOff>141514</xdr:rowOff>
    </xdr:to>
    <xdr:cxnSp macro="">
      <xdr:nvCxnSpPr>
        <xdr:cNvPr id="945" name="直線コネクタ 944"/>
        <xdr:cNvCxnSpPr/>
      </xdr:nvCxnSpPr>
      <xdr:spPr>
        <a:xfrm flipV="1">
          <a:off x="17376775" y="18133968"/>
          <a:ext cx="755650" cy="97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105</xdr:row>
      <xdr:rowOff>102144</xdr:rowOff>
    </xdr:from>
    <xdr:to>
      <xdr:col>102</xdr:col>
      <xdr:colOff>165100</xdr:colOff>
      <xdr:row>106</xdr:row>
      <xdr:rowOff>32294</xdr:rowOff>
    </xdr:to>
    <xdr:sp macro="" textlink="">
      <xdr:nvSpPr>
        <xdr:cNvPr id="946" name="楕円 945"/>
        <xdr:cNvSpPr/>
      </xdr:nvSpPr>
      <xdr:spPr>
        <a:xfrm>
          <a:off x="16579850" y="181043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105</xdr:row>
      <xdr:rowOff>141514</xdr:rowOff>
    </xdr:from>
    <xdr:to>
      <xdr:col>107</xdr:col>
      <xdr:colOff>50800</xdr:colOff>
      <xdr:row>105</xdr:row>
      <xdr:rowOff>152944</xdr:rowOff>
    </xdr:to>
    <xdr:cxnSp macro="">
      <xdr:nvCxnSpPr>
        <xdr:cNvPr id="947" name="直線コネクタ 946"/>
        <xdr:cNvCxnSpPr/>
      </xdr:nvCxnSpPr>
      <xdr:spPr>
        <a:xfrm flipV="1">
          <a:off x="16630650" y="18143764"/>
          <a:ext cx="746125"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105</xdr:row>
      <xdr:rowOff>100512</xdr:rowOff>
    </xdr:from>
    <xdr:to>
      <xdr:col>98</xdr:col>
      <xdr:colOff>38100</xdr:colOff>
      <xdr:row>106</xdr:row>
      <xdr:rowOff>30662</xdr:rowOff>
    </xdr:to>
    <xdr:sp macro="" textlink="">
      <xdr:nvSpPr>
        <xdr:cNvPr id="948" name="楕円 947"/>
        <xdr:cNvSpPr/>
      </xdr:nvSpPr>
      <xdr:spPr>
        <a:xfrm>
          <a:off x="15833725" y="18102762"/>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105</xdr:row>
      <xdr:rowOff>151312</xdr:rowOff>
    </xdr:from>
    <xdr:to>
      <xdr:col>102</xdr:col>
      <xdr:colOff>114300</xdr:colOff>
      <xdr:row>105</xdr:row>
      <xdr:rowOff>152944</xdr:rowOff>
    </xdr:to>
    <xdr:cxnSp macro="">
      <xdr:nvCxnSpPr>
        <xdr:cNvPr id="949" name="直線コネクタ 948"/>
        <xdr:cNvCxnSpPr/>
      </xdr:nvCxnSpPr>
      <xdr:spPr>
        <a:xfrm>
          <a:off x="15865475" y="18153562"/>
          <a:ext cx="765175" cy="16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106</xdr:row>
      <xdr:rowOff>121393</xdr:rowOff>
    </xdr:from>
    <xdr:ext cx="469744" cy="259045"/>
    <xdr:sp macro="" textlink="">
      <xdr:nvSpPr>
        <xdr:cNvPr id="950" name="n_1aveValue【庁舎】&#10;一人当たり面積"/>
        <xdr:cNvSpPr txBox="1"/>
      </xdr:nvSpPr>
      <xdr:spPr>
        <a:xfrm>
          <a:off x="17932477" y="182950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145885</xdr:rowOff>
    </xdr:from>
    <xdr:ext cx="469744" cy="259045"/>
    <xdr:sp macro="" textlink="">
      <xdr:nvSpPr>
        <xdr:cNvPr id="951" name="n_2aveValue【庁舎】&#10;一人当たり面積"/>
        <xdr:cNvSpPr txBox="1"/>
      </xdr:nvSpPr>
      <xdr:spPr>
        <a:xfrm>
          <a:off x="17170477" y="183195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150784</xdr:rowOff>
    </xdr:from>
    <xdr:ext cx="469744" cy="259045"/>
    <xdr:sp macro="" textlink="">
      <xdr:nvSpPr>
        <xdr:cNvPr id="952" name="n_3aveValue【庁舎】&#10;一人当たり面積"/>
        <xdr:cNvSpPr txBox="1"/>
      </xdr:nvSpPr>
      <xdr:spPr>
        <a:xfrm>
          <a:off x="16424352" y="183244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106</xdr:row>
      <xdr:rowOff>140988</xdr:rowOff>
    </xdr:from>
    <xdr:ext cx="469744" cy="259045"/>
    <xdr:sp macro="" textlink="">
      <xdr:nvSpPr>
        <xdr:cNvPr id="953" name="n_4aveValue【庁舎】&#10;一人当たり面積"/>
        <xdr:cNvSpPr txBox="1"/>
      </xdr:nvSpPr>
      <xdr:spPr>
        <a:xfrm>
          <a:off x="15678227" y="183146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104</xdr:row>
      <xdr:rowOff>27595</xdr:rowOff>
    </xdr:from>
    <xdr:ext cx="469744" cy="259045"/>
    <xdr:sp macro="" textlink="">
      <xdr:nvSpPr>
        <xdr:cNvPr id="954" name="n_1mainValue【庁舎】&#10;一人当たり面積"/>
        <xdr:cNvSpPr txBox="1"/>
      </xdr:nvSpPr>
      <xdr:spPr>
        <a:xfrm>
          <a:off x="17932477" y="178583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37391</xdr:rowOff>
    </xdr:from>
    <xdr:ext cx="469744" cy="259045"/>
    <xdr:sp macro="" textlink="">
      <xdr:nvSpPr>
        <xdr:cNvPr id="955" name="n_2mainValue【庁舎】&#10;一人当たり面積"/>
        <xdr:cNvSpPr txBox="1"/>
      </xdr:nvSpPr>
      <xdr:spPr>
        <a:xfrm>
          <a:off x="17170477" y="178681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104</xdr:row>
      <xdr:rowOff>48821</xdr:rowOff>
    </xdr:from>
    <xdr:ext cx="469744" cy="259045"/>
    <xdr:sp macro="" textlink="">
      <xdr:nvSpPr>
        <xdr:cNvPr id="956" name="n_3mainValue【庁舎】&#10;一人当たり面積"/>
        <xdr:cNvSpPr txBox="1"/>
      </xdr:nvSpPr>
      <xdr:spPr>
        <a:xfrm>
          <a:off x="16424352" y="178796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104</xdr:row>
      <xdr:rowOff>47189</xdr:rowOff>
    </xdr:from>
    <xdr:ext cx="469744" cy="259045"/>
    <xdr:sp macro="" textlink="">
      <xdr:nvSpPr>
        <xdr:cNvPr id="957" name="n_4mainValue【庁舎】&#10;一人当たり面積"/>
        <xdr:cNvSpPr txBox="1"/>
      </xdr:nvSpPr>
      <xdr:spPr>
        <a:xfrm>
          <a:off x="15678227" y="178779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958" name="正方形/長方形 957"/>
        <xdr:cNvSpPr/>
      </xdr:nvSpPr>
      <xdr:spPr>
        <a:xfrm>
          <a:off x="647700" y="19431000"/>
          <a:ext cx="189357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959" name="正方形/長方形 958"/>
        <xdr:cNvSpPr/>
      </xdr:nvSpPr>
      <xdr:spPr>
        <a:xfrm>
          <a:off x="647700" y="19494500"/>
          <a:ext cx="3276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960" name="テキスト ボックス 959"/>
        <xdr:cNvSpPr txBox="1"/>
      </xdr:nvSpPr>
      <xdr:spPr>
        <a:xfrm>
          <a:off x="723900" y="19748500"/>
          <a:ext cx="187706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有形固定資産減価償却率が類似団体平均値と比較して特に高くなっている施設は、体育館・プール（</a:t>
          </a:r>
          <a:r>
            <a:rPr kumimoji="1" lang="en-US" altLang="ja-JP" sz="1300">
              <a:latin typeface="ＭＳ Ｐゴシック" panose="020B0600070205080204" pitchFamily="50" charset="-128"/>
              <a:ea typeface="ＭＳ Ｐゴシック" panose="020B0600070205080204" pitchFamily="50" charset="-128"/>
            </a:rPr>
            <a:t>+34.0P)</a:t>
          </a:r>
          <a:r>
            <a:rPr kumimoji="1" lang="ja-JP" altLang="en-US" sz="1300">
              <a:latin typeface="ＭＳ Ｐゴシック" panose="020B0600070205080204" pitchFamily="50" charset="-128"/>
              <a:ea typeface="ＭＳ Ｐゴシック" panose="020B0600070205080204" pitchFamily="50" charset="-128"/>
            </a:rPr>
            <a:t>、庁舎（</a:t>
          </a:r>
          <a:r>
            <a:rPr kumimoji="1" lang="en-US" altLang="ja-JP" sz="1300">
              <a:latin typeface="ＭＳ Ｐゴシック" panose="020B0600070205080204" pitchFamily="50" charset="-128"/>
              <a:ea typeface="ＭＳ Ｐゴシック" panose="020B0600070205080204" pitchFamily="50" charset="-128"/>
            </a:rPr>
            <a:t>+33.2P)</a:t>
          </a:r>
          <a:r>
            <a:rPr kumimoji="1" lang="ja-JP" altLang="en-US" sz="1300">
              <a:latin typeface="ＭＳ Ｐゴシック" panose="020B0600070205080204" pitchFamily="50" charset="-128"/>
              <a:ea typeface="ＭＳ Ｐゴシック" panose="020B0600070205080204" pitchFamily="50" charset="-128"/>
            </a:rPr>
            <a:t>、保健センター（</a:t>
          </a:r>
          <a:r>
            <a:rPr kumimoji="1" lang="en-US" altLang="ja-JP" sz="1300">
              <a:latin typeface="ＭＳ Ｐゴシック" panose="020B0600070205080204" pitchFamily="50" charset="-128"/>
              <a:ea typeface="ＭＳ Ｐゴシック" panose="020B0600070205080204" pitchFamily="50" charset="-128"/>
            </a:rPr>
            <a:t>+29.0P)</a:t>
          </a:r>
          <a:r>
            <a:rPr kumimoji="1" lang="ja-JP" altLang="en-US" sz="1300">
              <a:latin typeface="ＭＳ Ｐゴシック" panose="020B0600070205080204" pitchFamily="50" charset="-128"/>
              <a:ea typeface="ＭＳ Ｐゴシック" panose="020B0600070205080204" pitchFamily="50" charset="-128"/>
            </a:rPr>
            <a:t>等であるが、いづれの施設も昭和５０年代に建設されたことによる。</a:t>
          </a:r>
          <a:br>
            <a:rPr kumimoji="1" lang="ja-JP" altLang="en-US" sz="1300">
              <a:latin typeface="ＭＳ Ｐゴシック" panose="020B0600070205080204" pitchFamily="50" charset="-128"/>
              <a:ea typeface="ＭＳ Ｐゴシック" panose="020B0600070205080204" pitchFamily="50" charset="-128"/>
            </a:rPr>
          </a:br>
          <a:r>
            <a:rPr kumimoji="1" lang="ja-JP" altLang="en-US" sz="1300">
              <a:latin typeface="ＭＳ Ｐゴシック" panose="020B0600070205080204" pitchFamily="50" charset="-128"/>
              <a:ea typeface="ＭＳ Ｐゴシック" panose="020B0600070205080204" pitchFamily="50" charset="-128"/>
            </a:rPr>
            <a:t>　他の施設についても、償却率は類似団体平均値と比較して高い水準にあり、施設の老朽化が進んでいる状況である。</a:t>
          </a:r>
          <a:br>
            <a:rPr kumimoji="1" lang="ja-JP" altLang="en-US" sz="1300">
              <a:latin typeface="ＭＳ Ｐゴシック" panose="020B0600070205080204" pitchFamily="50" charset="-128"/>
              <a:ea typeface="ＭＳ Ｐゴシック" panose="020B0600070205080204" pitchFamily="50" charset="-128"/>
            </a:rPr>
          </a:br>
          <a:r>
            <a:rPr kumimoji="1" lang="ja-JP" altLang="en-US" sz="1300">
              <a:latin typeface="ＭＳ Ｐゴシック" panose="020B0600070205080204" pitchFamily="50" charset="-128"/>
              <a:ea typeface="ＭＳ Ｐゴシック" panose="020B0600070205080204" pitchFamily="50" charset="-128"/>
            </a:rPr>
            <a:t>　図書館については、平成１８年度に大畠図書館が建設されたため、償却率が他の施設に比べて低い状況である。</a:t>
          </a:r>
          <a:br>
            <a:rPr kumimoji="1" lang="ja-JP" altLang="en-US" sz="1300">
              <a:latin typeface="ＭＳ Ｐゴシック" panose="020B0600070205080204" pitchFamily="50" charset="-128"/>
              <a:ea typeface="ＭＳ Ｐゴシック" panose="020B0600070205080204" pitchFamily="50" charset="-128"/>
            </a:rPr>
          </a:br>
          <a:r>
            <a:rPr kumimoji="1" lang="ja-JP" altLang="en-US" sz="1300">
              <a:latin typeface="ＭＳ Ｐゴシック" panose="020B0600070205080204" pitchFamily="50" charset="-128"/>
              <a:ea typeface="ＭＳ Ｐゴシック" panose="020B0600070205080204" pitchFamily="50" charset="-128"/>
            </a:rPr>
            <a:t>　償却率は、令和３年度と比較して特に大きな増減はない。</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23665;&#26412;/&#12304;&#36001;&#25919;&#29366;&#27841;&#36039;&#26009;&#38598;&#12305;_352128_&#26611;&#20117;&#24066;_2022(2&#22238;&#30446;)&#32232;&#38598;&#2001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公会計指標分析・財政指標組合せ分析表"/>
      <sheetName val="施設類型別ストック情報分析表①"/>
      <sheetName val="施設類型別ストック情報分析表②"/>
    </sheetNames>
    <sheetDataSet>
      <sheetData sheetId="0">
        <row r="50">
          <cell r="BP50" t="str">
            <v>H30</v>
          </cell>
          <cell r="BX50" t="str">
            <v>R01</v>
          </cell>
          <cell r="CF50" t="str">
            <v>R02</v>
          </cell>
          <cell r="CN50" t="str">
            <v>R03</v>
          </cell>
          <cell r="CV50" t="str">
            <v>R04</v>
          </cell>
        </row>
        <row r="51">
          <cell r="AN51" t="str">
            <v>当該団体値</v>
          </cell>
          <cell r="BP51">
            <v>59.3</v>
          </cell>
          <cell r="BX51">
            <v>59</v>
          </cell>
          <cell r="CF51">
            <v>56.8</v>
          </cell>
          <cell r="CN51">
            <v>47.8</v>
          </cell>
          <cell r="CV51">
            <v>44.4</v>
          </cell>
        </row>
        <row r="53">
          <cell r="BP53">
            <v>56</v>
          </cell>
          <cell r="BX53">
            <v>57.5</v>
          </cell>
          <cell r="CF53">
            <v>58</v>
          </cell>
          <cell r="CN53">
            <v>59.5</v>
          </cell>
          <cell r="CV53">
            <v>60.7</v>
          </cell>
        </row>
        <row r="55">
          <cell r="AN55" t="str">
            <v>類似団体内平均値</v>
          </cell>
          <cell r="BP55">
            <v>37.9</v>
          </cell>
          <cell r="BX55">
            <v>38.700000000000003</v>
          </cell>
          <cell r="CF55">
            <v>32.5</v>
          </cell>
          <cell r="CN55">
            <v>23</v>
          </cell>
          <cell r="CV55">
            <v>15.5</v>
          </cell>
        </row>
        <row r="57">
          <cell r="BP57">
            <v>60.7</v>
          </cell>
          <cell r="BX57">
            <v>61.4</v>
          </cell>
          <cell r="CF57">
            <v>62.6</v>
          </cell>
          <cell r="CN57">
            <v>62.8</v>
          </cell>
          <cell r="CV57">
            <v>63.9</v>
          </cell>
        </row>
        <row r="72">
          <cell r="BP72" t="str">
            <v>H30</v>
          </cell>
          <cell r="BX72" t="str">
            <v>R01</v>
          </cell>
          <cell r="CF72" t="str">
            <v>R02</v>
          </cell>
          <cell r="CN72" t="str">
            <v>R03</v>
          </cell>
          <cell r="CV72" t="str">
            <v>R04</v>
          </cell>
        </row>
        <row r="73">
          <cell r="AN73" t="str">
            <v>当該団体値</v>
          </cell>
          <cell r="BP73">
            <v>59.3</v>
          </cell>
          <cell r="BX73">
            <v>59</v>
          </cell>
          <cell r="CF73">
            <v>56.8</v>
          </cell>
          <cell r="CN73">
            <v>47.8</v>
          </cell>
          <cell r="CV73">
            <v>44.4</v>
          </cell>
        </row>
        <row r="75">
          <cell r="BP75">
            <v>10.7</v>
          </cell>
          <cell r="BX75">
            <v>10.4</v>
          </cell>
          <cell r="CF75">
            <v>9.9</v>
          </cell>
          <cell r="CN75">
            <v>9.1999999999999993</v>
          </cell>
          <cell r="CV75">
            <v>8.6999999999999993</v>
          </cell>
        </row>
        <row r="77">
          <cell r="AN77" t="str">
            <v>類似団体内平均値</v>
          </cell>
          <cell r="BP77">
            <v>37.9</v>
          </cell>
          <cell r="BX77">
            <v>38.700000000000003</v>
          </cell>
          <cell r="CF77">
            <v>32.5</v>
          </cell>
          <cell r="CN77">
            <v>23</v>
          </cell>
          <cell r="CV77">
            <v>15.5</v>
          </cell>
        </row>
        <row r="79">
          <cell r="BP79">
            <v>8.6999999999999993</v>
          </cell>
          <cell r="BX79">
            <v>8.8000000000000007</v>
          </cell>
          <cell r="CF79">
            <v>8.6999999999999993</v>
          </cell>
          <cell r="CN79">
            <v>8.1999999999999993</v>
          </cell>
          <cell r="CV79">
            <v>8</v>
          </cell>
        </row>
      </sheetData>
      <sheetData sheetId="1" refreshError="1"/>
      <sheetData sheetId="2"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tabSelected="1" zoomScaleNormal="100" workbookViewId="0"/>
  </sheetViews>
  <sheetFormatPr defaultColWidth="0" defaultRowHeight="11.25" zeroHeight="1" x14ac:dyDescent="0.15"/>
  <cols>
    <col min="1" max="11" width="2.140625" style="170" customWidth="1"/>
    <col min="12" max="12" width="2.28515625" style="170" customWidth="1"/>
    <col min="13" max="17" width="2.42578125" style="170" customWidth="1"/>
    <col min="18" max="119" width="2.140625" style="170" customWidth="1"/>
    <col min="120" max="16384" width="0" style="170" hidden="1"/>
  </cols>
  <sheetData>
    <row r="1" spans="1:119" ht="33" customHeight="1" x14ac:dyDescent="0.15">
      <c r="B1" s="366" t="s">
        <v>82</v>
      </c>
      <c r="C1" s="366"/>
      <c r="D1" s="366"/>
      <c r="E1" s="366"/>
      <c r="F1" s="366"/>
      <c r="G1" s="366"/>
      <c r="H1" s="366"/>
      <c r="I1" s="366"/>
      <c r="J1" s="366"/>
      <c r="K1" s="366"/>
      <c r="L1" s="366"/>
      <c r="M1" s="366"/>
      <c r="N1" s="366"/>
      <c r="O1" s="366"/>
      <c r="P1" s="366"/>
      <c r="Q1" s="366"/>
      <c r="R1" s="366"/>
      <c r="S1" s="366"/>
      <c r="T1" s="366"/>
      <c r="U1" s="366"/>
      <c r="V1" s="366"/>
      <c r="W1" s="366"/>
      <c r="X1" s="366"/>
      <c r="Y1" s="366"/>
      <c r="Z1" s="366"/>
      <c r="AA1" s="366"/>
      <c r="AB1" s="366"/>
      <c r="AC1" s="366"/>
      <c r="AD1" s="366"/>
      <c r="AE1" s="366"/>
      <c r="AF1" s="366"/>
      <c r="AG1" s="366"/>
      <c r="AH1" s="366"/>
      <c r="AI1" s="366"/>
      <c r="AJ1" s="366"/>
      <c r="AK1" s="366"/>
      <c r="AL1" s="366"/>
      <c r="AM1" s="366"/>
      <c r="AN1" s="366"/>
      <c r="AO1" s="366"/>
      <c r="AP1" s="366"/>
      <c r="AQ1" s="366"/>
      <c r="AR1" s="366"/>
      <c r="AS1" s="366"/>
      <c r="AT1" s="366"/>
      <c r="AU1" s="366"/>
      <c r="AV1" s="366"/>
      <c r="AW1" s="366"/>
      <c r="AX1" s="366"/>
      <c r="AY1" s="366"/>
      <c r="AZ1" s="366"/>
      <c r="BA1" s="366"/>
      <c r="BB1" s="366"/>
      <c r="BC1" s="366"/>
      <c r="BD1" s="366"/>
      <c r="BE1" s="366"/>
      <c r="BF1" s="366"/>
      <c r="BG1" s="366"/>
      <c r="BH1" s="366"/>
      <c r="BI1" s="366"/>
      <c r="BJ1" s="366"/>
      <c r="BK1" s="366"/>
      <c r="BL1" s="366"/>
      <c r="BM1" s="366"/>
      <c r="BN1" s="366"/>
      <c r="BO1" s="366"/>
      <c r="BP1" s="366"/>
      <c r="BQ1" s="366"/>
      <c r="BR1" s="366"/>
      <c r="BS1" s="366"/>
      <c r="BT1" s="366"/>
      <c r="BU1" s="366"/>
      <c r="BV1" s="366"/>
      <c r="BW1" s="366"/>
      <c r="BX1" s="366"/>
      <c r="BY1" s="366"/>
      <c r="BZ1" s="366"/>
      <c r="CA1" s="366"/>
      <c r="CB1" s="366"/>
      <c r="CC1" s="366"/>
      <c r="CD1" s="366"/>
      <c r="CE1" s="366"/>
      <c r="CF1" s="366"/>
      <c r="CG1" s="366"/>
      <c r="CH1" s="366"/>
      <c r="CI1" s="366"/>
      <c r="CJ1" s="366"/>
      <c r="CK1" s="366"/>
      <c r="CL1" s="366"/>
      <c r="CM1" s="366"/>
      <c r="CN1" s="366"/>
      <c r="CO1" s="366"/>
      <c r="CP1" s="366"/>
      <c r="CQ1" s="366"/>
      <c r="CR1" s="366"/>
      <c r="CS1" s="366"/>
      <c r="CT1" s="366"/>
      <c r="CU1" s="366"/>
      <c r="CV1" s="366"/>
      <c r="CW1" s="366"/>
      <c r="CX1" s="366"/>
      <c r="CY1" s="366"/>
      <c r="CZ1" s="366"/>
      <c r="DA1" s="366"/>
      <c r="DB1" s="366"/>
      <c r="DC1" s="366"/>
      <c r="DD1" s="366"/>
      <c r="DE1" s="366"/>
      <c r="DF1" s="366"/>
      <c r="DG1" s="366"/>
      <c r="DH1" s="366"/>
      <c r="DI1" s="366"/>
      <c r="DJ1" s="171"/>
      <c r="DK1" s="171"/>
      <c r="DL1" s="171"/>
      <c r="DM1" s="171"/>
      <c r="DN1" s="171"/>
      <c r="DO1" s="171"/>
    </row>
    <row r="2" spans="1:119" ht="24.75" thickBot="1" x14ac:dyDescent="0.2">
      <c r="B2" s="172" t="s">
        <v>83</v>
      </c>
      <c r="C2" s="172"/>
      <c r="D2" s="173"/>
    </row>
    <row r="3" spans="1:119" ht="18.75" customHeight="1" thickBot="1" x14ac:dyDescent="0.2">
      <c r="A3" s="171"/>
      <c r="B3" s="367" t="s">
        <v>84</v>
      </c>
      <c r="C3" s="368"/>
      <c r="D3" s="368"/>
      <c r="E3" s="369"/>
      <c r="F3" s="369"/>
      <c r="G3" s="369"/>
      <c r="H3" s="369"/>
      <c r="I3" s="369"/>
      <c r="J3" s="369"/>
      <c r="K3" s="369"/>
      <c r="L3" s="369" t="s">
        <v>85</v>
      </c>
      <c r="M3" s="369"/>
      <c r="N3" s="369"/>
      <c r="O3" s="369"/>
      <c r="P3" s="369"/>
      <c r="Q3" s="369"/>
      <c r="R3" s="376"/>
      <c r="S3" s="376"/>
      <c r="T3" s="376"/>
      <c r="U3" s="376"/>
      <c r="V3" s="377"/>
      <c r="W3" s="351" t="s">
        <v>86</v>
      </c>
      <c r="X3" s="352"/>
      <c r="Y3" s="352"/>
      <c r="Z3" s="352"/>
      <c r="AA3" s="352"/>
      <c r="AB3" s="368"/>
      <c r="AC3" s="376" t="s">
        <v>87</v>
      </c>
      <c r="AD3" s="352"/>
      <c r="AE3" s="352"/>
      <c r="AF3" s="352"/>
      <c r="AG3" s="352"/>
      <c r="AH3" s="352"/>
      <c r="AI3" s="352"/>
      <c r="AJ3" s="352"/>
      <c r="AK3" s="352"/>
      <c r="AL3" s="353"/>
      <c r="AM3" s="351" t="s">
        <v>88</v>
      </c>
      <c r="AN3" s="352"/>
      <c r="AO3" s="352"/>
      <c r="AP3" s="352"/>
      <c r="AQ3" s="352"/>
      <c r="AR3" s="352"/>
      <c r="AS3" s="352"/>
      <c r="AT3" s="352"/>
      <c r="AU3" s="352"/>
      <c r="AV3" s="352"/>
      <c r="AW3" s="352"/>
      <c r="AX3" s="353"/>
      <c r="AY3" s="388" t="s">
        <v>1</v>
      </c>
      <c r="AZ3" s="389"/>
      <c r="BA3" s="389"/>
      <c r="BB3" s="389"/>
      <c r="BC3" s="389"/>
      <c r="BD3" s="389"/>
      <c r="BE3" s="389"/>
      <c r="BF3" s="389"/>
      <c r="BG3" s="389"/>
      <c r="BH3" s="389"/>
      <c r="BI3" s="389"/>
      <c r="BJ3" s="389"/>
      <c r="BK3" s="389"/>
      <c r="BL3" s="389"/>
      <c r="BM3" s="390"/>
      <c r="BN3" s="351" t="s">
        <v>89</v>
      </c>
      <c r="BO3" s="352"/>
      <c r="BP3" s="352"/>
      <c r="BQ3" s="352"/>
      <c r="BR3" s="352"/>
      <c r="BS3" s="352"/>
      <c r="BT3" s="352"/>
      <c r="BU3" s="353"/>
      <c r="BV3" s="351" t="s">
        <v>90</v>
      </c>
      <c r="BW3" s="352"/>
      <c r="BX3" s="352"/>
      <c r="BY3" s="352"/>
      <c r="BZ3" s="352"/>
      <c r="CA3" s="352"/>
      <c r="CB3" s="352"/>
      <c r="CC3" s="353"/>
      <c r="CD3" s="388" t="s">
        <v>1</v>
      </c>
      <c r="CE3" s="389"/>
      <c r="CF3" s="389"/>
      <c r="CG3" s="389"/>
      <c r="CH3" s="389"/>
      <c r="CI3" s="389"/>
      <c r="CJ3" s="389"/>
      <c r="CK3" s="389"/>
      <c r="CL3" s="389"/>
      <c r="CM3" s="389"/>
      <c r="CN3" s="389"/>
      <c r="CO3" s="389"/>
      <c r="CP3" s="389"/>
      <c r="CQ3" s="389"/>
      <c r="CR3" s="389"/>
      <c r="CS3" s="390"/>
      <c r="CT3" s="351" t="s">
        <v>91</v>
      </c>
      <c r="CU3" s="352"/>
      <c r="CV3" s="352"/>
      <c r="CW3" s="352"/>
      <c r="CX3" s="352"/>
      <c r="CY3" s="352"/>
      <c r="CZ3" s="352"/>
      <c r="DA3" s="353"/>
      <c r="DB3" s="351" t="s">
        <v>92</v>
      </c>
      <c r="DC3" s="352"/>
      <c r="DD3" s="352"/>
      <c r="DE3" s="352"/>
      <c r="DF3" s="352"/>
      <c r="DG3" s="352"/>
      <c r="DH3" s="352"/>
      <c r="DI3" s="353"/>
    </row>
    <row r="4" spans="1:119" ht="18.75" customHeight="1" x14ac:dyDescent="0.15">
      <c r="A4" s="171"/>
      <c r="B4" s="370"/>
      <c r="C4" s="371"/>
      <c r="D4" s="371"/>
      <c r="E4" s="372"/>
      <c r="F4" s="372"/>
      <c r="G4" s="372"/>
      <c r="H4" s="372"/>
      <c r="I4" s="372"/>
      <c r="J4" s="372"/>
      <c r="K4" s="372"/>
      <c r="L4" s="372"/>
      <c r="M4" s="372"/>
      <c r="N4" s="372"/>
      <c r="O4" s="372"/>
      <c r="P4" s="372"/>
      <c r="Q4" s="372"/>
      <c r="R4" s="378"/>
      <c r="S4" s="378"/>
      <c r="T4" s="378"/>
      <c r="U4" s="378"/>
      <c r="V4" s="379"/>
      <c r="W4" s="382"/>
      <c r="X4" s="383"/>
      <c r="Y4" s="383"/>
      <c r="Z4" s="383"/>
      <c r="AA4" s="383"/>
      <c r="AB4" s="371"/>
      <c r="AC4" s="378"/>
      <c r="AD4" s="383"/>
      <c r="AE4" s="383"/>
      <c r="AF4" s="383"/>
      <c r="AG4" s="383"/>
      <c r="AH4" s="383"/>
      <c r="AI4" s="383"/>
      <c r="AJ4" s="383"/>
      <c r="AK4" s="383"/>
      <c r="AL4" s="386"/>
      <c r="AM4" s="384"/>
      <c r="AN4" s="385"/>
      <c r="AO4" s="385"/>
      <c r="AP4" s="385"/>
      <c r="AQ4" s="385"/>
      <c r="AR4" s="385"/>
      <c r="AS4" s="385"/>
      <c r="AT4" s="385"/>
      <c r="AU4" s="385"/>
      <c r="AV4" s="385"/>
      <c r="AW4" s="385"/>
      <c r="AX4" s="387"/>
      <c r="AY4" s="354" t="s">
        <v>93</v>
      </c>
      <c r="AZ4" s="355"/>
      <c r="BA4" s="355"/>
      <c r="BB4" s="355"/>
      <c r="BC4" s="355"/>
      <c r="BD4" s="355"/>
      <c r="BE4" s="355"/>
      <c r="BF4" s="355"/>
      <c r="BG4" s="355"/>
      <c r="BH4" s="355"/>
      <c r="BI4" s="355"/>
      <c r="BJ4" s="355"/>
      <c r="BK4" s="355"/>
      <c r="BL4" s="355"/>
      <c r="BM4" s="356"/>
      <c r="BN4" s="357">
        <v>19515991</v>
      </c>
      <c r="BO4" s="358"/>
      <c r="BP4" s="358"/>
      <c r="BQ4" s="358"/>
      <c r="BR4" s="358"/>
      <c r="BS4" s="358"/>
      <c r="BT4" s="358"/>
      <c r="BU4" s="359"/>
      <c r="BV4" s="357">
        <v>18839582</v>
      </c>
      <c r="BW4" s="358"/>
      <c r="BX4" s="358"/>
      <c r="BY4" s="358"/>
      <c r="BZ4" s="358"/>
      <c r="CA4" s="358"/>
      <c r="CB4" s="358"/>
      <c r="CC4" s="359"/>
      <c r="CD4" s="360" t="s">
        <v>94</v>
      </c>
      <c r="CE4" s="361"/>
      <c r="CF4" s="361"/>
      <c r="CG4" s="361"/>
      <c r="CH4" s="361"/>
      <c r="CI4" s="361"/>
      <c r="CJ4" s="361"/>
      <c r="CK4" s="361"/>
      <c r="CL4" s="361"/>
      <c r="CM4" s="361"/>
      <c r="CN4" s="361"/>
      <c r="CO4" s="361"/>
      <c r="CP4" s="361"/>
      <c r="CQ4" s="361"/>
      <c r="CR4" s="361"/>
      <c r="CS4" s="362"/>
      <c r="CT4" s="363">
        <v>3.7</v>
      </c>
      <c r="CU4" s="364"/>
      <c r="CV4" s="364"/>
      <c r="CW4" s="364"/>
      <c r="CX4" s="364"/>
      <c r="CY4" s="364"/>
      <c r="CZ4" s="364"/>
      <c r="DA4" s="365"/>
      <c r="DB4" s="363">
        <v>6.1</v>
      </c>
      <c r="DC4" s="364"/>
      <c r="DD4" s="364"/>
      <c r="DE4" s="364"/>
      <c r="DF4" s="364"/>
      <c r="DG4" s="364"/>
      <c r="DH4" s="364"/>
      <c r="DI4" s="365"/>
    </row>
    <row r="5" spans="1:119" ht="18.75" customHeight="1" x14ac:dyDescent="0.15">
      <c r="A5" s="171"/>
      <c r="B5" s="373"/>
      <c r="C5" s="374"/>
      <c r="D5" s="374"/>
      <c r="E5" s="375"/>
      <c r="F5" s="375"/>
      <c r="G5" s="375"/>
      <c r="H5" s="375"/>
      <c r="I5" s="375"/>
      <c r="J5" s="375"/>
      <c r="K5" s="375"/>
      <c r="L5" s="375"/>
      <c r="M5" s="375"/>
      <c r="N5" s="375"/>
      <c r="O5" s="375"/>
      <c r="P5" s="375"/>
      <c r="Q5" s="375"/>
      <c r="R5" s="380"/>
      <c r="S5" s="380"/>
      <c r="T5" s="380"/>
      <c r="U5" s="380"/>
      <c r="V5" s="381"/>
      <c r="W5" s="384"/>
      <c r="X5" s="385"/>
      <c r="Y5" s="385"/>
      <c r="Z5" s="385"/>
      <c r="AA5" s="385"/>
      <c r="AB5" s="374"/>
      <c r="AC5" s="380"/>
      <c r="AD5" s="385"/>
      <c r="AE5" s="385"/>
      <c r="AF5" s="385"/>
      <c r="AG5" s="385"/>
      <c r="AH5" s="385"/>
      <c r="AI5" s="385"/>
      <c r="AJ5" s="385"/>
      <c r="AK5" s="385"/>
      <c r="AL5" s="387"/>
      <c r="AM5" s="423" t="s">
        <v>95</v>
      </c>
      <c r="AN5" s="424"/>
      <c r="AO5" s="424"/>
      <c r="AP5" s="424"/>
      <c r="AQ5" s="424"/>
      <c r="AR5" s="424"/>
      <c r="AS5" s="424"/>
      <c r="AT5" s="425"/>
      <c r="AU5" s="426" t="s">
        <v>96</v>
      </c>
      <c r="AV5" s="427"/>
      <c r="AW5" s="427"/>
      <c r="AX5" s="427"/>
      <c r="AY5" s="428" t="s">
        <v>97</v>
      </c>
      <c r="AZ5" s="429"/>
      <c r="BA5" s="429"/>
      <c r="BB5" s="429"/>
      <c r="BC5" s="429"/>
      <c r="BD5" s="429"/>
      <c r="BE5" s="429"/>
      <c r="BF5" s="429"/>
      <c r="BG5" s="429"/>
      <c r="BH5" s="429"/>
      <c r="BI5" s="429"/>
      <c r="BJ5" s="429"/>
      <c r="BK5" s="429"/>
      <c r="BL5" s="429"/>
      <c r="BM5" s="430"/>
      <c r="BN5" s="394">
        <v>19112661</v>
      </c>
      <c r="BO5" s="395"/>
      <c r="BP5" s="395"/>
      <c r="BQ5" s="395"/>
      <c r="BR5" s="395"/>
      <c r="BS5" s="395"/>
      <c r="BT5" s="395"/>
      <c r="BU5" s="396"/>
      <c r="BV5" s="394">
        <v>18088075</v>
      </c>
      <c r="BW5" s="395"/>
      <c r="BX5" s="395"/>
      <c r="BY5" s="395"/>
      <c r="BZ5" s="395"/>
      <c r="CA5" s="395"/>
      <c r="CB5" s="395"/>
      <c r="CC5" s="396"/>
      <c r="CD5" s="397" t="s">
        <v>98</v>
      </c>
      <c r="CE5" s="398"/>
      <c r="CF5" s="398"/>
      <c r="CG5" s="398"/>
      <c r="CH5" s="398"/>
      <c r="CI5" s="398"/>
      <c r="CJ5" s="398"/>
      <c r="CK5" s="398"/>
      <c r="CL5" s="398"/>
      <c r="CM5" s="398"/>
      <c r="CN5" s="398"/>
      <c r="CO5" s="398"/>
      <c r="CP5" s="398"/>
      <c r="CQ5" s="398"/>
      <c r="CR5" s="398"/>
      <c r="CS5" s="399"/>
      <c r="CT5" s="391">
        <v>94.7</v>
      </c>
      <c r="CU5" s="392"/>
      <c r="CV5" s="392"/>
      <c r="CW5" s="392"/>
      <c r="CX5" s="392"/>
      <c r="CY5" s="392"/>
      <c r="CZ5" s="392"/>
      <c r="DA5" s="393"/>
      <c r="DB5" s="391">
        <v>90.8</v>
      </c>
      <c r="DC5" s="392"/>
      <c r="DD5" s="392"/>
      <c r="DE5" s="392"/>
      <c r="DF5" s="392"/>
      <c r="DG5" s="392"/>
      <c r="DH5" s="392"/>
      <c r="DI5" s="393"/>
    </row>
    <row r="6" spans="1:119" ht="18.75" customHeight="1" x14ac:dyDescent="0.15">
      <c r="A6" s="171"/>
      <c r="B6" s="400" t="s">
        <v>99</v>
      </c>
      <c r="C6" s="401"/>
      <c r="D6" s="401"/>
      <c r="E6" s="402"/>
      <c r="F6" s="402"/>
      <c r="G6" s="402"/>
      <c r="H6" s="402"/>
      <c r="I6" s="402"/>
      <c r="J6" s="402"/>
      <c r="K6" s="402"/>
      <c r="L6" s="402" t="s">
        <v>100</v>
      </c>
      <c r="M6" s="402"/>
      <c r="N6" s="402"/>
      <c r="O6" s="402"/>
      <c r="P6" s="402"/>
      <c r="Q6" s="402"/>
      <c r="R6" s="406"/>
      <c r="S6" s="406"/>
      <c r="T6" s="406"/>
      <c r="U6" s="406"/>
      <c r="V6" s="407"/>
      <c r="W6" s="410" t="s">
        <v>101</v>
      </c>
      <c r="X6" s="411"/>
      <c r="Y6" s="411"/>
      <c r="Z6" s="411"/>
      <c r="AA6" s="411"/>
      <c r="AB6" s="401"/>
      <c r="AC6" s="414" t="s">
        <v>102</v>
      </c>
      <c r="AD6" s="415"/>
      <c r="AE6" s="415"/>
      <c r="AF6" s="415"/>
      <c r="AG6" s="415"/>
      <c r="AH6" s="415"/>
      <c r="AI6" s="415"/>
      <c r="AJ6" s="415"/>
      <c r="AK6" s="415"/>
      <c r="AL6" s="416"/>
      <c r="AM6" s="423" t="s">
        <v>103</v>
      </c>
      <c r="AN6" s="424"/>
      <c r="AO6" s="424"/>
      <c r="AP6" s="424"/>
      <c r="AQ6" s="424"/>
      <c r="AR6" s="424"/>
      <c r="AS6" s="424"/>
      <c r="AT6" s="425"/>
      <c r="AU6" s="426" t="s">
        <v>96</v>
      </c>
      <c r="AV6" s="427"/>
      <c r="AW6" s="427"/>
      <c r="AX6" s="427"/>
      <c r="AY6" s="428" t="s">
        <v>104</v>
      </c>
      <c r="AZ6" s="429"/>
      <c r="BA6" s="429"/>
      <c r="BB6" s="429"/>
      <c r="BC6" s="429"/>
      <c r="BD6" s="429"/>
      <c r="BE6" s="429"/>
      <c r="BF6" s="429"/>
      <c r="BG6" s="429"/>
      <c r="BH6" s="429"/>
      <c r="BI6" s="429"/>
      <c r="BJ6" s="429"/>
      <c r="BK6" s="429"/>
      <c r="BL6" s="429"/>
      <c r="BM6" s="430"/>
      <c r="BN6" s="394">
        <v>403330</v>
      </c>
      <c r="BO6" s="395"/>
      <c r="BP6" s="395"/>
      <c r="BQ6" s="395"/>
      <c r="BR6" s="395"/>
      <c r="BS6" s="395"/>
      <c r="BT6" s="395"/>
      <c r="BU6" s="396"/>
      <c r="BV6" s="394">
        <v>751507</v>
      </c>
      <c r="BW6" s="395"/>
      <c r="BX6" s="395"/>
      <c r="BY6" s="395"/>
      <c r="BZ6" s="395"/>
      <c r="CA6" s="395"/>
      <c r="CB6" s="395"/>
      <c r="CC6" s="396"/>
      <c r="CD6" s="397" t="s">
        <v>105</v>
      </c>
      <c r="CE6" s="398"/>
      <c r="CF6" s="398"/>
      <c r="CG6" s="398"/>
      <c r="CH6" s="398"/>
      <c r="CI6" s="398"/>
      <c r="CJ6" s="398"/>
      <c r="CK6" s="398"/>
      <c r="CL6" s="398"/>
      <c r="CM6" s="398"/>
      <c r="CN6" s="398"/>
      <c r="CO6" s="398"/>
      <c r="CP6" s="398"/>
      <c r="CQ6" s="398"/>
      <c r="CR6" s="398"/>
      <c r="CS6" s="399"/>
      <c r="CT6" s="431">
        <v>96.2</v>
      </c>
      <c r="CU6" s="432"/>
      <c r="CV6" s="432"/>
      <c r="CW6" s="432"/>
      <c r="CX6" s="432"/>
      <c r="CY6" s="432"/>
      <c r="CZ6" s="432"/>
      <c r="DA6" s="433"/>
      <c r="DB6" s="431">
        <v>93.6</v>
      </c>
      <c r="DC6" s="432"/>
      <c r="DD6" s="432"/>
      <c r="DE6" s="432"/>
      <c r="DF6" s="432"/>
      <c r="DG6" s="432"/>
      <c r="DH6" s="432"/>
      <c r="DI6" s="433"/>
    </row>
    <row r="7" spans="1:119" ht="18.75" customHeight="1" x14ac:dyDescent="0.15">
      <c r="A7" s="171"/>
      <c r="B7" s="370"/>
      <c r="C7" s="371"/>
      <c r="D7" s="371"/>
      <c r="E7" s="372"/>
      <c r="F7" s="372"/>
      <c r="G7" s="372"/>
      <c r="H7" s="372"/>
      <c r="I7" s="372"/>
      <c r="J7" s="372"/>
      <c r="K7" s="372"/>
      <c r="L7" s="372"/>
      <c r="M7" s="372"/>
      <c r="N7" s="372"/>
      <c r="O7" s="372"/>
      <c r="P7" s="372"/>
      <c r="Q7" s="372"/>
      <c r="R7" s="378"/>
      <c r="S7" s="378"/>
      <c r="T7" s="378"/>
      <c r="U7" s="378"/>
      <c r="V7" s="379"/>
      <c r="W7" s="382"/>
      <c r="X7" s="383"/>
      <c r="Y7" s="383"/>
      <c r="Z7" s="383"/>
      <c r="AA7" s="383"/>
      <c r="AB7" s="371"/>
      <c r="AC7" s="417"/>
      <c r="AD7" s="418"/>
      <c r="AE7" s="418"/>
      <c r="AF7" s="418"/>
      <c r="AG7" s="418"/>
      <c r="AH7" s="418"/>
      <c r="AI7" s="418"/>
      <c r="AJ7" s="418"/>
      <c r="AK7" s="418"/>
      <c r="AL7" s="419"/>
      <c r="AM7" s="423" t="s">
        <v>106</v>
      </c>
      <c r="AN7" s="424"/>
      <c r="AO7" s="424"/>
      <c r="AP7" s="424"/>
      <c r="AQ7" s="424"/>
      <c r="AR7" s="424"/>
      <c r="AS7" s="424"/>
      <c r="AT7" s="425"/>
      <c r="AU7" s="426" t="s">
        <v>96</v>
      </c>
      <c r="AV7" s="427"/>
      <c r="AW7" s="427"/>
      <c r="AX7" s="427"/>
      <c r="AY7" s="428" t="s">
        <v>107</v>
      </c>
      <c r="AZ7" s="429"/>
      <c r="BA7" s="429"/>
      <c r="BB7" s="429"/>
      <c r="BC7" s="429"/>
      <c r="BD7" s="429"/>
      <c r="BE7" s="429"/>
      <c r="BF7" s="429"/>
      <c r="BG7" s="429"/>
      <c r="BH7" s="429"/>
      <c r="BI7" s="429"/>
      <c r="BJ7" s="429"/>
      <c r="BK7" s="429"/>
      <c r="BL7" s="429"/>
      <c r="BM7" s="430"/>
      <c r="BN7" s="394">
        <v>31002</v>
      </c>
      <c r="BO7" s="395"/>
      <c r="BP7" s="395"/>
      <c r="BQ7" s="395"/>
      <c r="BR7" s="395"/>
      <c r="BS7" s="395"/>
      <c r="BT7" s="395"/>
      <c r="BU7" s="396"/>
      <c r="BV7" s="394">
        <v>122523</v>
      </c>
      <c r="BW7" s="395"/>
      <c r="BX7" s="395"/>
      <c r="BY7" s="395"/>
      <c r="BZ7" s="395"/>
      <c r="CA7" s="395"/>
      <c r="CB7" s="395"/>
      <c r="CC7" s="396"/>
      <c r="CD7" s="397" t="s">
        <v>108</v>
      </c>
      <c r="CE7" s="398"/>
      <c r="CF7" s="398"/>
      <c r="CG7" s="398"/>
      <c r="CH7" s="398"/>
      <c r="CI7" s="398"/>
      <c r="CJ7" s="398"/>
      <c r="CK7" s="398"/>
      <c r="CL7" s="398"/>
      <c r="CM7" s="398"/>
      <c r="CN7" s="398"/>
      <c r="CO7" s="398"/>
      <c r="CP7" s="398"/>
      <c r="CQ7" s="398"/>
      <c r="CR7" s="398"/>
      <c r="CS7" s="399"/>
      <c r="CT7" s="394">
        <v>10011698</v>
      </c>
      <c r="CU7" s="395"/>
      <c r="CV7" s="395"/>
      <c r="CW7" s="395"/>
      <c r="CX7" s="395"/>
      <c r="CY7" s="395"/>
      <c r="CZ7" s="395"/>
      <c r="DA7" s="396"/>
      <c r="DB7" s="394">
        <v>10240227</v>
      </c>
      <c r="DC7" s="395"/>
      <c r="DD7" s="395"/>
      <c r="DE7" s="395"/>
      <c r="DF7" s="395"/>
      <c r="DG7" s="395"/>
      <c r="DH7" s="395"/>
      <c r="DI7" s="396"/>
    </row>
    <row r="8" spans="1:119" ht="18.75" customHeight="1" thickBot="1" x14ac:dyDescent="0.2">
      <c r="A8" s="171"/>
      <c r="B8" s="403"/>
      <c r="C8" s="404"/>
      <c r="D8" s="404"/>
      <c r="E8" s="405"/>
      <c r="F8" s="405"/>
      <c r="G8" s="405"/>
      <c r="H8" s="405"/>
      <c r="I8" s="405"/>
      <c r="J8" s="405"/>
      <c r="K8" s="405"/>
      <c r="L8" s="405"/>
      <c r="M8" s="405"/>
      <c r="N8" s="405"/>
      <c r="O8" s="405"/>
      <c r="P8" s="405"/>
      <c r="Q8" s="405"/>
      <c r="R8" s="408"/>
      <c r="S8" s="408"/>
      <c r="T8" s="408"/>
      <c r="U8" s="408"/>
      <c r="V8" s="409"/>
      <c r="W8" s="412"/>
      <c r="X8" s="413"/>
      <c r="Y8" s="413"/>
      <c r="Z8" s="413"/>
      <c r="AA8" s="413"/>
      <c r="AB8" s="404"/>
      <c r="AC8" s="420"/>
      <c r="AD8" s="421"/>
      <c r="AE8" s="421"/>
      <c r="AF8" s="421"/>
      <c r="AG8" s="421"/>
      <c r="AH8" s="421"/>
      <c r="AI8" s="421"/>
      <c r="AJ8" s="421"/>
      <c r="AK8" s="421"/>
      <c r="AL8" s="422"/>
      <c r="AM8" s="423" t="s">
        <v>109</v>
      </c>
      <c r="AN8" s="424"/>
      <c r="AO8" s="424"/>
      <c r="AP8" s="424"/>
      <c r="AQ8" s="424"/>
      <c r="AR8" s="424"/>
      <c r="AS8" s="424"/>
      <c r="AT8" s="425"/>
      <c r="AU8" s="426" t="s">
        <v>96</v>
      </c>
      <c r="AV8" s="427"/>
      <c r="AW8" s="427"/>
      <c r="AX8" s="427"/>
      <c r="AY8" s="428" t="s">
        <v>110</v>
      </c>
      <c r="AZ8" s="429"/>
      <c r="BA8" s="429"/>
      <c r="BB8" s="429"/>
      <c r="BC8" s="429"/>
      <c r="BD8" s="429"/>
      <c r="BE8" s="429"/>
      <c r="BF8" s="429"/>
      <c r="BG8" s="429"/>
      <c r="BH8" s="429"/>
      <c r="BI8" s="429"/>
      <c r="BJ8" s="429"/>
      <c r="BK8" s="429"/>
      <c r="BL8" s="429"/>
      <c r="BM8" s="430"/>
      <c r="BN8" s="394">
        <v>372328</v>
      </c>
      <c r="BO8" s="395"/>
      <c r="BP8" s="395"/>
      <c r="BQ8" s="395"/>
      <c r="BR8" s="395"/>
      <c r="BS8" s="395"/>
      <c r="BT8" s="395"/>
      <c r="BU8" s="396"/>
      <c r="BV8" s="394">
        <v>628984</v>
      </c>
      <c r="BW8" s="395"/>
      <c r="BX8" s="395"/>
      <c r="BY8" s="395"/>
      <c r="BZ8" s="395"/>
      <c r="CA8" s="395"/>
      <c r="CB8" s="395"/>
      <c r="CC8" s="396"/>
      <c r="CD8" s="397" t="s">
        <v>111</v>
      </c>
      <c r="CE8" s="398"/>
      <c r="CF8" s="398"/>
      <c r="CG8" s="398"/>
      <c r="CH8" s="398"/>
      <c r="CI8" s="398"/>
      <c r="CJ8" s="398"/>
      <c r="CK8" s="398"/>
      <c r="CL8" s="398"/>
      <c r="CM8" s="398"/>
      <c r="CN8" s="398"/>
      <c r="CO8" s="398"/>
      <c r="CP8" s="398"/>
      <c r="CQ8" s="398"/>
      <c r="CR8" s="398"/>
      <c r="CS8" s="399"/>
      <c r="CT8" s="434">
        <v>0.51</v>
      </c>
      <c r="CU8" s="435"/>
      <c r="CV8" s="435"/>
      <c r="CW8" s="435"/>
      <c r="CX8" s="435"/>
      <c r="CY8" s="435"/>
      <c r="CZ8" s="435"/>
      <c r="DA8" s="436"/>
      <c r="DB8" s="434">
        <v>0.51</v>
      </c>
      <c r="DC8" s="435"/>
      <c r="DD8" s="435"/>
      <c r="DE8" s="435"/>
      <c r="DF8" s="435"/>
      <c r="DG8" s="435"/>
      <c r="DH8" s="435"/>
      <c r="DI8" s="436"/>
    </row>
    <row r="9" spans="1:119" ht="18.75" customHeight="1" thickBot="1" x14ac:dyDescent="0.2">
      <c r="A9" s="171"/>
      <c r="B9" s="388" t="s">
        <v>112</v>
      </c>
      <c r="C9" s="389"/>
      <c r="D9" s="389"/>
      <c r="E9" s="389"/>
      <c r="F9" s="389"/>
      <c r="G9" s="389"/>
      <c r="H9" s="389"/>
      <c r="I9" s="389"/>
      <c r="J9" s="389"/>
      <c r="K9" s="437"/>
      <c r="L9" s="438" t="s">
        <v>113</v>
      </c>
      <c r="M9" s="439"/>
      <c r="N9" s="439"/>
      <c r="O9" s="439"/>
      <c r="P9" s="439"/>
      <c r="Q9" s="440"/>
      <c r="R9" s="441">
        <v>30799</v>
      </c>
      <c r="S9" s="442"/>
      <c r="T9" s="442"/>
      <c r="U9" s="442"/>
      <c r="V9" s="443"/>
      <c r="W9" s="351" t="s">
        <v>114</v>
      </c>
      <c r="X9" s="352"/>
      <c r="Y9" s="352"/>
      <c r="Z9" s="352"/>
      <c r="AA9" s="352"/>
      <c r="AB9" s="352"/>
      <c r="AC9" s="352"/>
      <c r="AD9" s="352"/>
      <c r="AE9" s="352"/>
      <c r="AF9" s="352"/>
      <c r="AG9" s="352"/>
      <c r="AH9" s="352"/>
      <c r="AI9" s="352"/>
      <c r="AJ9" s="352"/>
      <c r="AK9" s="352"/>
      <c r="AL9" s="353"/>
      <c r="AM9" s="423" t="s">
        <v>115</v>
      </c>
      <c r="AN9" s="424"/>
      <c r="AO9" s="424"/>
      <c r="AP9" s="424"/>
      <c r="AQ9" s="424"/>
      <c r="AR9" s="424"/>
      <c r="AS9" s="424"/>
      <c r="AT9" s="425"/>
      <c r="AU9" s="426" t="s">
        <v>96</v>
      </c>
      <c r="AV9" s="427"/>
      <c r="AW9" s="427"/>
      <c r="AX9" s="427"/>
      <c r="AY9" s="428" t="s">
        <v>116</v>
      </c>
      <c r="AZ9" s="429"/>
      <c r="BA9" s="429"/>
      <c r="BB9" s="429"/>
      <c r="BC9" s="429"/>
      <c r="BD9" s="429"/>
      <c r="BE9" s="429"/>
      <c r="BF9" s="429"/>
      <c r="BG9" s="429"/>
      <c r="BH9" s="429"/>
      <c r="BI9" s="429"/>
      <c r="BJ9" s="429"/>
      <c r="BK9" s="429"/>
      <c r="BL9" s="429"/>
      <c r="BM9" s="430"/>
      <c r="BN9" s="394">
        <v>-256656</v>
      </c>
      <c r="BO9" s="395"/>
      <c r="BP9" s="395"/>
      <c r="BQ9" s="395"/>
      <c r="BR9" s="395"/>
      <c r="BS9" s="395"/>
      <c r="BT9" s="395"/>
      <c r="BU9" s="396"/>
      <c r="BV9" s="394">
        <v>399718</v>
      </c>
      <c r="BW9" s="395"/>
      <c r="BX9" s="395"/>
      <c r="BY9" s="395"/>
      <c r="BZ9" s="395"/>
      <c r="CA9" s="395"/>
      <c r="CB9" s="395"/>
      <c r="CC9" s="396"/>
      <c r="CD9" s="397" t="s">
        <v>117</v>
      </c>
      <c r="CE9" s="398"/>
      <c r="CF9" s="398"/>
      <c r="CG9" s="398"/>
      <c r="CH9" s="398"/>
      <c r="CI9" s="398"/>
      <c r="CJ9" s="398"/>
      <c r="CK9" s="398"/>
      <c r="CL9" s="398"/>
      <c r="CM9" s="398"/>
      <c r="CN9" s="398"/>
      <c r="CO9" s="398"/>
      <c r="CP9" s="398"/>
      <c r="CQ9" s="398"/>
      <c r="CR9" s="398"/>
      <c r="CS9" s="399"/>
      <c r="CT9" s="391">
        <v>14</v>
      </c>
      <c r="CU9" s="392"/>
      <c r="CV9" s="392"/>
      <c r="CW9" s="392"/>
      <c r="CX9" s="392"/>
      <c r="CY9" s="392"/>
      <c r="CZ9" s="392"/>
      <c r="DA9" s="393"/>
      <c r="DB9" s="391">
        <v>14.4</v>
      </c>
      <c r="DC9" s="392"/>
      <c r="DD9" s="392"/>
      <c r="DE9" s="392"/>
      <c r="DF9" s="392"/>
      <c r="DG9" s="392"/>
      <c r="DH9" s="392"/>
      <c r="DI9" s="393"/>
    </row>
    <row r="10" spans="1:119" ht="18.75" customHeight="1" thickBot="1" x14ac:dyDescent="0.2">
      <c r="A10" s="171"/>
      <c r="B10" s="388"/>
      <c r="C10" s="389"/>
      <c r="D10" s="389"/>
      <c r="E10" s="389"/>
      <c r="F10" s="389"/>
      <c r="G10" s="389"/>
      <c r="H10" s="389"/>
      <c r="I10" s="389"/>
      <c r="J10" s="389"/>
      <c r="K10" s="437"/>
      <c r="L10" s="444" t="s">
        <v>118</v>
      </c>
      <c r="M10" s="424"/>
      <c r="N10" s="424"/>
      <c r="O10" s="424"/>
      <c r="P10" s="424"/>
      <c r="Q10" s="425"/>
      <c r="R10" s="445">
        <v>32945</v>
      </c>
      <c r="S10" s="446"/>
      <c r="T10" s="446"/>
      <c r="U10" s="446"/>
      <c r="V10" s="447"/>
      <c r="W10" s="382"/>
      <c r="X10" s="383"/>
      <c r="Y10" s="383"/>
      <c r="Z10" s="383"/>
      <c r="AA10" s="383"/>
      <c r="AB10" s="383"/>
      <c r="AC10" s="383"/>
      <c r="AD10" s="383"/>
      <c r="AE10" s="383"/>
      <c r="AF10" s="383"/>
      <c r="AG10" s="383"/>
      <c r="AH10" s="383"/>
      <c r="AI10" s="383"/>
      <c r="AJ10" s="383"/>
      <c r="AK10" s="383"/>
      <c r="AL10" s="386"/>
      <c r="AM10" s="423" t="s">
        <v>119</v>
      </c>
      <c r="AN10" s="424"/>
      <c r="AO10" s="424"/>
      <c r="AP10" s="424"/>
      <c r="AQ10" s="424"/>
      <c r="AR10" s="424"/>
      <c r="AS10" s="424"/>
      <c r="AT10" s="425"/>
      <c r="AU10" s="426" t="s">
        <v>120</v>
      </c>
      <c r="AV10" s="427"/>
      <c r="AW10" s="427"/>
      <c r="AX10" s="427"/>
      <c r="AY10" s="428" t="s">
        <v>121</v>
      </c>
      <c r="AZ10" s="429"/>
      <c r="BA10" s="429"/>
      <c r="BB10" s="429"/>
      <c r="BC10" s="429"/>
      <c r="BD10" s="429"/>
      <c r="BE10" s="429"/>
      <c r="BF10" s="429"/>
      <c r="BG10" s="429"/>
      <c r="BH10" s="429"/>
      <c r="BI10" s="429"/>
      <c r="BJ10" s="429"/>
      <c r="BK10" s="429"/>
      <c r="BL10" s="429"/>
      <c r="BM10" s="430"/>
      <c r="BN10" s="394">
        <v>316124</v>
      </c>
      <c r="BO10" s="395"/>
      <c r="BP10" s="395"/>
      <c r="BQ10" s="395"/>
      <c r="BR10" s="395"/>
      <c r="BS10" s="395"/>
      <c r="BT10" s="395"/>
      <c r="BU10" s="396"/>
      <c r="BV10" s="394">
        <v>216266</v>
      </c>
      <c r="BW10" s="395"/>
      <c r="BX10" s="395"/>
      <c r="BY10" s="395"/>
      <c r="BZ10" s="395"/>
      <c r="CA10" s="395"/>
      <c r="CB10" s="395"/>
      <c r="CC10" s="396"/>
      <c r="CD10" s="174" t="s">
        <v>122</v>
      </c>
      <c r="CE10" s="175"/>
      <c r="CF10" s="175"/>
      <c r="CG10" s="175"/>
      <c r="CH10" s="175"/>
      <c r="CI10" s="175"/>
      <c r="CJ10" s="175"/>
      <c r="CK10" s="175"/>
      <c r="CL10" s="175"/>
      <c r="CM10" s="175"/>
      <c r="CN10" s="175"/>
      <c r="CO10" s="175"/>
      <c r="CP10" s="175"/>
      <c r="CQ10" s="175"/>
      <c r="CR10" s="175"/>
      <c r="CS10" s="176"/>
      <c r="CT10" s="177"/>
      <c r="CU10" s="178"/>
      <c r="CV10" s="178"/>
      <c r="CW10" s="178"/>
      <c r="CX10" s="178"/>
      <c r="CY10" s="178"/>
      <c r="CZ10" s="178"/>
      <c r="DA10" s="179"/>
      <c r="DB10" s="177"/>
      <c r="DC10" s="178"/>
      <c r="DD10" s="178"/>
      <c r="DE10" s="178"/>
      <c r="DF10" s="178"/>
      <c r="DG10" s="178"/>
      <c r="DH10" s="178"/>
      <c r="DI10" s="179"/>
    </row>
    <row r="11" spans="1:119" ht="18.75" customHeight="1" thickBot="1" x14ac:dyDescent="0.2">
      <c r="A11" s="171"/>
      <c r="B11" s="388"/>
      <c r="C11" s="389"/>
      <c r="D11" s="389"/>
      <c r="E11" s="389"/>
      <c r="F11" s="389"/>
      <c r="G11" s="389"/>
      <c r="H11" s="389"/>
      <c r="I11" s="389"/>
      <c r="J11" s="389"/>
      <c r="K11" s="437"/>
      <c r="L11" s="448" t="s">
        <v>123</v>
      </c>
      <c r="M11" s="449"/>
      <c r="N11" s="449"/>
      <c r="O11" s="449"/>
      <c r="P11" s="449"/>
      <c r="Q11" s="450"/>
      <c r="R11" s="451" t="s">
        <v>124</v>
      </c>
      <c r="S11" s="452"/>
      <c r="T11" s="452"/>
      <c r="U11" s="452"/>
      <c r="V11" s="453"/>
      <c r="W11" s="382"/>
      <c r="X11" s="383"/>
      <c r="Y11" s="383"/>
      <c r="Z11" s="383"/>
      <c r="AA11" s="383"/>
      <c r="AB11" s="383"/>
      <c r="AC11" s="383"/>
      <c r="AD11" s="383"/>
      <c r="AE11" s="383"/>
      <c r="AF11" s="383"/>
      <c r="AG11" s="383"/>
      <c r="AH11" s="383"/>
      <c r="AI11" s="383"/>
      <c r="AJ11" s="383"/>
      <c r="AK11" s="383"/>
      <c r="AL11" s="386"/>
      <c r="AM11" s="423" t="s">
        <v>125</v>
      </c>
      <c r="AN11" s="424"/>
      <c r="AO11" s="424"/>
      <c r="AP11" s="424"/>
      <c r="AQ11" s="424"/>
      <c r="AR11" s="424"/>
      <c r="AS11" s="424"/>
      <c r="AT11" s="425"/>
      <c r="AU11" s="426" t="s">
        <v>126</v>
      </c>
      <c r="AV11" s="427"/>
      <c r="AW11" s="427"/>
      <c r="AX11" s="427"/>
      <c r="AY11" s="428" t="s">
        <v>127</v>
      </c>
      <c r="AZ11" s="429"/>
      <c r="BA11" s="429"/>
      <c r="BB11" s="429"/>
      <c r="BC11" s="429"/>
      <c r="BD11" s="429"/>
      <c r="BE11" s="429"/>
      <c r="BF11" s="429"/>
      <c r="BG11" s="429"/>
      <c r="BH11" s="429"/>
      <c r="BI11" s="429"/>
      <c r="BJ11" s="429"/>
      <c r="BK11" s="429"/>
      <c r="BL11" s="429"/>
      <c r="BM11" s="430"/>
      <c r="BN11" s="394">
        <v>0</v>
      </c>
      <c r="BO11" s="395"/>
      <c r="BP11" s="395"/>
      <c r="BQ11" s="395"/>
      <c r="BR11" s="395"/>
      <c r="BS11" s="395"/>
      <c r="BT11" s="395"/>
      <c r="BU11" s="396"/>
      <c r="BV11" s="394">
        <v>0</v>
      </c>
      <c r="BW11" s="395"/>
      <c r="BX11" s="395"/>
      <c r="BY11" s="395"/>
      <c r="BZ11" s="395"/>
      <c r="CA11" s="395"/>
      <c r="CB11" s="395"/>
      <c r="CC11" s="396"/>
      <c r="CD11" s="397" t="s">
        <v>128</v>
      </c>
      <c r="CE11" s="398"/>
      <c r="CF11" s="398"/>
      <c r="CG11" s="398"/>
      <c r="CH11" s="398"/>
      <c r="CI11" s="398"/>
      <c r="CJ11" s="398"/>
      <c r="CK11" s="398"/>
      <c r="CL11" s="398"/>
      <c r="CM11" s="398"/>
      <c r="CN11" s="398"/>
      <c r="CO11" s="398"/>
      <c r="CP11" s="398"/>
      <c r="CQ11" s="398"/>
      <c r="CR11" s="398"/>
      <c r="CS11" s="399"/>
      <c r="CT11" s="434" t="s">
        <v>129</v>
      </c>
      <c r="CU11" s="435"/>
      <c r="CV11" s="435"/>
      <c r="CW11" s="435"/>
      <c r="CX11" s="435"/>
      <c r="CY11" s="435"/>
      <c r="CZ11" s="435"/>
      <c r="DA11" s="436"/>
      <c r="DB11" s="434" t="s">
        <v>130</v>
      </c>
      <c r="DC11" s="435"/>
      <c r="DD11" s="435"/>
      <c r="DE11" s="435"/>
      <c r="DF11" s="435"/>
      <c r="DG11" s="435"/>
      <c r="DH11" s="435"/>
      <c r="DI11" s="436"/>
    </row>
    <row r="12" spans="1:119" ht="18.75" customHeight="1" x14ac:dyDescent="0.15">
      <c r="A12" s="171"/>
      <c r="B12" s="454" t="s">
        <v>131</v>
      </c>
      <c r="C12" s="455"/>
      <c r="D12" s="455"/>
      <c r="E12" s="455"/>
      <c r="F12" s="455"/>
      <c r="G12" s="455"/>
      <c r="H12" s="455"/>
      <c r="I12" s="455"/>
      <c r="J12" s="455"/>
      <c r="K12" s="456"/>
      <c r="L12" s="463" t="s">
        <v>132</v>
      </c>
      <c r="M12" s="464"/>
      <c r="N12" s="464"/>
      <c r="O12" s="464"/>
      <c r="P12" s="464"/>
      <c r="Q12" s="465"/>
      <c r="R12" s="466">
        <v>30201</v>
      </c>
      <c r="S12" s="467"/>
      <c r="T12" s="467"/>
      <c r="U12" s="467"/>
      <c r="V12" s="468"/>
      <c r="W12" s="469" t="s">
        <v>1</v>
      </c>
      <c r="X12" s="427"/>
      <c r="Y12" s="427"/>
      <c r="Z12" s="427"/>
      <c r="AA12" s="427"/>
      <c r="AB12" s="470"/>
      <c r="AC12" s="471" t="s">
        <v>133</v>
      </c>
      <c r="AD12" s="472"/>
      <c r="AE12" s="472"/>
      <c r="AF12" s="472"/>
      <c r="AG12" s="473"/>
      <c r="AH12" s="471" t="s">
        <v>134</v>
      </c>
      <c r="AI12" s="472"/>
      <c r="AJ12" s="472"/>
      <c r="AK12" s="472"/>
      <c r="AL12" s="474"/>
      <c r="AM12" s="423" t="s">
        <v>135</v>
      </c>
      <c r="AN12" s="424"/>
      <c r="AO12" s="424"/>
      <c r="AP12" s="424"/>
      <c r="AQ12" s="424"/>
      <c r="AR12" s="424"/>
      <c r="AS12" s="424"/>
      <c r="AT12" s="425"/>
      <c r="AU12" s="426" t="s">
        <v>136</v>
      </c>
      <c r="AV12" s="427"/>
      <c r="AW12" s="427"/>
      <c r="AX12" s="427"/>
      <c r="AY12" s="428" t="s">
        <v>137</v>
      </c>
      <c r="AZ12" s="429"/>
      <c r="BA12" s="429"/>
      <c r="BB12" s="429"/>
      <c r="BC12" s="429"/>
      <c r="BD12" s="429"/>
      <c r="BE12" s="429"/>
      <c r="BF12" s="429"/>
      <c r="BG12" s="429"/>
      <c r="BH12" s="429"/>
      <c r="BI12" s="429"/>
      <c r="BJ12" s="429"/>
      <c r="BK12" s="429"/>
      <c r="BL12" s="429"/>
      <c r="BM12" s="430"/>
      <c r="BN12" s="394">
        <v>0</v>
      </c>
      <c r="BO12" s="395"/>
      <c r="BP12" s="395"/>
      <c r="BQ12" s="395"/>
      <c r="BR12" s="395"/>
      <c r="BS12" s="395"/>
      <c r="BT12" s="395"/>
      <c r="BU12" s="396"/>
      <c r="BV12" s="394">
        <v>0</v>
      </c>
      <c r="BW12" s="395"/>
      <c r="BX12" s="395"/>
      <c r="BY12" s="395"/>
      <c r="BZ12" s="395"/>
      <c r="CA12" s="395"/>
      <c r="CB12" s="395"/>
      <c r="CC12" s="396"/>
      <c r="CD12" s="397" t="s">
        <v>138</v>
      </c>
      <c r="CE12" s="398"/>
      <c r="CF12" s="398"/>
      <c r="CG12" s="398"/>
      <c r="CH12" s="398"/>
      <c r="CI12" s="398"/>
      <c r="CJ12" s="398"/>
      <c r="CK12" s="398"/>
      <c r="CL12" s="398"/>
      <c r="CM12" s="398"/>
      <c r="CN12" s="398"/>
      <c r="CO12" s="398"/>
      <c r="CP12" s="398"/>
      <c r="CQ12" s="398"/>
      <c r="CR12" s="398"/>
      <c r="CS12" s="399"/>
      <c r="CT12" s="434" t="s">
        <v>129</v>
      </c>
      <c r="CU12" s="435"/>
      <c r="CV12" s="435"/>
      <c r="CW12" s="435"/>
      <c r="CX12" s="435"/>
      <c r="CY12" s="435"/>
      <c r="CZ12" s="435"/>
      <c r="DA12" s="436"/>
      <c r="DB12" s="434" t="s">
        <v>139</v>
      </c>
      <c r="DC12" s="435"/>
      <c r="DD12" s="435"/>
      <c r="DE12" s="435"/>
      <c r="DF12" s="435"/>
      <c r="DG12" s="435"/>
      <c r="DH12" s="435"/>
      <c r="DI12" s="436"/>
    </row>
    <row r="13" spans="1:119" ht="18.75" customHeight="1" x14ac:dyDescent="0.15">
      <c r="A13" s="171"/>
      <c r="B13" s="457"/>
      <c r="C13" s="458"/>
      <c r="D13" s="458"/>
      <c r="E13" s="458"/>
      <c r="F13" s="458"/>
      <c r="G13" s="458"/>
      <c r="H13" s="458"/>
      <c r="I13" s="458"/>
      <c r="J13" s="458"/>
      <c r="K13" s="459"/>
      <c r="L13" s="180"/>
      <c r="M13" s="485" t="s">
        <v>140</v>
      </c>
      <c r="N13" s="486"/>
      <c r="O13" s="486"/>
      <c r="P13" s="486"/>
      <c r="Q13" s="487"/>
      <c r="R13" s="478">
        <v>29982</v>
      </c>
      <c r="S13" s="479"/>
      <c r="T13" s="479"/>
      <c r="U13" s="479"/>
      <c r="V13" s="480"/>
      <c r="W13" s="410" t="s">
        <v>141</v>
      </c>
      <c r="X13" s="411"/>
      <c r="Y13" s="411"/>
      <c r="Z13" s="411"/>
      <c r="AA13" s="411"/>
      <c r="AB13" s="401"/>
      <c r="AC13" s="445">
        <v>778</v>
      </c>
      <c r="AD13" s="446"/>
      <c r="AE13" s="446"/>
      <c r="AF13" s="446"/>
      <c r="AG13" s="488"/>
      <c r="AH13" s="445">
        <v>1017</v>
      </c>
      <c r="AI13" s="446"/>
      <c r="AJ13" s="446"/>
      <c r="AK13" s="446"/>
      <c r="AL13" s="447"/>
      <c r="AM13" s="423" t="s">
        <v>142</v>
      </c>
      <c r="AN13" s="424"/>
      <c r="AO13" s="424"/>
      <c r="AP13" s="424"/>
      <c r="AQ13" s="424"/>
      <c r="AR13" s="424"/>
      <c r="AS13" s="424"/>
      <c r="AT13" s="425"/>
      <c r="AU13" s="426" t="s">
        <v>143</v>
      </c>
      <c r="AV13" s="427"/>
      <c r="AW13" s="427"/>
      <c r="AX13" s="427"/>
      <c r="AY13" s="428" t="s">
        <v>144</v>
      </c>
      <c r="AZ13" s="429"/>
      <c r="BA13" s="429"/>
      <c r="BB13" s="429"/>
      <c r="BC13" s="429"/>
      <c r="BD13" s="429"/>
      <c r="BE13" s="429"/>
      <c r="BF13" s="429"/>
      <c r="BG13" s="429"/>
      <c r="BH13" s="429"/>
      <c r="BI13" s="429"/>
      <c r="BJ13" s="429"/>
      <c r="BK13" s="429"/>
      <c r="BL13" s="429"/>
      <c r="BM13" s="430"/>
      <c r="BN13" s="394">
        <v>59468</v>
      </c>
      <c r="BO13" s="395"/>
      <c r="BP13" s="395"/>
      <c r="BQ13" s="395"/>
      <c r="BR13" s="395"/>
      <c r="BS13" s="395"/>
      <c r="BT13" s="395"/>
      <c r="BU13" s="396"/>
      <c r="BV13" s="394">
        <v>615984</v>
      </c>
      <c r="BW13" s="395"/>
      <c r="BX13" s="395"/>
      <c r="BY13" s="395"/>
      <c r="BZ13" s="395"/>
      <c r="CA13" s="395"/>
      <c r="CB13" s="395"/>
      <c r="CC13" s="396"/>
      <c r="CD13" s="397" t="s">
        <v>145</v>
      </c>
      <c r="CE13" s="398"/>
      <c r="CF13" s="398"/>
      <c r="CG13" s="398"/>
      <c r="CH13" s="398"/>
      <c r="CI13" s="398"/>
      <c r="CJ13" s="398"/>
      <c r="CK13" s="398"/>
      <c r="CL13" s="398"/>
      <c r="CM13" s="398"/>
      <c r="CN13" s="398"/>
      <c r="CO13" s="398"/>
      <c r="CP13" s="398"/>
      <c r="CQ13" s="398"/>
      <c r="CR13" s="398"/>
      <c r="CS13" s="399"/>
      <c r="CT13" s="391">
        <v>8.6999999999999993</v>
      </c>
      <c r="CU13" s="392"/>
      <c r="CV13" s="392"/>
      <c r="CW13" s="392"/>
      <c r="CX13" s="392"/>
      <c r="CY13" s="392"/>
      <c r="CZ13" s="392"/>
      <c r="DA13" s="393"/>
      <c r="DB13" s="391">
        <v>9.1999999999999993</v>
      </c>
      <c r="DC13" s="392"/>
      <c r="DD13" s="392"/>
      <c r="DE13" s="392"/>
      <c r="DF13" s="392"/>
      <c r="DG13" s="392"/>
      <c r="DH13" s="392"/>
      <c r="DI13" s="393"/>
    </row>
    <row r="14" spans="1:119" ht="18.75" customHeight="1" thickBot="1" x14ac:dyDescent="0.2">
      <c r="A14" s="171"/>
      <c r="B14" s="457"/>
      <c r="C14" s="458"/>
      <c r="D14" s="458"/>
      <c r="E14" s="458"/>
      <c r="F14" s="458"/>
      <c r="G14" s="458"/>
      <c r="H14" s="458"/>
      <c r="I14" s="458"/>
      <c r="J14" s="458"/>
      <c r="K14" s="459"/>
      <c r="L14" s="475" t="s">
        <v>146</v>
      </c>
      <c r="M14" s="476"/>
      <c r="N14" s="476"/>
      <c r="O14" s="476"/>
      <c r="P14" s="476"/>
      <c r="Q14" s="477"/>
      <c r="R14" s="478">
        <v>30550</v>
      </c>
      <c r="S14" s="479"/>
      <c r="T14" s="479"/>
      <c r="U14" s="479"/>
      <c r="V14" s="480"/>
      <c r="W14" s="384"/>
      <c r="X14" s="385"/>
      <c r="Y14" s="385"/>
      <c r="Z14" s="385"/>
      <c r="AA14" s="385"/>
      <c r="AB14" s="374"/>
      <c r="AC14" s="481">
        <v>5.8</v>
      </c>
      <c r="AD14" s="482"/>
      <c r="AE14" s="482"/>
      <c r="AF14" s="482"/>
      <c r="AG14" s="483"/>
      <c r="AH14" s="481">
        <v>7.1</v>
      </c>
      <c r="AI14" s="482"/>
      <c r="AJ14" s="482"/>
      <c r="AK14" s="482"/>
      <c r="AL14" s="484"/>
      <c r="AM14" s="423"/>
      <c r="AN14" s="424"/>
      <c r="AO14" s="424"/>
      <c r="AP14" s="424"/>
      <c r="AQ14" s="424"/>
      <c r="AR14" s="424"/>
      <c r="AS14" s="424"/>
      <c r="AT14" s="425"/>
      <c r="AU14" s="426"/>
      <c r="AV14" s="427"/>
      <c r="AW14" s="427"/>
      <c r="AX14" s="427"/>
      <c r="AY14" s="428"/>
      <c r="AZ14" s="429"/>
      <c r="BA14" s="429"/>
      <c r="BB14" s="429"/>
      <c r="BC14" s="429"/>
      <c r="BD14" s="429"/>
      <c r="BE14" s="429"/>
      <c r="BF14" s="429"/>
      <c r="BG14" s="429"/>
      <c r="BH14" s="429"/>
      <c r="BI14" s="429"/>
      <c r="BJ14" s="429"/>
      <c r="BK14" s="429"/>
      <c r="BL14" s="429"/>
      <c r="BM14" s="430"/>
      <c r="BN14" s="394"/>
      <c r="BO14" s="395"/>
      <c r="BP14" s="395"/>
      <c r="BQ14" s="395"/>
      <c r="BR14" s="395"/>
      <c r="BS14" s="395"/>
      <c r="BT14" s="395"/>
      <c r="BU14" s="396"/>
      <c r="BV14" s="394"/>
      <c r="BW14" s="395"/>
      <c r="BX14" s="395"/>
      <c r="BY14" s="395"/>
      <c r="BZ14" s="395"/>
      <c r="CA14" s="395"/>
      <c r="CB14" s="395"/>
      <c r="CC14" s="396"/>
      <c r="CD14" s="489" t="s">
        <v>147</v>
      </c>
      <c r="CE14" s="490"/>
      <c r="CF14" s="490"/>
      <c r="CG14" s="490"/>
      <c r="CH14" s="490"/>
      <c r="CI14" s="490"/>
      <c r="CJ14" s="490"/>
      <c r="CK14" s="490"/>
      <c r="CL14" s="490"/>
      <c r="CM14" s="490"/>
      <c r="CN14" s="490"/>
      <c r="CO14" s="490"/>
      <c r="CP14" s="490"/>
      <c r="CQ14" s="490"/>
      <c r="CR14" s="490"/>
      <c r="CS14" s="491"/>
      <c r="CT14" s="492">
        <v>44.4</v>
      </c>
      <c r="CU14" s="493"/>
      <c r="CV14" s="493"/>
      <c r="CW14" s="493"/>
      <c r="CX14" s="493"/>
      <c r="CY14" s="493"/>
      <c r="CZ14" s="493"/>
      <c r="DA14" s="494"/>
      <c r="DB14" s="492">
        <v>47.8</v>
      </c>
      <c r="DC14" s="493"/>
      <c r="DD14" s="493"/>
      <c r="DE14" s="493"/>
      <c r="DF14" s="493"/>
      <c r="DG14" s="493"/>
      <c r="DH14" s="493"/>
      <c r="DI14" s="494"/>
    </row>
    <row r="15" spans="1:119" ht="18.75" customHeight="1" x14ac:dyDescent="0.15">
      <c r="A15" s="171"/>
      <c r="B15" s="457"/>
      <c r="C15" s="458"/>
      <c r="D15" s="458"/>
      <c r="E15" s="458"/>
      <c r="F15" s="458"/>
      <c r="G15" s="458"/>
      <c r="H15" s="458"/>
      <c r="I15" s="458"/>
      <c r="J15" s="458"/>
      <c r="K15" s="459"/>
      <c r="L15" s="180"/>
      <c r="M15" s="485" t="s">
        <v>148</v>
      </c>
      <c r="N15" s="486"/>
      <c r="O15" s="486"/>
      <c r="P15" s="486"/>
      <c r="Q15" s="487"/>
      <c r="R15" s="478">
        <v>30361</v>
      </c>
      <c r="S15" s="479"/>
      <c r="T15" s="479"/>
      <c r="U15" s="479"/>
      <c r="V15" s="480"/>
      <c r="W15" s="410" t="s">
        <v>149</v>
      </c>
      <c r="X15" s="411"/>
      <c r="Y15" s="411"/>
      <c r="Z15" s="411"/>
      <c r="AA15" s="411"/>
      <c r="AB15" s="401"/>
      <c r="AC15" s="445">
        <v>3139</v>
      </c>
      <c r="AD15" s="446"/>
      <c r="AE15" s="446"/>
      <c r="AF15" s="446"/>
      <c r="AG15" s="488"/>
      <c r="AH15" s="445">
        <v>3203</v>
      </c>
      <c r="AI15" s="446"/>
      <c r="AJ15" s="446"/>
      <c r="AK15" s="446"/>
      <c r="AL15" s="447"/>
      <c r="AM15" s="423"/>
      <c r="AN15" s="424"/>
      <c r="AO15" s="424"/>
      <c r="AP15" s="424"/>
      <c r="AQ15" s="424"/>
      <c r="AR15" s="424"/>
      <c r="AS15" s="424"/>
      <c r="AT15" s="425"/>
      <c r="AU15" s="426"/>
      <c r="AV15" s="427"/>
      <c r="AW15" s="427"/>
      <c r="AX15" s="427"/>
      <c r="AY15" s="354" t="s">
        <v>150</v>
      </c>
      <c r="AZ15" s="355"/>
      <c r="BA15" s="355"/>
      <c r="BB15" s="355"/>
      <c r="BC15" s="355"/>
      <c r="BD15" s="355"/>
      <c r="BE15" s="355"/>
      <c r="BF15" s="355"/>
      <c r="BG15" s="355"/>
      <c r="BH15" s="355"/>
      <c r="BI15" s="355"/>
      <c r="BJ15" s="355"/>
      <c r="BK15" s="355"/>
      <c r="BL15" s="355"/>
      <c r="BM15" s="356"/>
      <c r="BN15" s="357">
        <v>4355743</v>
      </c>
      <c r="BO15" s="358"/>
      <c r="BP15" s="358"/>
      <c r="BQ15" s="358"/>
      <c r="BR15" s="358"/>
      <c r="BS15" s="358"/>
      <c r="BT15" s="358"/>
      <c r="BU15" s="359"/>
      <c r="BV15" s="357">
        <v>4241589</v>
      </c>
      <c r="BW15" s="358"/>
      <c r="BX15" s="358"/>
      <c r="BY15" s="358"/>
      <c r="BZ15" s="358"/>
      <c r="CA15" s="358"/>
      <c r="CB15" s="358"/>
      <c r="CC15" s="359"/>
      <c r="CD15" s="495" t="s">
        <v>151</v>
      </c>
      <c r="CE15" s="496"/>
      <c r="CF15" s="496"/>
      <c r="CG15" s="496"/>
      <c r="CH15" s="496"/>
      <c r="CI15" s="496"/>
      <c r="CJ15" s="496"/>
      <c r="CK15" s="496"/>
      <c r="CL15" s="496"/>
      <c r="CM15" s="496"/>
      <c r="CN15" s="496"/>
      <c r="CO15" s="496"/>
      <c r="CP15" s="496"/>
      <c r="CQ15" s="496"/>
      <c r="CR15" s="496"/>
      <c r="CS15" s="497"/>
      <c r="CT15" s="181"/>
      <c r="CU15" s="182"/>
      <c r="CV15" s="182"/>
      <c r="CW15" s="182"/>
      <c r="CX15" s="182"/>
      <c r="CY15" s="182"/>
      <c r="CZ15" s="182"/>
      <c r="DA15" s="183"/>
      <c r="DB15" s="181"/>
      <c r="DC15" s="182"/>
      <c r="DD15" s="182"/>
      <c r="DE15" s="182"/>
      <c r="DF15" s="182"/>
      <c r="DG15" s="182"/>
      <c r="DH15" s="182"/>
      <c r="DI15" s="183"/>
    </row>
    <row r="16" spans="1:119" ht="18.75" customHeight="1" x14ac:dyDescent="0.15">
      <c r="A16" s="171"/>
      <c r="B16" s="457"/>
      <c r="C16" s="458"/>
      <c r="D16" s="458"/>
      <c r="E16" s="458"/>
      <c r="F16" s="458"/>
      <c r="G16" s="458"/>
      <c r="H16" s="458"/>
      <c r="I16" s="458"/>
      <c r="J16" s="458"/>
      <c r="K16" s="459"/>
      <c r="L16" s="475" t="s">
        <v>152</v>
      </c>
      <c r="M16" s="498"/>
      <c r="N16" s="498"/>
      <c r="O16" s="498"/>
      <c r="P16" s="498"/>
      <c r="Q16" s="499"/>
      <c r="R16" s="500" t="s">
        <v>153</v>
      </c>
      <c r="S16" s="501"/>
      <c r="T16" s="501"/>
      <c r="U16" s="501"/>
      <c r="V16" s="502"/>
      <c r="W16" s="384"/>
      <c r="X16" s="385"/>
      <c r="Y16" s="385"/>
      <c r="Z16" s="385"/>
      <c r="AA16" s="385"/>
      <c r="AB16" s="374"/>
      <c r="AC16" s="481">
        <v>23.3</v>
      </c>
      <c r="AD16" s="482"/>
      <c r="AE16" s="482"/>
      <c r="AF16" s="482"/>
      <c r="AG16" s="483"/>
      <c r="AH16" s="481">
        <v>22.3</v>
      </c>
      <c r="AI16" s="482"/>
      <c r="AJ16" s="482"/>
      <c r="AK16" s="482"/>
      <c r="AL16" s="484"/>
      <c r="AM16" s="423"/>
      <c r="AN16" s="424"/>
      <c r="AO16" s="424"/>
      <c r="AP16" s="424"/>
      <c r="AQ16" s="424"/>
      <c r="AR16" s="424"/>
      <c r="AS16" s="424"/>
      <c r="AT16" s="425"/>
      <c r="AU16" s="426"/>
      <c r="AV16" s="427"/>
      <c r="AW16" s="427"/>
      <c r="AX16" s="427"/>
      <c r="AY16" s="428" t="s">
        <v>154</v>
      </c>
      <c r="AZ16" s="429"/>
      <c r="BA16" s="429"/>
      <c r="BB16" s="429"/>
      <c r="BC16" s="429"/>
      <c r="BD16" s="429"/>
      <c r="BE16" s="429"/>
      <c r="BF16" s="429"/>
      <c r="BG16" s="429"/>
      <c r="BH16" s="429"/>
      <c r="BI16" s="429"/>
      <c r="BJ16" s="429"/>
      <c r="BK16" s="429"/>
      <c r="BL16" s="429"/>
      <c r="BM16" s="430"/>
      <c r="BN16" s="394">
        <v>8659368</v>
      </c>
      <c r="BO16" s="395"/>
      <c r="BP16" s="395"/>
      <c r="BQ16" s="395"/>
      <c r="BR16" s="395"/>
      <c r="BS16" s="395"/>
      <c r="BT16" s="395"/>
      <c r="BU16" s="396"/>
      <c r="BV16" s="394">
        <v>8543759</v>
      </c>
      <c r="BW16" s="395"/>
      <c r="BX16" s="395"/>
      <c r="BY16" s="395"/>
      <c r="BZ16" s="395"/>
      <c r="CA16" s="395"/>
      <c r="CB16" s="395"/>
      <c r="CC16" s="396"/>
      <c r="CD16" s="184"/>
      <c r="CE16" s="508"/>
      <c r="CF16" s="508"/>
      <c r="CG16" s="508"/>
      <c r="CH16" s="508"/>
      <c r="CI16" s="508"/>
      <c r="CJ16" s="508"/>
      <c r="CK16" s="508"/>
      <c r="CL16" s="508"/>
      <c r="CM16" s="508"/>
      <c r="CN16" s="508"/>
      <c r="CO16" s="508"/>
      <c r="CP16" s="508"/>
      <c r="CQ16" s="508"/>
      <c r="CR16" s="508"/>
      <c r="CS16" s="509"/>
      <c r="CT16" s="391"/>
      <c r="CU16" s="392"/>
      <c r="CV16" s="392"/>
      <c r="CW16" s="392"/>
      <c r="CX16" s="392"/>
      <c r="CY16" s="392"/>
      <c r="CZ16" s="392"/>
      <c r="DA16" s="393"/>
      <c r="DB16" s="391"/>
      <c r="DC16" s="392"/>
      <c r="DD16" s="392"/>
      <c r="DE16" s="392"/>
      <c r="DF16" s="392"/>
      <c r="DG16" s="392"/>
      <c r="DH16" s="392"/>
      <c r="DI16" s="393"/>
    </row>
    <row r="17" spans="1:113" ht="18.75" customHeight="1" thickBot="1" x14ac:dyDescent="0.2">
      <c r="A17" s="171"/>
      <c r="B17" s="460"/>
      <c r="C17" s="461"/>
      <c r="D17" s="461"/>
      <c r="E17" s="461"/>
      <c r="F17" s="461"/>
      <c r="G17" s="461"/>
      <c r="H17" s="461"/>
      <c r="I17" s="461"/>
      <c r="J17" s="461"/>
      <c r="K17" s="462"/>
      <c r="L17" s="185"/>
      <c r="M17" s="505" t="s">
        <v>155</v>
      </c>
      <c r="N17" s="506"/>
      <c r="O17" s="506"/>
      <c r="P17" s="506"/>
      <c r="Q17" s="507"/>
      <c r="R17" s="500" t="s">
        <v>156</v>
      </c>
      <c r="S17" s="501"/>
      <c r="T17" s="501"/>
      <c r="U17" s="501"/>
      <c r="V17" s="502"/>
      <c r="W17" s="410" t="s">
        <v>157</v>
      </c>
      <c r="X17" s="411"/>
      <c r="Y17" s="411"/>
      <c r="Z17" s="411"/>
      <c r="AA17" s="411"/>
      <c r="AB17" s="401"/>
      <c r="AC17" s="445">
        <v>9554</v>
      </c>
      <c r="AD17" s="446"/>
      <c r="AE17" s="446"/>
      <c r="AF17" s="446"/>
      <c r="AG17" s="488"/>
      <c r="AH17" s="445">
        <v>10138</v>
      </c>
      <c r="AI17" s="446"/>
      <c r="AJ17" s="446"/>
      <c r="AK17" s="446"/>
      <c r="AL17" s="447"/>
      <c r="AM17" s="423"/>
      <c r="AN17" s="424"/>
      <c r="AO17" s="424"/>
      <c r="AP17" s="424"/>
      <c r="AQ17" s="424"/>
      <c r="AR17" s="424"/>
      <c r="AS17" s="424"/>
      <c r="AT17" s="425"/>
      <c r="AU17" s="426"/>
      <c r="AV17" s="427"/>
      <c r="AW17" s="427"/>
      <c r="AX17" s="427"/>
      <c r="AY17" s="428" t="s">
        <v>158</v>
      </c>
      <c r="AZ17" s="429"/>
      <c r="BA17" s="429"/>
      <c r="BB17" s="429"/>
      <c r="BC17" s="429"/>
      <c r="BD17" s="429"/>
      <c r="BE17" s="429"/>
      <c r="BF17" s="429"/>
      <c r="BG17" s="429"/>
      <c r="BH17" s="429"/>
      <c r="BI17" s="429"/>
      <c r="BJ17" s="429"/>
      <c r="BK17" s="429"/>
      <c r="BL17" s="429"/>
      <c r="BM17" s="430"/>
      <c r="BN17" s="394">
        <v>5542945</v>
      </c>
      <c r="BO17" s="395"/>
      <c r="BP17" s="395"/>
      <c r="BQ17" s="395"/>
      <c r="BR17" s="395"/>
      <c r="BS17" s="395"/>
      <c r="BT17" s="395"/>
      <c r="BU17" s="396"/>
      <c r="BV17" s="394">
        <v>5395021</v>
      </c>
      <c r="BW17" s="395"/>
      <c r="BX17" s="395"/>
      <c r="BY17" s="395"/>
      <c r="BZ17" s="395"/>
      <c r="CA17" s="395"/>
      <c r="CB17" s="395"/>
      <c r="CC17" s="396"/>
      <c r="CD17" s="184"/>
      <c r="CE17" s="508"/>
      <c r="CF17" s="508"/>
      <c r="CG17" s="508"/>
      <c r="CH17" s="508"/>
      <c r="CI17" s="508"/>
      <c r="CJ17" s="508"/>
      <c r="CK17" s="508"/>
      <c r="CL17" s="508"/>
      <c r="CM17" s="508"/>
      <c r="CN17" s="508"/>
      <c r="CO17" s="508"/>
      <c r="CP17" s="508"/>
      <c r="CQ17" s="508"/>
      <c r="CR17" s="508"/>
      <c r="CS17" s="509"/>
      <c r="CT17" s="391"/>
      <c r="CU17" s="392"/>
      <c r="CV17" s="392"/>
      <c r="CW17" s="392"/>
      <c r="CX17" s="392"/>
      <c r="CY17" s="392"/>
      <c r="CZ17" s="392"/>
      <c r="DA17" s="393"/>
      <c r="DB17" s="391"/>
      <c r="DC17" s="392"/>
      <c r="DD17" s="392"/>
      <c r="DE17" s="392"/>
      <c r="DF17" s="392"/>
      <c r="DG17" s="392"/>
      <c r="DH17" s="392"/>
      <c r="DI17" s="393"/>
    </row>
    <row r="18" spans="1:113" ht="18.75" customHeight="1" thickBot="1" x14ac:dyDescent="0.2">
      <c r="A18" s="171"/>
      <c r="B18" s="516" t="s">
        <v>159</v>
      </c>
      <c r="C18" s="437"/>
      <c r="D18" s="437"/>
      <c r="E18" s="517"/>
      <c r="F18" s="517"/>
      <c r="G18" s="517"/>
      <c r="H18" s="517"/>
      <c r="I18" s="517"/>
      <c r="J18" s="517"/>
      <c r="K18" s="517"/>
      <c r="L18" s="518">
        <v>140.05000000000001</v>
      </c>
      <c r="M18" s="518"/>
      <c r="N18" s="518"/>
      <c r="O18" s="518"/>
      <c r="P18" s="518"/>
      <c r="Q18" s="518"/>
      <c r="R18" s="519"/>
      <c r="S18" s="519"/>
      <c r="T18" s="519"/>
      <c r="U18" s="519"/>
      <c r="V18" s="520"/>
      <c r="W18" s="412"/>
      <c r="X18" s="413"/>
      <c r="Y18" s="413"/>
      <c r="Z18" s="413"/>
      <c r="AA18" s="413"/>
      <c r="AB18" s="404"/>
      <c r="AC18" s="521">
        <v>70.900000000000006</v>
      </c>
      <c r="AD18" s="522"/>
      <c r="AE18" s="522"/>
      <c r="AF18" s="522"/>
      <c r="AG18" s="523"/>
      <c r="AH18" s="521">
        <v>70.599999999999994</v>
      </c>
      <c r="AI18" s="522"/>
      <c r="AJ18" s="522"/>
      <c r="AK18" s="522"/>
      <c r="AL18" s="524"/>
      <c r="AM18" s="423"/>
      <c r="AN18" s="424"/>
      <c r="AO18" s="424"/>
      <c r="AP18" s="424"/>
      <c r="AQ18" s="424"/>
      <c r="AR18" s="424"/>
      <c r="AS18" s="424"/>
      <c r="AT18" s="425"/>
      <c r="AU18" s="426"/>
      <c r="AV18" s="427"/>
      <c r="AW18" s="427"/>
      <c r="AX18" s="427"/>
      <c r="AY18" s="428" t="s">
        <v>160</v>
      </c>
      <c r="AZ18" s="429"/>
      <c r="BA18" s="429"/>
      <c r="BB18" s="429"/>
      <c r="BC18" s="429"/>
      <c r="BD18" s="429"/>
      <c r="BE18" s="429"/>
      <c r="BF18" s="429"/>
      <c r="BG18" s="429"/>
      <c r="BH18" s="429"/>
      <c r="BI18" s="429"/>
      <c r="BJ18" s="429"/>
      <c r="BK18" s="429"/>
      <c r="BL18" s="429"/>
      <c r="BM18" s="430"/>
      <c r="BN18" s="394">
        <v>9523480</v>
      </c>
      <c r="BO18" s="395"/>
      <c r="BP18" s="395"/>
      <c r="BQ18" s="395"/>
      <c r="BR18" s="395"/>
      <c r="BS18" s="395"/>
      <c r="BT18" s="395"/>
      <c r="BU18" s="396"/>
      <c r="BV18" s="394">
        <v>9383862</v>
      </c>
      <c r="BW18" s="395"/>
      <c r="BX18" s="395"/>
      <c r="BY18" s="395"/>
      <c r="BZ18" s="395"/>
      <c r="CA18" s="395"/>
      <c r="CB18" s="395"/>
      <c r="CC18" s="396"/>
      <c r="CD18" s="184"/>
      <c r="CE18" s="508"/>
      <c r="CF18" s="508"/>
      <c r="CG18" s="508"/>
      <c r="CH18" s="508"/>
      <c r="CI18" s="508"/>
      <c r="CJ18" s="508"/>
      <c r="CK18" s="508"/>
      <c r="CL18" s="508"/>
      <c r="CM18" s="508"/>
      <c r="CN18" s="508"/>
      <c r="CO18" s="508"/>
      <c r="CP18" s="508"/>
      <c r="CQ18" s="508"/>
      <c r="CR18" s="508"/>
      <c r="CS18" s="509"/>
      <c r="CT18" s="391"/>
      <c r="CU18" s="392"/>
      <c r="CV18" s="392"/>
      <c r="CW18" s="392"/>
      <c r="CX18" s="392"/>
      <c r="CY18" s="392"/>
      <c r="CZ18" s="392"/>
      <c r="DA18" s="393"/>
      <c r="DB18" s="391"/>
      <c r="DC18" s="392"/>
      <c r="DD18" s="392"/>
      <c r="DE18" s="392"/>
      <c r="DF18" s="392"/>
      <c r="DG18" s="392"/>
      <c r="DH18" s="392"/>
      <c r="DI18" s="393"/>
    </row>
    <row r="19" spans="1:113" ht="18.75" customHeight="1" thickBot="1" x14ac:dyDescent="0.2">
      <c r="A19" s="171"/>
      <c r="B19" s="516" t="s">
        <v>161</v>
      </c>
      <c r="C19" s="437"/>
      <c r="D19" s="437"/>
      <c r="E19" s="517"/>
      <c r="F19" s="517"/>
      <c r="G19" s="517"/>
      <c r="H19" s="517"/>
      <c r="I19" s="517"/>
      <c r="J19" s="517"/>
      <c r="K19" s="517"/>
      <c r="L19" s="525">
        <v>220</v>
      </c>
      <c r="M19" s="525"/>
      <c r="N19" s="525"/>
      <c r="O19" s="525"/>
      <c r="P19" s="525"/>
      <c r="Q19" s="525"/>
      <c r="R19" s="526"/>
      <c r="S19" s="526"/>
      <c r="T19" s="526"/>
      <c r="U19" s="526"/>
      <c r="V19" s="527"/>
      <c r="W19" s="351"/>
      <c r="X19" s="352"/>
      <c r="Y19" s="352"/>
      <c r="Z19" s="352"/>
      <c r="AA19" s="352"/>
      <c r="AB19" s="352"/>
      <c r="AC19" s="503"/>
      <c r="AD19" s="503"/>
      <c r="AE19" s="503"/>
      <c r="AF19" s="503"/>
      <c r="AG19" s="503"/>
      <c r="AH19" s="503"/>
      <c r="AI19" s="503"/>
      <c r="AJ19" s="503"/>
      <c r="AK19" s="503"/>
      <c r="AL19" s="504"/>
      <c r="AM19" s="423"/>
      <c r="AN19" s="424"/>
      <c r="AO19" s="424"/>
      <c r="AP19" s="424"/>
      <c r="AQ19" s="424"/>
      <c r="AR19" s="424"/>
      <c r="AS19" s="424"/>
      <c r="AT19" s="425"/>
      <c r="AU19" s="426"/>
      <c r="AV19" s="427"/>
      <c r="AW19" s="427"/>
      <c r="AX19" s="427"/>
      <c r="AY19" s="428" t="s">
        <v>162</v>
      </c>
      <c r="AZ19" s="429"/>
      <c r="BA19" s="429"/>
      <c r="BB19" s="429"/>
      <c r="BC19" s="429"/>
      <c r="BD19" s="429"/>
      <c r="BE19" s="429"/>
      <c r="BF19" s="429"/>
      <c r="BG19" s="429"/>
      <c r="BH19" s="429"/>
      <c r="BI19" s="429"/>
      <c r="BJ19" s="429"/>
      <c r="BK19" s="429"/>
      <c r="BL19" s="429"/>
      <c r="BM19" s="430"/>
      <c r="BN19" s="394">
        <v>12515346</v>
      </c>
      <c r="BO19" s="395"/>
      <c r="BP19" s="395"/>
      <c r="BQ19" s="395"/>
      <c r="BR19" s="395"/>
      <c r="BS19" s="395"/>
      <c r="BT19" s="395"/>
      <c r="BU19" s="396"/>
      <c r="BV19" s="394">
        <v>12222965</v>
      </c>
      <c r="BW19" s="395"/>
      <c r="BX19" s="395"/>
      <c r="BY19" s="395"/>
      <c r="BZ19" s="395"/>
      <c r="CA19" s="395"/>
      <c r="CB19" s="395"/>
      <c r="CC19" s="396"/>
      <c r="CD19" s="184"/>
      <c r="CE19" s="508"/>
      <c r="CF19" s="508"/>
      <c r="CG19" s="508"/>
      <c r="CH19" s="508"/>
      <c r="CI19" s="508"/>
      <c r="CJ19" s="508"/>
      <c r="CK19" s="508"/>
      <c r="CL19" s="508"/>
      <c r="CM19" s="508"/>
      <c r="CN19" s="508"/>
      <c r="CO19" s="508"/>
      <c r="CP19" s="508"/>
      <c r="CQ19" s="508"/>
      <c r="CR19" s="508"/>
      <c r="CS19" s="509"/>
      <c r="CT19" s="391"/>
      <c r="CU19" s="392"/>
      <c r="CV19" s="392"/>
      <c r="CW19" s="392"/>
      <c r="CX19" s="392"/>
      <c r="CY19" s="392"/>
      <c r="CZ19" s="392"/>
      <c r="DA19" s="393"/>
      <c r="DB19" s="391"/>
      <c r="DC19" s="392"/>
      <c r="DD19" s="392"/>
      <c r="DE19" s="392"/>
      <c r="DF19" s="392"/>
      <c r="DG19" s="392"/>
      <c r="DH19" s="392"/>
      <c r="DI19" s="393"/>
    </row>
    <row r="20" spans="1:113" ht="18.75" customHeight="1" thickBot="1" x14ac:dyDescent="0.2">
      <c r="A20" s="171"/>
      <c r="B20" s="516" t="s">
        <v>163</v>
      </c>
      <c r="C20" s="437"/>
      <c r="D20" s="437"/>
      <c r="E20" s="517"/>
      <c r="F20" s="517"/>
      <c r="G20" s="517"/>
      <c r="H20" s="517"/>
      <c r="I20" s="517"/>
      <c r="J20" s="517"/>
      <c r="K20" s="517"/>
      <c r="L20" s="525">
        <v>13932</v>
      </c>
      <c r="M20" s="525"/>
      <c r="N20" s="525"/>
      <c r="O20" s="525"/>
      <c r="P20" s="525"/>
      <c r="Q20" s="525"/>
      <c r="R20" s="526"/>
      <c r="S20" s="526"/>
      <c r="T20" s="526"/>
      <c r="U20" s="526"/>
      <c r="V20" s="527"/>
      <c r="W20" s="412"/>
      <c r="X20" s="413"/>
      <c r="Y20" s="413"/>
      <c r="Z20" s="413"/>
      <c r="AA20" s="413"/>
      <c r="AB20" s="413"/>
      <c r="AC20" s="528"/>
      <c r="AD20" s="528"/>
      <c r="AE20" s="528"/>
      <c r="AF20" s="528"/>
      <c r="AG20" s="528"/>
      <c r="AH20" s="528"/>
      <c r="AI20" s="528"/>
      <c r="AJ20" s="528"/>
      <c r="AK20" s="528"/>
      <c r="AL20" s="529"/>
      <c r="AM20" s="530"/>
      <c r="AN20" s="449"/>
      <c r="AO20" s="449"/>
      <c r="AP20" s="449"/>
      <c r="AQ20" s="449"/>
      <c r="AR20" s="449"/>
      <c r="AS20" s="449"/>
      <c r="AT20" s="450"/>
      <c r="AU20" s="531"/>
      <c r="AV20" s="532"/>
      <c r="AW20" s="532"/>
      <c r="AX20" s="533"/>
      <c r="AY20" s="428"/>
      <c r="AZ20" s="429"/>
      <c r="BA20" s="429"/>
      <c r="BB20" s="429"/>
      <c r="BC20" s="429"/>
      <c r="BD20" s="429"/>
      <c r="BE20" s="429"/>
      <c r="BF20" s="429"/>
      <c r="BG20" s="429"/>
      <c r="BH20" s="429"/>
      <c r="BI20" s="429"/>
      <c r="BJ20" s="429"/>
      <c r="BK20" s="429"/>
      <c r="BL20" s="429"/>
      <c r="BM20" s="430"/>
      <c r="BN20" s="394"/>
      <c r="BO20" s="395"/>
      <c r="BP20" s="395"/>
      <c r="BQ20" s="395"/>
      <c r="BR20" s="395"/>
      <c r="BS20" s="395"/>
      <c r="BT20" s="395"/>
      <c r="BU20" s="396"/>
      <c r="BV20" s="394"/>
      <c r="BW20" s="395"/>
      <c r="BX20" s="395"/>
      <c r="BY20" s="395"/>
      <c r="BZ20" s="395"/>
      <c r="CA20" s="395"/>
      <c r="CB20" s="395"/>
      <c r="CC20" s="396"/>
      <c r="CD20" s="184"/>
      <c r="CE20" s="508"/>
      <c r="CF20" s="508"/>
      <c r="CG20" s="508"/>
      <c r="CH20" s="508"/>
      <c r="CI20" s="508"/>
      <c r="CJ20" s="508"/>
      <c r="CK20" s="508"/>
      <c r="CL20" s="508"/>
      <c r="CM20" s="508"/>
      <c r="CN20" s="508"/>
      <c r="CO20" s="508"/>
      <c r="CP20" s="508"/>
      <c r="CQ20" s="508"/>
      <c r="CR20" s="508"/>
      <c r="CS20" s="509"/>
      <c r="CT20" s="391"/>
      <c r="CU20" s="392"/>
      <c r="CV20" s="392"/>
      <c r="CW20" s="392"/>
      <c r="CX20" s="392"/>
      <c r="CY20" s="392"/>
      <c r="CZ20" s="392"/>
      <c r="DA20" s="393"/>
      <c r="DB20" s="391"/>
      <c r="DC20" s="392"/>
      <c r="DD20" s="392"/>
      <c r="DE20" s="392"/>
      <c r="DF20" s="392"/>
      <c r="DG20" s="392"/>
      <c r="DH20" s="392"/>
      <c r="DI20" s="393"/>
    </row>
    <row r="21" spans="1:113" ht="18.75" customHeight="1" thickBot="1" x14ac:dyDescent="0.2">
      <c r="A21" s="171"/>
      <c r="B21" s="534" t="s">
        <v>164</v>
      </c>
      <c r="C21" s="535"/>
      <c r="D21" s="535"/>
      <c r="E21" s="535"/>
      <c r="F21" s="535"/>
      <c r="G21" s="535"/>
      <c r="H21" s="535"/>
      <c r="I21" s="535"/>
      <c r="J21" s="535"/>
      <c r="K21" s="535"/>
      <c r="L21" s="535"/>
      <c r="M21" s="535"/>
      <c r="N21" s="535"/>
      <c r="O21" s="535"/>
      <c r="P21" s="535"/>
      <c r="Q21" s="535"/>
      <c r="R21" s="535"/>
      <c r="S21" s="535"/>
      <c r="T21" s="535"/>
      <c r="U21" s="535"/>
      <c r="V21" s="535"/>
      <c r="W21" s="535"/>
      <c r="X21" s="535"/>
      <c r="Y21" s="535"/>
      <c r="Z21" s="535"/>
      <c r="AA21" s="535"/>
      <c r="AB21" s="535"/>
      <c r="AC21" s="535"/>
      <c r="AD21" s="535"/>
      <c r="AE21" s="535"/>
      <c r="AF21" s="535"/>
      <c r="AG21" s="535"/>
      <c r="AH21" s="535"/>
      <c r="AI21" s="535"/>
      <c r="AJ21" s="535"/>
      <c r="AK21" s="535"/>
      <c r="AL21" s="535"/>
      <c r="AM21" s="535"/>
      <c r="AN21" s="535"/>
      <c r="AO21" s="535"/>
      <c r="AP21" s="535"/>
      <c r="AQ21" s="535"/>
      <c r="AR21" s="535"/>
      <c r="AS21" s="535"/>
      <c r="AT21" s="535"/>
      <c r="AU21" s="535"/>
      <c r="AV21" s="535"/>
      <c r="AW21" s="535"/>
      <c r="AX21" s="536"/>
      <c r="AY21" s="510"/>
      <c r="AZ21" s="511"/>
      <c r="BA21" s="511"/>
      <c r="BB21" s="511"/>
      <c r="BC21" s="511"/>
      <c r="BD21" s="511"/>
      <c r="BE21" s="511"/>
      <c r="BF21" s="511"/>
      <c r="BG21" s="511"/>
      <c r="BH21" s="511"/>
      <c r="BI21" s="511"/>
      <c r="BJ21" s="511"/>
      <c r="BK21" s="511"/>
      <c r="BL21" s="511"/>
      <c r="BM21" s="512"/>
      <c r="BN21" s="513"/>
      <c r="BO21" s="514"/>
      <c r="BP21" s="514"/>
      <c r="BQ21" s="514"/>
      <c r="BR21" s="514"/>
      <c r="BS21" s="514"/>
      <c r="BT21" s="514"/>
      <c r="BU21" s="515"/>
      <c r="BV21" s="513"/>
      <c r="BW21" s="514"/>
      <c r="BX21" s="514"/>
      <c r="BY21" s="514"/>
      <c r="BZ21" s="514"/>
      <c r="CA21" s="514"/>
      <c r="CB21" s="514"/>
      <c r="CC21" s="515"/>
      <c r="CD21" s="184"/>
      <c r="CE21" s="508"/>
      <c r="CF21" s="508"/>
      <c r="CG21" s="508"/>
      <c r="CH21" s="508"/>
      <c r="CI21" s="508"/>
      <c r="CJ21" s="508"/>
      <c r="CK21" s="508"/>
      <c r="CL21" s="508"/>
      <c r="CM21" s="508"/>
      <c r="CN21" s="508"/>
      <c r="CO21" s="508"/>
      <c r="CP21" s="508"/>
      <c r="CQ21" s="508"/>
      <c r="CR21" s="508"/>
      <c r="CS21" s="509"/>
      <c r="CT21" s="391"/>
      <c r="CU21" s="392"/>
      <c r="CV21" s="392"/>
      <c r="CW21" s="392"/>
      <c r="CX21" s="392"/>
      <c r="CY21" s="392"/>
      <c r="CZ21" s="392"/>
      <c r="DA21" s="393"/>
      <c r="DB21" s="391"/>
      <c r="DC21" s="392"/>
      <c r="DD21" s="392"/>
      <c r="DE21" s="392"/>
      <c r="DF21" s="392"/>
      <c r="DG21" s="392"/>
      <c r="DH21" s="392"/>
      <c r="DI21" s="393"/>
    </row>
    <row r="22" spans="1:113" ht="18.75" customHeight="1" x14ac:dyDescent="0.15">
      <c r="A22" s="171"/>
      <c r="B22" s="564" t="s">
        <v>165</v>
      </c>
      <c r="C22" s="538"/>
      <c r="D22" s="539"/>
      <c r="E22" s="406" t="s">
        <v>1</v>
      </c>
      <c r="F22" s="411"/>
      <c r="G22" s="411"/>
      <c r="H22" s="411"/>
      <c r="I22" s="411"/>
      <c r="J22" s="411"/>
      <c r="K22" s="401"/>
      <c r="L22" s="406" t="s">
        <v>166</v>
      </c>
      <c r="M22" s="411"/>
      <c r="N22" s="411"/>
      <c r="O22" s="411"/>
      <c r="P22" s="401"/>
      <c r="Q22" s="569" t="s">
        <v>167</v>
      </c>
      <c r="R22" s="570"/>
      <c r="S22" s="570"/>
      <c r="T22" s="570"/>
      <c r="U22" s="570"/>
      <c r="V22" s="571"/>
      <c r="W22" s="537" t="s">
        <v>168</v>
      </c>
      <c r="X22" s="538"/>
      <c r="Y22" s="539"/>
      <c r="Z22" s="406" t="s">
        <v>1</v>
      </c>
      <c r="AA22" s="411"/>
      <c r="AB22" s="411"/>
      <c r="AC22" s="411"/>
      <c r="AD22" s="411"/>
      <c r="AE22" s="411"/>
      <c r="AF22" s="411"/>
      <c r="AG22" s="401"/>
      <c r="AH22" s="575" t="s">
        <v>169</v>
      </c>
      <c r="AI22" s="411"/>
      <c r="AJ22" s="411"/>
      <c r="AK22" s="411"/>
      <c r="AL22" s="401"/>
      <c r="AM22" s="575" t="s">
        <v>170</v>
      </c>
      <c r="AN22" s="576"/>
      <c r="AO22" s="576"/>
      <c r="AP22" s="576"/>
      <c r="AQ22" s="576"/>
      <c r="AR22" s="577"/>
      <c r="AS22" s="569" t="s">
        <v>167</v>
      </c>
      <c r="AT22" s="570"/>
      <c r="AU22" s="570"/>
      <c r="AV22" s="570"/>
      <c r="AW22" s="570"/>
      <c r="AX22" s="581"/>
      <c r="AY22" s="354" t="s">
        <v>171</v>
      </c>
      <c r="AZ22" s="355"/>
      <c r="BA22" s="355"/>
      <c r="BB22" s="355"/>
      <c r="BC22" s="355"/>
      <c r="BD22" s="355"/>
      <c r="BE22" s="355"/>
      <c r="BF22" s="355"/>
      <c r="BG22" s="355"/>
      <c r="BH22" s="355"/>
      <c r="BI22" s="355"/>
      <c r="BJ22" s="355"/>
      <c r="BK22" s="355"/>
      <c r="BL22" s="355"/>
      <c r="BM22" s="356"/>
      <c r="BN22" s="357">
        <v>15672329</v>
      </c>
      <c r="BO22" s="358"/>
      <c r="BP22" s="358"/>
      <c r="BQ22" s="358"/>
      <c r="BR22" s="358"/>
      <c r="BS22" s="358"/>
      <c r="BT22" s="358"/>
      <c r="BU22" s="359"/>
      <c r="BV22" s="357">
        <v>16374755</v>
      </c>
      <c r="BW22" s="358"/>
      <c r="BX22" s="358"/>
      <c r="BY22" s="358"/>
      <c r="BZ22" s="358"/>
      <c r="CA22" s="358"/>
      <c r="CB22" s="358"/>
      <c r="CC22" s="359"/>
      <c r="CD22" s="184"/>
      <c r="CE22" s="508"/>
      <c r="CF22" s="508"/>
      <c r="CG22" s="508"/>
      <c r="CH22" s="508"/>
      <c r="CI22" s="508"/>
      <c r="CJ22" s="508"/>
      <c r="CK22" s="508"/>
      <c r="CL22" s="508"/>
      <c r="CM22" s="508"/>
      <c r="CN22" s="508"/>
      <c r="CO22" s="508"/>
      <c r="CP22" s="508"/>
      <c r="CQ22" s="508"/>
      <c r="CR22" s="508"/>
      <c r="CS22" s="509"/>
      <c r="CT22" s="391"/>
      <c r="CU22" s="392"/>
      <c r="CV22" s="392"/>
      <c r="CW22" s="392"/>
      <c r="CX22" s="392"/>
      <c r="CY22" s="392"/>
      <c r="CZ22" s="392"/>
      <c r="DA22" s="393"/>
      <c r="DB22" s="391"/>
      <c r="DC22" s="392"/>
      <c r="DD22" s="392"/>
      <c r="DE22" s="392"/>
      <c r="DF22" s="392"/>
      <c r="DG22" s="392"/>
      <c r="DH22" s="392"/>
      <c r="DI22" s="393"/>
    </row>
    <row r="23" spans="1:113" ht="18.75" customHeight="1" x14ac:dyDescent="0.15">
      <c r="A23" s="171"/>
      <c r="B23" s="565"/>
      <c r="C23" s="541"/>
      <c r="D23" s="542"/>
      <c r="E23" s="380"/>
      <c r="F23" s="385"/>
      <c r="G23" s="385"/>
      <c r="H23" s="385"/>
      <c r="I23" s="385"/>
      <c r="J23" s="385"/>
      <c r="K23" s="374"/>
      <c r="L23" s="380"/>
      <c r="M23" s="385"/>
      <c r="N23" s="385"/>
      <c r="O23" s="385"/>
      <c r="P23" s="374"/>
      <c r="Q23" s="572"/>
      <c r="R23" s="573"/>
      <c r="S23" s="573"/>
      <c r="T23" s="573"/>
      <c r="U23" s="573"/>
      <c r="V23" s="574"/>
      <c r="W23" s="540"/>
      <c r="X23" s="541"/>
      <c r="Y23" s="542"/>
      <c r="Z23" s="380"/>
      <c r="AA23" s="385"/>
      <c r="AB23" s="385"/>
      <c r="AC23" s="385"/>
      <c r="AD23" s="385"/>
      <c r="AE23" s="385"/>
      <c r="AF23" s="385"/>
      <c r="AG23" s="374"/>
      <c r="AH23" s="380"/>
      <c r="AI23" s="385"/>
      <c r="AJ23" s="385"/>
      <c r="AK23" s="385"/>
      <c r="AL23" s="374"/>
      <c r="AM23" s="578"/>
      <c r="AN23" s="579"/>
      <c r="AO23" s="579"/>
      <c r="AP23" s="579"/>
      <c r="AQ23" s="579"/>
      <c r="AR23" s="580"/>
      <c r="AS23" s="572"/>
      <c r="AT23" s="573"/>
      <c r="AU23" s="573"/>
      <c r="AV23" s="573"/>
      <c r="AW23" s="573"/>
      <c r="AX23" s="582"/>
      <c r="AY23" s="428" t="s">
        <v>172</v>
      </c>
      <c r="AZ23" s="429"/>
      <c r="BA23" s="429"/>
      <c r="BB23" s="429"/>
      <c r="BC23" s="429"/>
      <c r="BD23" s="429"/>
      <c r="BE23" s="429"/>
      <c r="BF23" s="429"/>
      <c r="BG23" s="429"/>
      <c r="BH23" s="429"/>
      <c r="BI23" s="429"/>
      <c r="BJ23" s="429"/>
      <c r="BK23" s="429"/>
      <c r="BL23" s="429"/>
      <c r="BM23" s="430"/>
      <c r="BN23" s="394">
        <v>13794134</v>
      </c>
      <c r="BO23" s="395"/>
      <c r="BP23" s="395"/>
      <c r="BQ23" s="395"/>
      <c r="BR23" s="395"/>
      <c r="BS23" s="395"/>
      <c r="BT23" s="395"/>
      <c r="BU23" s="396"/>
      <c r="BV23" s="394">
        <v>14307205</v>
      </c>
      <c r="BW23" s="395"/>
      <c r="BX23" s="395"/>
      <c r="BY23" s="395"/>
      <c r="BZ23" s="395"/>
      <c r="CA23" s="395"/>
      <c r="CB23" s="395"/>
      <c r="CC23" s="396"/>
      <c r="CD23" s="184"/>
      <c r="CE23" s="508"/>
      <c r="CF23" s="508"/>
      <c r="CG23" s="508"/>
      <c r="CH23" s="508"/>
      <c r="CI23" s="508"/>
      <c r="CJ23" s="508"/>
      <c r="CK23" s="508"/>
      <c r="CL23" s="508"/>
      <c r="CM23" s="508"/>
      <c r="CN23" s="508"/>
      <c r="CO23" s="508"/>
      <c r="CP23" s="508"/>
      <c r="CQ23" s="508"/>
      <c r="CR23" s="508"/>
      <c r="CS23" s="509"/>
      <c r="CT23" s="391"/>
      <c r="CU23" s="392"/>
      <c r="CV23" s="392"/>
      <c r="CW23" s="392"/>
      <c r="CX23" s="392"/>
      <c r="CY23" s="392"/>
      <c r="CZ23" s="392"/>
      <c r="DA23" s="393"/>
      <c r="DB23" s="391"/>
      <c r="DC23" s="392"/>
      <c r="DD23" s="392"/>
      <c r="DE23" s="392"/>
      <c r="DF23" s="392"/>
      <c r="DG23" s="392"/>
      <c r="DH23" s="392"/>
      <c r="DI23" s="393"/>
    </row>
    <row r="24" spans="1:113" ht="18.75" customHeight="1" thickBot="1" x14ac:dyDescent="0.2">
      <c r="A24" s="171"/>
      <c r="B24" s="565"/>
      <c r="C24" s="541"/>
      <c r="D24" s="542"/>
      <c r="E24" s="444" t="s">
        <v>173</v>
      </c>
      <c r="F24" s="424"/>
      <c r="G24" s="424"/>
      <c r="H24" s="424"/>
      <c r="I24" s="424"/>
      <c r="J24" s="424"/>
      <c r="K24" s="425"/>
      <c r="L24" s="445">
        <v>1</v>
      </c>
      <c r="M24" s="446"/>
      <c r="N24" s="446"/>
      <c r="O24" s="446"/>
      <c r="P24" s="488"/>
      <c r="Q24" s="445">
        <v>7830</v>
      </c>
      <c r="R24" s="446"/>
      <c r="S24" s="446"/>
      <c r="T24" s="446"/>
      <c r="U24" s="446"/>
      <c r="V24" s="488"/>
      <c r="W24" s="540"/>
      <c r="X24" s="541"/>
      <c r="Y24" s="542"/>
      <c r="Z24" s="444" t="s">
        <v>174</v>
      </c>
      <c r="AA24" s="424"/>
      <c r="AB24" s="424"/>
      <c r="AC24" s="424"/>
      <c r="AD24" s="424"/>
      <c r="AE24" s="424"/>
      <c r="AF24" s="424"/>
      <c r="AG24" s="425"/>
      <c r="AH24" s="445">
        <v>278</v>
      </c>
      <c r="AI24" s="446"/>
      <c r="AJ24" s="446"/>
      <c r="AK24" s="446"/>
      <c r="AL24" s="488"/>
      <c r="AM24" s="445">
        <v>894048</v>
      </c>
      <c r="AN24" s="446"/>
      <c r="AO24" s="446"/>
      <c r="AP24" s="446"/>
      <c r="AQ24" s="446"/>
      <c r="AR24" s="488"/>
      <c r="AS24" s="445">
        <v>3216</v>
      </c>
      <c r="AT24" s="446"/>
      <c r="AU24" s="446"/>
      <c r="AV24" s="446"/>
      <c r="AW24" s="446"/>
      <c r="AX24" s="447"/>
      <c r="AY24" s="510" t="s">
        <v>175</v>
      </c>
      <c r="AZ24" s="511"/>
      <c r="BA24" s="511"/>
      <c r="BB24" s="511"/>
      <c r="BC24" s="511"/>
      <c r="BD24" s="511"/>
      <c r="BE24" s="511"/>
      <c r="BF24" s="511"/>
      <c r="BG24" s="511"/>
      <c r="BH24" s="511"/>
      <c r="BI24" s="511"/>
      <c r="BJ24" s="511"/>
      <c r="BK24" s="511"/>
      <c r="BL24" s="511"/>
      <c r="BM24" s="512"/>
      <c r="BN24" s="394">
        <v>9284140</v>
      </c>
      <c r="BO24" s="395"/>
      <c r="BP24" s="395"/>
      <c r="BQ24" s="395"/>
      <c r="BR24" s="395"/>
      <c r="BS24" s="395"/>
      <c r="BT24" s="395"/>
      <c r="BU24" s="396"/>
      <c r="BV24" s="394">
        <v>9551518</v>
      </c>
      <c r="BW24" s="395"/>
      <c r="BX24" s="395"/>
      <c r="BY24" s="395"/>
      <c r="BZ24" s="395"/>
      <c r="CA24" s="395"/>
      <c r="CB24" s="395"/>
      <c r="CC24" s="396"/>
      <c r="CD24" s="184"/>
      <c r="CE24" s="508"/>
      <c r="CF24" s="508"/>
      <c r="CG24" s="508"/>
      <c r="CH24" s="508"/>
      <c r="CI24" s="508"/>
      <c r="CJ24" s="508"/>
      <c r="CK24" s="508"/>
      <c r="CL24" s="508"/>
      <c r="CM24" s="508"/>
      <c r="CN24" s="508"/>
      <c r="CO24" s="508"/>
      <c r="CP24" s="508"/>
      <c r="CQ24" s="508"/>
      <c r="CR24" s="508"/>
      <c r="CS24" s="509"/>
      <c r="CT24" s="391"/>
      <c r="CU24" s="392"/>
      <c r="CV24" s="392"/>
      <c r="CW24" s="392"/>
      <c r="CX24" s="392"/>
      <c r="CY24" s="392"/>
      <c r="CZ24" s="392"/>
      <c r="DA24" s="393"/>
      <c r="DB24" s="391"/>
      <c r="DC24" s="392"/>
      <c r="DD24" s="392"/>
      <c r="DE24" s="392"/>
      <c r="DF24" s="392"/>
      <c r="DG24" s="392"/>
      <c r="DH24" s="392"/>
      <c r="DI24" s="393"/>
    </row>
    <row r="25" spans="1:113" ht="18.75" customHeight="1" x14ac:dyDescent="0.15">
      <c r="A25" s="171"/>
      <c r="B25" s="565"/>
      <c r="C25" s="541"/>
      <c r="D25" s="542"/>
      <c r="E25" s="444" t="s">
        <v>176</v>
      </c>
      <c r="F25" s="424"/>
      <c r="G25" s="424"/>
      <c r="H25" s="424"/>
      <c r="I25" s="424"/>
      <c r="J25" s="424"/>
      <c r="K25" s="425"/>
      <c r="L25" s="445">
        <v>1</v>
      </c>
      <c r="M25" s="446"/>
      <c r="N25" s="446"/>
      <c r="O25" s="446"/>
      <c r="P25" s="488"/>
      <c r="Q25" s="445">
        <v>6165</v>
      </c>
      <c r="R25" s="446"/>
      <c r="S25" s="446"/>
      <c r="T25" s="446"/>
      <c r="U25" s="446"/>
      <c r="V25" s="488"/>
      <c r="W25" s="540"/>
      <c r="X25" s="541"/>
      <c r="Y25" s="542"/>
      <c r="Z25" s="444" t="s">
        <v>177</v>
      </c>
      <c r="AA25" s="424"/>
      <c r="AB25" s="424"/>
      <c r="AC25" s="424"/>
      <c r="AD25" s="424"/>
      <c r="AE25" s="424"/>
      <c r="AF25" s="424"/>
      <c r="AG25" s="425"/>
      <c r="AH25" s="445" t="s">
        <v>139</v>
      </c>
      <c r="AI25" s="446"/>
      <c r="AJ25" s="446"/>
      <c r="AK25" s="446"/>
      <c r="AL25" s="488"/>
      <c r="AM25" s="445" t="s">
        <v>139</v>
      </c>
      <c r="AN25" s="446"/>
      <c r="AO25" s="446"/>
      <c r="AP25" s="446"/>
      <c r="AQ25" s="446"/>
      <c r="AR25" s="488"/>
      <c r="AS25" s="445" t="s">
        <v>129</v>
      </c>
      <c r="AT25" s="446"/>
      <c r="AU25" s="446"/>
      <c r="AV25" s="446"/>
      <c r="AW25" s="446"/>
      <c r="AX25" s="447"/>
      <c r="AY25" s="354" t="s">
        <v>178</v>
      </c>
      <c r="AZ25" s="355"/>
      <c r="BA25" s="355"/>
      <c r="BB25" s="355"/>
      <c r="BC25" s="355"/>
      <c r="BD25" s="355"/>
      <c r="BE25" s="355"/>
      <c r="BF25" s="355"/>
      <c r="BG25" s="355"/>
      <c r="BH25" s="355"/>
      <c r="BI25" s="355"/>
      <c r="BJ25" s="355"/>
      <c r="BK25" s="355"/>
      <c r="BL25" s="355"/>
      <c r="BM25" s="356"/>
      <c r="BN25" s="357">
        <v>2928488</v>
      </c>
      <c r="BO25" s="358"/>
      <c r="BP25" s="358"/>
      <c r="BQ25" s="358"/>
      <c r="BR25" s="358"/>
      <c r="BS25" s="358"/>
      <c r="BT25" s="358"/>
      <c r="BU25" s="359"/>
      <c r="BV25" s="357">
        <v>1789775</v>
      </c>
      <c r="BW25" s="358"/>
      <c r="BX25" s="358"/>
      <c r="BY25" s="358"/>
      <c r="BZ25" s="358"/>
      <c r="CA25" s="358"/>
      <c r="CB25" s="358"/>
      <c r="CC25" s="359"/>
      <c r="CD25" s="184"/>
      <c r="CE25" s="508"/>
      <c r="CF25" s="508"/>
      <c r="CG25" s="508"/>
      <c r="CH25" s="508"/>
      <c r="CI25" s="508"/>
      <c r="CJ25" s="508"/>
      <c r="CK25" s="508"/>
      <c r="CL25" s="508"/>
      <c r="CM25" s="508"/>
      <c r="CN25" s="508"/>
      <c r="CO25" s="508"/>
      <c r="CP25" s="508"/>
      <c r="CQ25" s="508"/>
      <c r="CR25" s="508"/>
      <c r="CS25" s="509"/>
      <c r="CT25" s="391"/>
      <c r="CU25" s="392"/>
      <c r="CV25" s="392"/>
      <c r="CW25" s="392"/>
      <c r="CX25" s="392"/>
      <c r="CY25" s="392"/>
      <c r="CZ25" s="392"/>
      <c r="DA25" s="393"/>
      <c r="DB25" s="391"/>
      <c r="DC25" s="392"/>
      <c r="DD25" s="392"/>
      <c r="DE25" s="392"/>
      <c r="DF25" s="392"/>
      <c r="DG25" s="392"/>
      <c r="DH25" s="392"/>
      <c r="DI25" s="393"/>
    </row>
    <row r="26" spans="1:113" ht="18.75" customHeight="1" x14ac:dyDescent="0.15">
      <c r="A26" s="171"/>
      <c r="B26" s="565"/>
      <c r="C26" s="541"/>
      <c r="D26" s="542"/>
      <c r="E26" s="444" t="s">
        <v>179</v>
      </c>
      <c r="F26" s="424"/>
      <c r="G26" s="424"/>
      <c r="H26" s="424"/>
      <c r="I26" s="424"/>
      <c r="J26" s="424"/>
      <c r="K26" s="425"/>
      <c r="L26" s="445">
        <v>1</v>
      </c>
      <c r="M26" s="446"/>
      <c r="N26" s="446"/>
      <c r="O26" s="446"/>
      <c r="P26" s="488"/>
      <c r="Q26" s="445">
        <v>5535</v>
      </c>
      <c r="R26" s="446"/>
      <c r="S26" s="446"/>
      <c r="T26" s="446"/>
      <c r="U26" s="446"/>
      <c r="V26" s="488"/>
      <c r="W26" s="540"/>
      <c r="X26" s="541"/>
      <c r="Y26" s="542"/>
      <c r="Z26" s="444" t="s">
        <v>180</v>
      </c>
      <c r="AA26" s="546"/>
      <c r="AB26" s="546"/>
      <c r="AC26" s="546"/>
      <c r="AD26" s="546"/>
      <c r="AE26" s="546"/>
      <c r="AF26" s="546"/>
      <c r="AG26" s="547"/>
      <c r="AH26" s="445">
        <v>16</v>
      </c>
      <c r="AI26" s="446"/>
      <c r="AJ26" s="446"/>
      <c r="AK26" s="446"/>
      <c r="AL26" s="488"/>
      <c r="AM26" s="445">
        <v>50704</v>
      </c>
      <c r="AN26" s="446"/>
      <c r="AO26" s="446"/>
      <c r="AP26" s="446"/>
      <c r="AQ26" s="446"/>
      <c r="AR26" s="488"/>
      <c r="AS26" s="445">
        <v>3169</v>
      </c>
      <c r="AT26" s="446"/>
      <c r="AU26" s="446"/>
      <c r="AV26" s="446"/>
      <c r="AW26" s="446"/>
      <c r="AX26" s="447"/>
      <c r="AY26" s="397" t="s">
        <v>181</v>
      </c>
      <c r="AZ26" s="398"/>
      <c r="BA26" s="398"/>
      <c r="BB26" s="398"/>
      <c r="BC26" s="398"/>
      <c r="BD26" s="398"/>
      <c r="BE26" s="398"/>
      <c r="BF26" s="398"/>
      <c r="BG26" s="398"/>
      <c r="BH26" s="398"/>
      <c r="BI26" s="398"/>
      <c r="BJ26" s="398"/>
      <c r="BK26" s="398"/>
      <c r="BL26" s="398"/>
      <c r="BM26" s="399"/>
      <c r="BN26" s="394" t="s">
        <v>129</v>
      </c>
      <c r="BO26" s="395"/>
      <c r="BP26" s="395"/>
      <c r="BQ26" s="395"/>
      <c r="BR26" s="395"/>
      <c r="BS26" s="395"/>
      <c r="BT26" s="395"/>
      <c r="BU26" s="396"/>
      <c r="BV26" s="394" t="s">
        <v>139</v>
      </c>
      <c r="BW26" s="395"/>
      <c r="BX26" s="395"/>
      <c r="BY26" s="395"/>
      <c r="BZ26" s="395"/>
      <c r="CA26" s="395"/>
      <c r="CB26" s="395"/>
      <c r="CC26" s="396"/>
      <c r="CD26" s="184"/>
      <c r="CE26" s="508"/>
      <c r="CF26" s="508"/>
      <c r="CG26" s="508"/>
      <c r="CH26" s="508"/>
      <c r="CI26" s="508"/>
      <c r="CJ26" s="508"/>
      <c r="CK26" s="508"/>
      <c r="CL26" s="508"/>
      <c r="CM26" s="508"/>
      <c r="CN26" s="508"/>
      <c r="CO26" s="508"/>
      <c r="CP26" s="508"/>
      <c r="CQ26" s="508"/>
      <c r="CR26" s="508"/>
      <c r="CS26" s="509"/>
      <c r="CT26" s="391"/>
      <c r="CU26" s="392"/>
      <c r="CV26" s="392"/>
      <c r="CW26" s="392"/>
      <c r="CX26" s="392"/>
      <c r="CY26" s="392"/>
      <c r="CZ26" s="392"/>
      <c r="DA26" s="393"/>
      <c r="DB26" s="391"/>
      <c r="DC26" s="392"/>
      <c r="DD26" s="392"/>
      <c r="DE26" s="392"/>
      <c r="DF26" s="392"/>
      <c r="DG26" s="392"/>
      <c r="DH26" s="392"/>
      <c r="DI26" s="393"/>
    </row>
    <row r="27" spans="1:113" ht="18.75" customHeight="1" thickBot="1" x14ac:dyDescent="0.2">
      <c r="A27" s="171"/>
      <c r="B27" s="565"/>
      <c r="C27" s="541"/>
      <c r="D27" s="542"/>
      <c r="E27" s="444" t="s">
        <v>182</v>
      </c>
      <c r="F27" s="424"/>
      <c r="G27" s="424"/>
      <c r="H27" s="424"/>
      <c r="I27" s="424"/>
      <c r="J27" s="424"/>
      <c r="K27" s="425"/>
      <c r="L27" s="445">
        <v>1</v>
      </c>
      <c r="M27" s="446"/>
      <c r="N27" s="446"/>
      <c r="O27" s="446"/>
      <c r="P27" s="488"/>
      <c r="Q27" s="445">
        <v>4250</v>
      </c>
      <c r="R27" s="446"/>
      <c r="S27" s="446"/>
      <c r="T27" s="446"/>
      <c r="U27" s="446"/>
      <c r="V27" s="488"/>
      <c r="W27" s="540"/>
      <c r="X27" s="541"/>
      <c r="Y27" s="542"/>
      <c r="Z27" s="444" t="s">
        <v>183</v>
      </c>
      <c r="AA27" s="424"/>
      <c r="AB27" s="424"/>
      <c r="AC27" s="424"/>
      <c r="AD27" s="424"/>
      <c r="AE27" s="424"/>
      <c r="AF27" s="424"/>
      <c r="AG27" s="425"/>
      <c r="AH27" s="445" t="s">
        <v>139</v>
      </c>
      <c r="AI27" s="446"/>
      <c r="AJ27" s="446"/>
      <c r="AK27" s="446"/>
      <c r="AL27" s="488"/>
      <c r="AM27" s="445" t="s">
        <v>129</v>
      </c>
      <c r="AN27" s="446"/>
      <c r="AO27" s="446"/>
      <c r="AP27" s="446"/>
      <c r="AQ27" s="446"/>
      <c r="AR27" s="488"/>
      <c r="AS27" s="445" t="s">
        <v>139</v>
      </c>
      <c r="AT27" s="446"/>
      <c r="AU27" s="446"/>
      <c r="AV27" s="446"/>
      <c r="AW27" s="446"/>
      <c r="AX27" s="447"/>
      <c r="AY27" s="489" t="s">
        <v>184</v>
      </c>
      <c r="AZ27" s="490"/>
      <c r="BA27" s="490"/>
      <c r="BB27" s="490"/>
      <c r="BC27" s="490"/>
      <c r="BD27" s="490"/>
      <c r="BE27" s="490"/>
      <c r="BF27" s="490"/>
      <c r="BG27" s="490"/>
      <c r="BH27" s="490"/>
      <c r="BI27" s="490"/>
      <c r="BJ27" s="490"/>
      <c r="BK27" s="490"/>
      <c r="BL27" s="490"/>
      <c r="BM27" s="491"/>
      <c r="BN27" s="513" t="s">
        <v>129</v>
      </c>
      <c r="BO27" s="514"/>
      <c r="BP27" s="514"/>
      <c r="BQ27" s="514"/>
      <c r="BR27" s="514"/>
      <c r="BS27" s="514"/>
      <c r="BT27" s="514"/>
      <c r="BU27" s="515"/>
      <c r="BV27" s="513" t="s">
        <v>139</v>
      </c>
      <c r="BW27" s="514"/>
      <c r="BX27" s="514"/>
      <c r="BY27" s="514"/>
      <c r="BZ27" s="514"/>
      <c r="CA27" s="514"/>
      <c r="CB27" s="514"/>
      <c r="CC27" s="515"/>
      <c r="CD27" s="186"/>
      <c r="CE27" s="508"/>
      <c r="CF27" s="508"/>
      <c r="CG27" s="508"/>
      <c r="CH27" s="508"/>
      <c r="CI27" s="508"/>
      <c r="CJ27" s="508"/>
      <c r="CK27" s="508"/>
      <c r="CL27" s="508"/>
      <c r="CM27" s="508"/>
      <c r="CN27" s="508"/>
      <c r="CO27" s="508"/>
      <c r="CP27" s="508"/>
      <c r="CQ27" s="508"/>
      <c r="CR27" s="508"/>
      <c r="CS27" s="509"/>
      <c r="CT27" s="391"/>
      <c r="CU27" s="392"/>
      <c r="CV27" s="392"/>
      <c r="CW27" s="392"/>
      <c r="CX27" s="392"/>
      <c r="CY27" s="392"/>
      <c r="CZ27" s="392"/>
      <c r="DA27" s="393"/>
      <c r="DB27" s="391"/>
      <c r="DC27" s="392"/>
      <c r="DD27" s="392"/>
      <c r="DE27" s="392"/>
      <c r="DF27" s="392"/>
      <c r="DG27" s="392"/>
      <c r="DH27" s="392"/>
      <c r="DI27" s="393"/>
    </row>
    <row r="28" spans="1:113" ht="18.75" customHeight="1" x14ac:dyDescent="0.15">
      <c r="A28" s="171"/>
      <c r="B28" s="565"/>
      <c r="C28" s="541"/>
      <c r="D28" s="542"/>
      <c r="E28" s="444" t="s">
        <v>185</v>
      </c>
      <c r="F28" s="424"/>
      <c r="G28" s="424"/>
      <c r="H28" s="424"/>
      <c r="I28" s="424"/>
      <c r="J28" s="424"/>
      <c r="K28" s="425"/>
      <c r="L28" s="445">
        <v>1</v>
      </c>
      <c r="M28" s="446"/>
      <c r="N28" s="446"/>
      <c r="O28" s="446"/>
      <c r="P28" s="488"/>
      <c r="Q28" s="445">
        <v>3660</v>
      </c>
      <c r="R28" s="446"/>
      <c r="S28" s="446"/>
      <c r="T28" s="446"/>
      <c r="U28" s="446"/>
      <c r="V28" s="488"/>
      <c r="W28" s="540"/>
      <c r="X28" s="541"/>
      <c r="Y28" s="542"/>
      <c r="Z28" s="444" t="s">
        <v>186</v>
      </c>
      <c r="AA28" s="424"/>
      <c r="AB28" s="424"/>
      <c r="AC28" s="424"/>
      <c r="AD28" s="424"/>
      <c r="AE28" s="424"/>
      <c r="AF28" s="424"/>
      <c r="AG28" s="425"/>
      <c r="AH28" s="445" t="s">
        <v>139</v>
      </c>
      <c r="AI28" s="446"/>
      <c r="AJ28" s="446"/>
      <c r="AK28" s="446"/>
      <c r="AL28" s="488"/>
      <c r="AM28" s="445" t="s">
        <v>139</v>
      </c>
      <c r="AN28" s="446"/>
      <c r="AO28" s="446"/>
      <c r="AP28" s="446"/>
      <c r="AQ28" s="446"/>
      <c r="AR28" s="488"/>
      <c r="AS28" s="445" t="s">
        <v>139</v>
      </c>
      <c r="AT28" s="446"/>
      <c r="AU28" s="446"/>
      <c r="AV28" s="446"/>
      <c r="AW28" s="446"/>
      <c r="AX28" s="447"/>
      <c r="AY28" s="548" t="s">
        <v>187</v>
      </c>
      <c r="AZ28" s="549"/>
      <c r="BA28" s="549"/>
      <c r="BB28" s="550"/>
      <c r="BC28" s="354" t="s">
        <v>50</v>
      </c>
      <c r="BD28" s="355"/>
      <c r="BE28" s="355"/>
      <c r="BF28" s="355"/>
      <c r="BG28" s="355"/>
      <c r="BH28" s="355"/>
      <c r="BI28" s="355"/>
      <c r="BJ28" s="355"/>
      <c r="BK28" s="355"/>
      <c r="BL28" s="355"/>
      <c r="BM28" s="356"/>
      <c r="BN28" s="357">
        <v>2785216</v>
      </c>
      <c r="BO28" s="358"/>
      <c r="BP28" s="358"/>
      <c r="BQ28" s="358"/>
      <c r="BR28" s="358"/>
      <c r="BS28" s="358"/>
      <c r="BT28" s="358"/>
      <c r="BU28" s="359"/>
      <c r="BV28" s="357">
        <v>2469092</v>
      </c>
      <c r="BW28" s="358"/>
      <c r="BX28" s="358"/>
      <c r="BY28" s="358"/>
      <c r="BZ28" s="358"/>
      <c r="CA28" s="358"/>
      <c r="CB28" s="358"/>
      <c r="CC28" s="359"/>
      <c r="CD28" s="184"/>
      <c r="CE28" s="508"/>
      <c r="CF28" s="508"/>
      <c r="CG28" s="508"/>
      <c r="CH28" s="508"/>
      <c r="CI28" s="508"/>
      <c r="CJ28" s="508"/>
      <c r="CK28" s="508"/>
      <c r="CL28" s="508"/>
      <c r="CM28" s="508"/>
      <c r="CN28" s="508"/>
      <c r="CO28" s="508"/>
      <c r="CP28" s="508"/>
      <c r="CQ28" s="508"/>
      <c r="CR28" s="508"/>
      <c r="CS28" s="509"/>
      <c r="CT28" s="391"/>
      <c r="CU28" s="392"/>
      <c r="CV28" s="392"/>
      <c r="CW28" s="392"/>
      <c r="CX28" s="392"/>
      <c r="CY28" s="392"/>
      <c r="CZ28" s="392"/>
      <c r="DA28" s="393"/>
      <c r="DB28" s="391"/>
      <c r="DC28" s="392"/>
      <c r="DD28" s="392"/>
      <c r="DE28" s="392"/>
      <c r="DF28" s="392"/>
      <c r="DG28" s="392"/>
      <c r="DH28" s="392"/>
      <c r="DI28" s="393"/>
    </row>
    <row r="29" spans="1:113" ht="18.75" customHeight="1" x14ac:dyDescent="0.15">
      <c r="A29" s="171"/>
      <c r="B29" s="565"/>
      <c r="C29" s="541"/>
      <c r="D29" s="542"/>
      <c r="E29" s="444" t="s">
        <v>188</v>
      </c>
      <c r="F29" s="424"/>
      <c r="G29" s="424"/>
      <c r="H29" s="424"/>
      <c r="I29" s="424"/>
      <c r="J29" s="424"/>
      <c r="K29" s="425"/>
      <c r="L29" s="445">
        <v>14</v>
      </c>
      <c r="M29" s="446"/>
      <c r="N29" s="446"/>
      <c r="O29" s="446"/>
      <c r="P29" s="488"/>
      <c r="Q29" s="445">
        <v>3250</v>
      </c>
      <c r="R29" s="446"/>
      <c r="S29" s="446"/>
      <c r="T29" s="446"/>
      <c r="U29" s="446"/>
      <c r="V29" s="488"/>
      <c r="W29" s="543"/>
      <c r="X29" s="544"/>
      <c r="Y29" s="545"/>
      <c r="Z29" s="444" t="s">
        <v>189</v>
      </c>
      <c r="AA29" s="424"/>
      <c r="AB29" s="424"/>
      <c r="AC29" s="424"/>
      <c r="AD29" s="424"/>
      <c r="AE29" s="424"/>
      <c r="AF29" s="424"/>
      <c r="AG29" s="425"/>
      <c r="AH29" s="445">
        <v>278</v>
      </c>
      <c r="AI29" s="446"/>
      <c r="AJ29" s="446"/>
      <c r="AK29" s="446"/>
      <c r="AL29" s="488"/>
      <c r="AM29" s="445">
        <v>894048</v>
      </c>
      <c r="AN29" s="446"/>
      <c r="AO29" s="446"/>
      <c r="AP29" s="446"/>
      <c r="AQ29" s="446"/>
      <c r="AR29" s="488"/>
      <c r="AS29" s="445">
        <v>3216</v>
      </c>
      <c r="AT29" s="446"/>
      <c r="AU29" s="446"/>
      <c r="AV29" s="446"/>
      <c r="AW29" s="446"/>
      <c r="AX29" s="447"/>
      <c r="AY29" s="551"/>
      <c r="AZ29" s="552"/>
      <c r="BA29" s="552"/>
      <c r="BB29" s="553"/>
      <c r="BC29" s="428" t="s">
        <v>190</v>
      </c>
      <c r="BD29" s="429"/>
      <c r="BE29" s="429"/>
      <c r="BF29" s="429"/>
      <c r="BG29" s="429"/>
      <c r="BH29" s="429"/>
      <c r="BI29" s="429"/>
      <c r="BJ29" s="429"/>
      <c r="BK29" s="429"/>
      <c r="BL29" s="429"/>
      <c r="BM29" s="430"/>
      <c r="BN29" s="394">
        <v>287375</v>
      </c>
      <c r="BO29" s="395"/>
      <c r="BP29" s="395"/>
      <c r="BQ29" s="395"/>
      <c r="BR29" s="395"/>
      <c r="BS29" s="395"/>
      <c r="BT29" s="395"/>
      <c r="BU29" s="396"/>
      <c r="BV29" s="394">
        <v>276869</v>
      </c>
      <c r="BW29" s="395"/>
      <c r="BX29" s="395"/>
      <c r="BY29" s="395"/>
      <c r="BZ29" s="395"/>
      <c r="CA29" s="395"/>
      <c r="CB29" s="395"/>
      <c r="CC29" s="396"/>
      <c r="CD29" s="186"/>
      <c r="CE29" s="508"/>
      <c r="CF29" s="508"/>
      <c r="CG29" s="508"/>
      <c r="CH29" s="508"/>
      <c r="CI29" s="508"/>
      <c r="CJ29" s="508"/>
      <c r="CK29" s="508"/>
      <c r="CL29" s="508"/>
      <c r="CM29" s="508"/>
      <c r="CN29" s="508"/>
      <c r="CO29" s="508"/>
      <c r="CP29" s="508"/>
      <c r="CQ29" s="508"/>
      <c r="CR29" s="508"/>
      <c r="CS29" s="509"/>
      <c r="CT29" s="391"/>
      <c r="CU29" s="392"/>
      <c r="CV29" s="392"/>
      <c r="CW29" s="392"/>
      <c r="CX29" s="392"/>
      <c r="CY29" s="392"/>
      <c r="CZ29" s="392"/>
      <c r="DA29" s="393"/>
      <c r="DB29" s="391"/>
      <c r="DC29" s="392"/>
      <c r="DD29" s="392"/>
      <c r="DE29" s="392"/>
      <c r="DF29" s="392"/>
      <c r="DG29" s="392"/>
      <c r="DH29" s="392"/>
      <c r="DI29" s="393"/>
    </row>
    <row r="30" spans="1:113" ht="18.75" customHeight="1" thickBot="1" x14ac:dyDescent="0.2">
      <c r="A30" s="171"/>
      <c r="B30" s="566"/>
      <c r="C30" s="567"/>
      <c r="D30" s="568"/>
      <c r="E30" s="448"/>
      <c r="F30" s="449"/>
      <c r="G30" s="449"/>
      <c r="H30" s="449"/>
      <c r="I30" s="449"/>
      <c r="J30" s="449"/>
      <c r="K30" s="450"/>
      <c r="L30" s="558"/>
      <c r="M30" s="559"/>
      <c r="N30" s="559"/>
      <c r="O30" s="559"/>
      <c r="P30" s="560"/>
      <c r="Q30" s="558"/>
      <c r="R30" s="559"/>
      <c r="S30" s="559"/>
      <c r="T30" s="559"/>
      <c r="U30" s="559"/>
      <c r="V30" s="560"/>
      <c r="W30" s="561" t="s">
        <v>191</v>
      </c>
      <c r="X30" s="562"/>
      <c r="Y30" s="562"/>
      <c r="Z30" s="562"/>
      <c r="AA30" s="562"/>
      <c r="AB30" s="562"/>
      <c r="AC30" s="562"/>
      <c r="AD30" s="562"/>
      <c r="AE30" s="562"/>
      <c r="AF30" s="562"/>
      <c r="AG30" s="563"/>
      <c r="AH30" s="521">
        <v>97.6</v>
      </c>
      <c r="AI30" s="522"/>
      <c r="AJ30" s="522"/>
      <c r="AK30" s="522"/>
      <c r="AL30" s="522"/>
      <c r="AM30" s="522"/>
      <c r="AN30" s="522"/>
      <c r="AO30" s="522"/>
      <c r="AP30" s="522"/>
      <c r="AQ30" s="522"/>
      <c r="AR30" s="522"/>
      <c r="AS30" s="522"/>
      <c r="AT30" s="522"/>
      <c r="AU30" s="522"/>
      <c r="AV30" s="522"/>
      <c r="AW30" s="522"/>
      <c r="AX30" s="524"/>
      <c r="AY30" s="554"/>
      <c r="AZ30" s="555"/>
      <c r="BA30" s="555"/>
      <c r="BB30" s="556"/>
      <c r="BC30" s="510" t="s">
        <v>52</v>
      </c>
      <c r="BD30" s="511"/>
      <c r="BE30" s="511"/>
      <c r="BF30" s="511"/>
      <c r="BG30" s="511"/>
      <c r="BH30" s="511"/>
      <c r="BI30" s="511"/>
      <c r="BJ30" s="511"/>
      <c r="BK30" s="511"/>
      <c r="BL30" s="511"/>
      <c r="BM30" s="512"/>
      <c r="BN30" s="513">
        <v>3190975</v>
      </c>
      <c r="BO30" s="514"/>
      <c r="BP30" s="514"/>
      <c r="BQ30" s="514"/>
      <c r="BR30" s="514"/>
      <c r="BS30" s="514"/>
      <c r="BT30" s="514"/>
      <c r="BU30" s="515"/>
      <c r="BV30" s="513">
        <v>3154361</v>
      </c>
      <c r="BW30" s="514"/>
      <c r="BX30" s="514"/>
      <c r="BY30" s="514"/>
      <c r="BZ30" s="514"/>
      <c r="CA30" s="514"/>
      <c r="CB30" s="514"/>
      <c r="CC30" s="515"/>
      <c r="CD30" s="187"/>
      <c r="CE30" s="188"/>
      <c r="CF30" s="188"/>
      <c r="CG30" s="188"/>
      <c r="CH30" s="188"/>
      <c r="CI30" s="188"/>
      <c r="CJ30" s="188"/>
      <c r="CK30" s="188"/>
      <c r="CL30" s="188"/>
      <c r="CM30" s="188"/>
      <c r="CN30" s="188"/>
      <c r="CO30" s="188"/>
      <c r="CP30" s="188"/>
      <c r="CQ30" s="188"/>
      <c r="CR30" s="188"/>
      <c r="CS30" s="189"/>
      <c r="CT30" s="190"/>
      <c r="CU30" s="191"/>
      <c r="CV30" s="191"/>
      <c r="CW30" s="191"/>
      <c r="CX30" s="191"/>
      <c r="CY30" s="191"/>
      <c r="CZ30" s="191"/>
      <c r="DA30" s="192"/>
      <c r="DB30" s="190"/>
      <c r="DC30" s="191"/>
      <c r="DD30" s="191"/>
      <c r="DE30" s="191"/>
      <c r="DF30" s="191"/>
      <c r="DG30" s="191"/>
      <c r="DH30" s="191"/>
      <c r="DI30" s="192"/>
    </row>
    <row r="31" spans="1:113" ht="13.5" customHeight="1" x14ac:dyDescent="0.15">
      <c r="A31" s="171"/>
      <c r="B31" s="193"/>
      <c r="DI31" s="194"/>
    </row>
    <row r="32" spans="1:113" ht="13.5" customHeight="1" x14ac:dyDescent="0.15">
      <c r="A32" s="171"/>
      <c r="B32" s="195"/>
      <c r="C32" s="557" t="s">
        <v>192</v>
      </c>
      <c r="D32" s="557"/>
      <c r="E32" s="557"/>
      <c r="F32" s="557"/>
      <c r="G32" s="557"/>
      <c r="H32" s="557"/>
      <c r="I32" s="557"/>
      <c r="J32" s="557"/>
      <c r="K32" s="557"/>
      <c r="L32" s="557"/>
      <c r="M32" s="557"/>
      <c r="N32" s="557"/>
      <c r="O32" s="557"/>
      <c r="P32" s="557"/>
      <c r="Q32" s="557"/>
      <c r="R32" s="557"/>
      <c r="S32" s="557"/>
      <c r="U32" s="398" t="s">
        <v>193</v>
      </c>
      <c r="V32" s="398"/>
      <c r="W32" s="398"/>
      <c r="X32" s="398"/>
      <c r="Y32" s="398"/>
      <c r="Z32" s="398"/>
      <c r="AA32" s="398"/>
      <c r="AB32" s="398"/>
      <c r="AC32" s="398"/>
      <c r="AD32" s="398"/>
      <c r="AE32" s="398"/>
      <c r="AF32" s="398"/>
      <c r="AG32" s="398"/>
      <c r="AH32" s="398"/>
      <c r="AI32" s="398"/>
      <c r="AJ32" s="398"/>
      <c r="AK32" s="398"/>
      <c r="AM32" s="398" t="s">
        <v>194</v>
      </c>
      <c r="AN32" s="398"/>
      <c r="AO32" s="398"/>
      <c r="AP32" s="398"/>
      <c r="AQ32" s="398"/>
      <c r="AR32" s="398"/>
      <c r="AS32" s="398"/>
      <c r="AT32" s="398"/>
      <c r="AU32" s="398"/>
      <c r="AV32" s="398"/>
      <c r="AW32" s="398"/>
      <c r="AX32" s="398"/>
      <c r="AY32" s="398"/>
      <c r="AZ32" s="398"/>
      <c r="BA32" s="398"/>
      <c r="BB32" s="398"/>
      <c r="BC32" s="398"/>
      <c r="BE32" s="398" t="s">
        <v>195</v>
      </c>
      <c r="BF32" s="398"/>
      <c r="BG32" s="398"/>
      <c r="BH32" s="398"/>
      <c r="BI32" s="398"/>
      <c r="BJ32" s="398"/>
      <c r="BK32" s="398"/>
      <c r="BL32" s="398"/>
      <c r="BM32" s="398"/>
      <c r="BN32" s="398"/>
      <c r="BO32" s="398"/>
      <c r="BP32" s="398"/>
      <c r="BQ32" s="398"/>
      <c r="BR32" s="398"/>
      <c r="BS32" s="398"/>
      <c r="BT32" s="398"/>
      <c r="BU32" s="398"/>
      <c r="BW32" s="398" t="s">
        <v>196</v>
      </c>
      <c r="BX32" s="398"/>
      <c r="BY32" s="398"/>
      <c r="BZ32" s="398"/>
      <c r="CA32" s="398"/>
      <c r="CB32" s="398"/>
      <c r="CC32" s="398"/>
      <c r="CD32" s="398"/>
      <c r="CE32" s="398"/>
      <c r="CF32" s="398"/>
      <c r="CG32" s="398"/>
      <c r="CH32" s="398"/>
      <c r="CI32" s="398"/>
      <c r="CJ32" s="398"/>
      <c r="CK32" s="398"/>
      <c r="CL32" s="398"/>
      <c r="CM32" s="398"/>
      <c r="CO32" s="398" t="s">
        <v>197</v>
      </c>
      <c r="CP32" s="398"/>
      <c r="CQ32" s="398"/>
      <c r="CR32" s="398"/>
      <c r="CS32" s="398"/>
      <c r="CT32" s="398"/>
      <c r="CU32" s="398"/>
      <c r="CV32" s="398"/>
      <c r="CW32" s="398"/>
      <c r="CX32" s="398"/>
      <c r="CY32" s="398"/>
      <c r="CZ32" s="398"/>
      <c r="DA32" s="398"/>
      <c r="DB32" s="398"/>
      <c r="DC32" s="398"/>
      <c r="DD32" s="398"/>
      <c r="DE32" s="398"/>
      <c r="DI32" s="194"/>
    </row>
    <row r="33" spans="1:113" ht="13.5" customHeight="1" x14ac:dyDescent="0.15">
      <c r="A33" s="171"/>
      <c r="B33" s="195"/>
      <c r="C33" s="418" t="s">
        <v>198</v>
      </c>
      <c r="D33" s="418"/>
      <c r="E33" s="383" t="s">
        <v>199</v>
      </c>
      <c r="F33" s="383"/>
      <c r="G33" s="383"/>
      <c r="H33" s="383"/>
      <c r="I33" s="383"/>
      <c r="J33" s="383"/>
      <c r="K33" s="383"/>
      <c r="L33" s="383"/>
      <c r="M33" s="383"/>
      <c r="N33" s="383"/>
      <c r="O33" s="383"/>
      <c r="P33" s="383"/>
      <c r="Q33" s="383"/>
      <c r="R33" s="383"/>
      <c r="S33" s="383"/>
      <c r="T33" s="196"/>
      <c r="U33" s="418" t="s">
        <v>198</v>
      </c>
      <c r="V33" s="418"/>
      <c r="W33" s="383" t="s">
        <v>199</v>
      </c>
      <c r="X33" s="383"/>
      <c r="Y33" s="383"/>
      <c r="Z33" s="383"/>
      <c r="AA33" s="383"/>
      <c r="AB33" s="383"/>
      <c r="AC33" s="383"/>
      <c r="AD33" s="383"/>
      <c r="AE33" s="383"/>
      <c r="AF33" s="383"/>
      <c r="AG33" s="383"/>
      <c r="AH33" s="383"/>
      <c r="AI33" s="383"/>
      <c r="AJ33" s="383"/>
      <c r="AK33" s="383"/>
      <c r="AL33" s="196"/>
      <c r="AM33" s="418" t="s">
        <v>198</v>
      </c>
      <c r="AN33" s="418"/>
      <c r="AO33" s="383" t="s">
        <v>199</v>
      </c>
      <c r="AP33" s="383"/>
      <c r="AQ33" s="383"/>
      <c r="AR33" s="383"/>
      <c r="AS33" s="383"/>
      <c r="AT33" s="383"/>
      <c r="AU33" s="383"/>
      <c r="AV33" s="383"/>
      <c r="AW33" s="383"/>
      <c r="AX33" s="383"/>
      <c r="AY33" s="383"/>
      <c r="AZ33" s="383"/>
      <c r="BA33" s="383"/>
      <c r="BB33" s="383"/>
      <c r="BC33" s="383"/>
      <c r="BD33" s="197"/>
      <c r="BE33" s="383" t="s">
        <v>200</v>
      </c>
      <c r="BF33" s="383"/>
      <c r="BG33" s="383" t="s">
        <v>201</v>
      </c>
      <c r="BH33" s="383"/>
      <c r="BI33" s="383"/>
      <c r="BJ33" s="383"/>
      <c r="BK33" s="383"/>
      <c r="BL33" s="383"/>
      <c r="BM33" s="383"/>
      <c r="BN33" s="383"/>
      <c r="BO33" s="383"/>
      <c r="BP33" s="383"/>
      <c r="BQ33" s="383"/>
      <c r="BR33" s="383"/>
      <c r="BS33" s="383"/>
      <c r="BT33" s="383"/>
      <c r="BU33" s="383"/>
      <c r="BV33" s="197"/>
      <c r="BW33" s="418" t="s">
        <v>200</v>
      </c>
      <c r="BX33" s="418"/>
      <c r="BY33" s="383" t="s">
        <v>202</v>
      </c>
      <c r="BZ33" s="383"/>
      <c r="CA33" s="383"/>
      <c r="CB33" s="383"/>
      <c r="CC33" s="383"/>
      <c r="CD33" s="383"/>
      <c r="CE33" s="383"/>
      <c r="CF33" s="383"/>
      <c r="CG33" s="383"/>
      <c r="CH33" s="383"/>
      <c r="CI33" s="383"/>
      <c r="CJ33" s="383"/>
      <c r="CK33" s="383"/>
      <c r="CL33" s="383"/>
      <c r="CM33" s="383"/>
      <c r="CN33" s="196"/>
      <c r="CO33" s="418" t="s">
        <v>198</v>
      </c>
      <c r="CP33" s="418"/>
      <c r="CQ33" s="383" t="s">
        <v>203</v>
      </c>
      <c r="CR33" s="383"/>
      <c r="CS33" s="383"/>
      <c r="CT33" s="383"/>
      <c r="CU33" s="383"/>
      <c r="CV33" s="383"/>
      <c r="CW33" s="383"/>
      <c r="CX33" s="383"/>
      <c r="CY33" s="383"/>
      <c r="CZ33" s="383"/>
      <c r="DA33" s="383"/>
      <c r="DB33" s="383"/>
      <c r="DC33" s="383"/>
      <c r="DD33" s="383"/>
      <c r="DE33" s="383"/>
      <c r="DF33" s="196"/>
      <c r="DG33" s="583" t="s">
        <v>204</v>
      </c>
      <c r="DH33" s="583"/>
      <c r="DI33" s="198"/>
    </row>
    <row r="34" spans="1:113" ht="32.25" customHeight="1" x14ac:dyDescent="0.15">
      <c r="A34" s="171"/>
      <c r="B34" s="195"/>
      <c r="C34" s="584">
        <f>IF(E34="","",1)</f>
        <v>1</v>
      </c>
      <c r="D34" s="584"/>
      <c r="E34" s="585" t="str">
        <f>IF('各会計、関係団体の財政状況及び健全化判断比率'!B7="","",'各会計、関係団体の財政状況及び健全化判断比率'!B7)</f>
        <v>一般会計</v>
      </c>
      <c r="F34" s="585"/>
      <c r="G34" s="585"/>
      <c r="H34" s="585"/>
      <c r="I34" s="585"/>
      <c r="J34" s="585"/>
      <c r="K34" s="585"/>
      <c r="L34" s="585"/>
      <c r="M34" s="585"/>
      <c r="N34" s="585"/>
      <c r="O34" s="585"/>
      <c r="P34" s="585"/>
      <c r="Q34" s="585"/>
      <c r="R34" s="585"/>
      <c r="S34" s="585"/>
      <c r="T34" s="171"/>
      <c r="U34" s="584">
        <f>IF(W34="","",MAX(C34:D43)+1)</f>
        <v>3</v>
      </c>
      <c r="V34" s="584"/>
      <c r="W34" s="585" t="str">
        <f>IF('各会計、関係団体の財政状況及び健全化判断比率'!B28="","",'各会計、関係団体の財政状況及び健全化判断比率'!B28)</f>
        <v>国民健康保険事業特別会計</v>
      </c>
      <c r="X34" s="585"/>
      <c r="Y34" s="585"/>
      <c r="Z34" s="585"/>
      <c r="AA34" s="585"/>
      <c r="AB34" s="585"/>
      <c r="AC34" s="585"/>
      <c r="AD34" s="585"/>
      <c r="AE34" s="585"/>
      <c r="AF34" s="585"/>
      <c r="AG34" s="585"/>
      <c r="AH34" s="585"/>
      <c r="AI34" s="585"/>
      <c r="AJ34" s="585"/>
      <c r="AK34" s="585"/>
      <c r="AL34" s="171"/>
      <c r="AM34" s="584">
        <f>IF(AO34="","",MAX(C34:D43,U34:V43)+1)</f>
        <v>6</v>
      </c>
      <c r="AN34" s="584"/>
      <c r="AO34" s="585" t="str">
        <f>IF('各会計、関係団体の財政状況及び健全化判断比率'!B31="","",'各会計、関係団体の財政状況及び健全化判断比率'!B31)</f>
        <v>水道事業会計</v>
      </c>
      <c r="AP34" s="585"/>
      <c r="AQ34" s="585"/>
      <c r="AR34" s="585"/>
      <c r="AS34" s="585"/>
      <c r="AT34" s="585"/>
      <c r="AU34" s="585"/>
      <c r="AV34" s="585"/>
      <c r="AW34" s="585"/>
      <c r="AX34" s="585"/>
      <c r="AY34" s="585"/>
      <c r="AZ34" s="585"/>
      <c r="BA34" s="585"/>
      <c r="BB34" s="585"/>
      <c r="BC34" s="585"/>
      <c r="BD34" s="171"/>
      <c r="BE34" s="584" t="str">
        <f>IF(BG34="","",MAX(C34:D43,U34:V43,AM34:AN43)+1)</f>
        <v/>
      </c>
      <c r="BF34" s="584"/>
      <c r="BG34" s="585"/>
      <c r="BH34" s="585"/>
      <c r="BI34" s="585"/>
      <c r="BJ34" s="585"/>
      <c r="BK34" s="585"/>
      <c r="BL34" s="585"/>
      <c r="BM34" s="585"/>
      <c r="BN34" s="585"/>
      <c r="BO34" s="585"/>
      <c r="BP34" s="585"/>
      <c r="BQ34" s="585"/>
      <c r="BR34" s="585"/>
      <c r="BS34" s="585"/>
      <c r="BT34" s="585"/>
      <c r="BU34" s="585"/>
      <c r="BV34" s="171"/>
      <c r="BW34" s="584">
        <f>IF(BY34="","",MAX(C34:D43,U34:V43,AM34:AN43,BE34:BF43)+1)</f>
        <v>8</v>
      </c>
      <c r="BX34" s="584"/>
      <c r="BY34" s="585" t="str">
        <f>IF('各会計、関係団体の財政状況及び健全化判断比率'!B68="","",'各会計、関係団体の財政状況及び健全化判断比率'!B68)</f>
        <v>柳井地区広域消防組合</v>
      </c>
      <c r="BZ34" s="585"/>
      <c r="CA34" s="585"/>
      <c r="CB34" s="585"/>
      <c r="CC34" s="585"/>
      <c r="CD34" s="585"/>
      <c r="CE34" s="585"/>
      <c r="CF34" s="585"/>
      <c r="CG34" s="585"/>
      <c r="CH34" s="585"/>
      <c r="CI34" s="585"/>
      <c r="CJ34" s="585"/>
      <c r="CK34" s="585"/>
      <c r="CL34" s="585"/>
      <c r="CM34" s="585"/>
      <c r="CN34" s="171"/>
      <c r="CO34" s="584">
        <f>IF(CQ34="","",MAX(C34:D43,U34:V43,AM34:AN43,BE34:BF43,BW34:BX43)+1)</f>
        <v>18</v>
      </c>
      <c r="CP34" s="584"/>
      <c r="CQ34" s="585" t="str">
        <f>IF('各会計、関係団体の財政状況及び健全化判断比率'!BS7="","",'各会計、関係団体の財政状況及び健全化判断比率'!BS7)</f>
        <v>平郡航路</v>
      </c>
      <c r="CR34" s="585"/>
      <c r="CS34" s="585"/>
      <c r="CT34" s="585"/>
      <c r="CU34" s="585"/>
      <c r="CV34" s="585"/>
      <c r="CW34" s="585"/>
      <c r="CX34" s="585"/>
      <c r="CY34" s="585"/>
      <c r="CZ34" s="585"/>
      <c r="DA34" s="585"/>
      <c r="DB34" s="585"/>
      <c r="DC34" s="585"/>
      <c r="DD34" s="585"/>
      <c r="DE34" s="585"/>
      <c r="DG34" s="586" t="str">
        <f>IF('各会計、関係団体の財政状況及び健全化判断比率'!BR7="","",'各会計、関係団体の財政状況及び健全化判断比率'!BR7)</f>
        <v>〇</v>
      </c>
      <c r="DH34" s="586"/>
      <c r="DI34" s="198"/>
    </row>
    <row r="35" spans="1:113" ht="32.25" customHeight="1" x14ac:dyDescent="0.15">
      <c r="A35" s="171"/>
      <c r="B35" s="195"/>
      <c r="C35" s="584">
        <f>IF(E35="","",C34+1)</f>
        <v>2</v>
      </c>
      <c r="D35" s="584"/>
      <c r="E35" s="585" t="str">
        <f>IF('各会計、関係団体の財政状況及び健全化判断比率'!B8="","",'各会計、関係団体の財政状況及び健全化判断比率'!B8)</f>
        <v>市有林野区事業特別会計</v>
      </c>
      <c r="F35" s="585"/>
      <c r="G35" s="585"/>
      <c r="H35" s="585"/>
      <c r="I35" s="585"/>
      <c r="J35" s="585"/>
      <c r="K35" s="585"/>
      <c r="L35" s="585"/>
      <c r="M35" s="585"/>
      <c r="N35" s="585"/>
      <c r="O35" s="585"/>
      <c r="P35" s="585"/>
      <c r="Q35" s="585"/>
      <c r="R35" s="585"/>
      <c r="S35" s="585"/>
      <c r="T35" s="171"/>
      <c r="U35" s="584">
        <f>IF(W35="","",U34+1)</f>
        <v>4</v>
      </c>
      <c r="V35" s="584"/>
      <c r="W35" s="585" t="str">
        <f>IF('各会計、関係団体の財政状況及び健全化判断比率'!B29="","",'各会計、関係団体の財政状況及び健全化判断比率'!B29)</f>
        <v>介護保険事業特別会計</v>
      </c>
      <c r="X35" s="585"/>
      <c r="Y35" s="585"/>
      <c r="Z35" s="585"/>
      <c r="AA35" s="585"/>
      <c r="AB35" s="585"/>
      <c r="AC35" s="585"/>
      <c r="AD35" s="585"/>
      <c r="AE35" s="585"/>
      <c r="AF35" s="585"/>
      <c r="AG35" s="585"/>
      <c r="AH35" s="585"/>
      <c r="AI35" s="585"/>
      <c r="AJ35" s="585"/>
      <c r="AK35" s="585"/>
      <c r="AL35" s="171"/>
      <c r="AM35" s="584">
        <f t="shared" ref="AM35:AM43" si="0">IF(AO35="","",AM34+1)</f>
        <v>7</v>
      </c>
      <c r="AN35" s="584"/>
      <c r="AO35" s="585" t="str">
        <f>IF('各会計、関係団体の財政状況及び健全化判断比率'!B32="","",'各会計、関係団体の財政状況及び健全化判断比率'!B32)</f>
        <v>下水道事業会計</v>
      </c>
      <c r="AP35" s="585"/>
      <c r="AQ35" s="585"/>
      <c r="AR35" s="585"/>
      <c r="AS35" s="585"/>
      <c r="AT35" s="585"/>
      <c r="AU35" s="585"/>
      <c r="AV35" s="585"/>
      <c r="AW35" s="585"/>
      <c r="AX35" s="585"/>
      <c r="AY35" s="585"/>
      <c r="AZ35" s="585"/>
      <c r="BA35" s="585"/>
      <c r="BB35" s="585"/>
      <c r="BC35" s="585"/>
      <c r="BD35" s="171"/>
      <c r="BE35" s="584" t="str">
        <f t="shared" ref="BE35:BE43" si="1">IF(BG35="","",BE34+1)</f>
        <v/>
      </c>
      <c r="BF35" s="584"/>
      <c r="BG35" s="585"/>
      <c r="BH35" s="585"/>
      <c r="BI35" s="585"/>
      <c r="BJ35" s="585"/>
      <c r="BK35" s="585"/>
      <c r="BL35" s="585"/>
      <c r="BM35" s="585"/>
      <c r="BN35" s="585"/>
      <c r="BO35" s="585"/>
      <c r="BP35" s="585"/>
      <c r="BQ35" s="585"/>
      <c r="BR35" s="585"/>
      <c r="BS35" s="585"/>
      <c r="BT35" s="585"/>
      <c r="BU35" s="585"/>
      <c r="BV35" s="171"/>
      <c r="BW35" s="584">
        <f t="shared" ref="BW35:BW43" si="2">IF(BY35="","",BW34+1)</f>
        <v>9</v>
      </c>
      <c r="BX35" s="584"/>
      <c r="BY35" s="585" t="str">
        <f>IF('各会計、関係団体の財政状況及び健全化判断比率'!B69="","",'各会計、関係団体の財政状況及び健全化判断比率'!B69)</f>
        <v>周東環境衛生組合</v>
      </c>
      <c r="BZ35" s="585"/>
      <c r="CA35" s="585"/>
      <c r="CB35" s="585"/>
      <c r="CC35" s="585"/>
      <c r="CD35" s="585"/>
      <c r="CE35" s="585"/>
      <c r="CF35" s="585"/>
      <c r="CG35" s="585"/>
      <c r="CH35" s="585"/>
      <c r="CI35" s="585"/>
      <c r="CJ35" s="585"/>
      <c r="CK35" s="585"/>
      <c r="CL35" s="585"/>
      <c r="CM35" s="585"/>
      <c r="CN35" s="171"/>
      <c r="CO35" s="584">
        <f t="shared" ref="CO35:CO43" si="3">IF(CQ35="","",CO34+1)</f>
        <v>19</v>
      </c>
      <c r="CP35" s="584"/>
      <c r="CQ35" s="585" t="str">
        <f>IF('各会計、関係団体の財政状況及び健全化判断比率'!BS8="","",'各会計、関係団体の財政状況及び健全化判断比率'!BS8)</f>
        <v>柳井市土地開発公社</v>
      </c>
      <c r="CR35" s="585"/>
      <c r="CS35" s="585"/>
      <c r="CT35" s="585"/>
      <c r="CU35" s="585"/>
      <c r="CV35" s="585"/>
      <c r="CW35" s="585"/>
      <c r="CX35" s="585"/>
      <c r="CY35" s="585"/>
      <c r="CZ35" s="585"/>
      <c r="DA35" s="585"/>
      <c r="DB35" s="585"/>
      <c r="DC35" s="585"/>
      <c r="DD35" s="585"/>
      <c r="DE35" s="585"/>
      <c r="DG35" s="586" t="str">
        <f>IF('各会計、関係団体の財政状況及び健全化判断比率'!BR8="","",'各会計、関係団体の財政状況及び健全化判断比率'!BR8)</f>
        <v>〇</v>
      </c>
      <c r="DH35" s="586"/>
      <c r="DI35" s="198"/>
    </row>
    <row r="36" spans="1:113" ht="32.25" customHeight="1" x14ac:dyDescent="0.15">
      <c r="A36" s="171"/>
      <c r="B36" s="195"/>
      <c r="C36" s="584" t="str">
        <f>IF(E36="","",C35+1)</f>
        <v/>
      </c>
      <c r="D36" s="584"/>
      <c r="E36" s="585" t="str">
        <f>IF('各会計、関係団体の財政状況及び健全化判断比率'!B9="","",'各会計、関係団体の財政状況及び健全化判断比率'!B9)</f>
        <v/>
      </c>
      <c r="F36" s="585"/>
      <c r="G36" s="585"/>
      <c r="H36" s="585"/>
      <c r="I36" s="585"/>
      <c r="J36" s="585"/>
      <c r="K36" s="585"/>
      <c r="L36" s="585"/>
      <c r="M36" s="585"/>
      <c r="N36" s="585"/>
      <c r="O36" s="585"/>
      <c r="P36" s="585"/>
      <c r="Q36" s="585"/>
      <c r="R36" s="585"/>
      <c r="S36" s="585"/>
      <c r="T36" s="171"/>
      <c r="U36" s="584">
        <f t="shared" ref="U36:U43" si="4">IF(W36="","",U35+1)</f>
        <v>5</v>
      </c>
      <c r="V36" s="584"/>
      <c r="W36" s="585" t="str">
        <f>IF('各会計、関係団体の財政状況及び健全化判断比率'!B30="","",'各会計、関係団体の財政状況及び健全化判断比率'!B30)</f>
        <v>後期高齢者医療事業特別会計</v>
      </c>
      <c r="X36" s="585"/>
      <c r="Y36" s="585"/>
      <c r="Z36" s="585"/>
      <c r="AA36" s="585"/>
      <c r="AB36" s="585"/>
      <c r="AC36" s="585"/>
      <c r="AD36" s="585"/>
      <c r="AE36" s="585"/>
      <c r="AF36" s="585"/>
      <c r="AG36" s="585"/>
      <c r="AH36" s="585"/>
      <c r="AI36" s="585"/>
      <c r="AJ36" s="585"/>
      <c r="AK36" s="585"/>
      <c r="AL36" s="171"/>
      <c r="AM36" s="584" t="str">
        <f t="shared" si="0"/>
        <v/>
      </c>
      <c r="AN36" s="584"/>
      <c r="AO36" s="585"/>
      <c r="AP36" s="585"/>
      <c r="AQ36" s="585"/>
      <c r="AR36" s="585"/>
      <c r="AS36" s="585"/>
      <c r="AT36" s="585"/>
      <c r="AU36" s="585"/>
      <c r="AV36" s="585"/>
      <c r="AW36" s="585"/>
      <c r="AX36" s="585"/>
      <c r="AY36" s="585"/>
      <c r="AZ36" s="585"/>
      <c r="BA36" s="585"/>
      <c r="BB36" s="585"/>
      <c r="BC36" s="585"/>
      <c r="BD36" s="171"/>
      <c r="BE36" s="584" t="str">
        <f t="shared" si="1"/>
        <v/>
      </c>
      <c r="BF36" s="584"/>
      <c r="BG36" s="585"/>
      <c r="BH36" s="585"/>
      <c r="BI36" s="585"/>
      <c r="BJ36" s="585"/>
      <c r="BK36" s="585"/>
      <c r="BL36" s="585"/>
      <c r="BM36" s="585"/>
      <c r="BN36" s="585"/>
      <c r="BO36" s="585"/>
      <c r="BP36" s="585"/>
      <c r="BQ36" s="585"/>
      <c r="BR36" s="585"/>
      <c r="BS36" s="585"/>
      <c r="BT36" s="585"/>
      <c r="BU36" s="585"/>
      <c r="BV36" s="171"/>
      <c r="BW36" s="584">
        <f t="shared" si="2"/>
        <v>10</v>
      </c>
      <c r="BX36" s="584"/>
      <c r="BY36" s="585" t="str">
        <f>IF('各会計、関係団体の財政状況及び健全化判断比率'!B70="","",'各会計、関係団体の財政状況及び健全化判断比率'!B70)</f>
        <v>柳井地域広域水道企業団</v>
      </c>
      <c r="BZ36" s="585"/>
      <c r="CA36" s="585"/>
      <c r="CB36" s="585"/>
      <c r="CC36" s="585"/>
      <c r="CD36" s="585"/>
      <c r="CE36" s="585"/>
      <c r="CF36" s="585"/>
      <c r="CG36" s="585"/>
      <c r="CH36" s="585"/>
      <c r="CI36" s="585"/>
      <c r="CJ36" s="585"/>
      <c r="CK36" s="585"/>
      <c r="CL36" s="585"/>
      <c r="CM36" s="585"/>
      <c r="CN36" s="171"/>
      <c r="CO36" s="584">
        <f t="shared" si="3"/>
        <v>20</v>
      </c>
      <c r="CP36" s="584"/>
      <c r="CQ36" s="585" t="str">
        <f>IF('各会計、関係団体の財政状況及び健全化判断比率'!BS9="","",'各会計、関係団体の財政状況及び健全化判断比率'!BS9)</f>
        <v>やない花のまちづくり振興財団</v>
      </c>
      <c r="CR36" s="585"/>
      <c r="CS36" s="585"/>
      <c r="CT36" s="585"/>
      <c r="CU36" s="585"/>
      <c r="CV36" s="585"/>
      <c r="CW36" s="585"/>
      <c r="CX36" s="585"/>
      <c r="CY36" s="585"/>
      <c r="CZ36" s="585"/>
      <c r="DA36" s="585"/>
      <c r="DB36" s="585"/>
      <c r="DC36" s="585"/>
      <c r="DD36" s="585"/>
      <c r="DE36" s="585"/>
      <c r="DG36" s="586" t="str">
        <f>IF('各会計、関係団体の財政状況及び健全化判断比率'!BR9="","",'各会計、関係団体の財政状況及び健全化判断比率'!BR9)</f>
        <v/>
      </c>
      <c r="DH36" s="586"/>
      <c r="DI36" s="198"/>
    </row>
    <row r="37" spans="1:113" ht="32.25" customHeight="1" x14ac:dyDescent="0.15">
      <c r="A37" s="171"/>
      <c r="B37" s="195"/>
      <c r="C37" s="584" t="str">
        <f>IF(E37="","",C36+1)</f>
        <v/>
      </c>
      <c r="D37" s="584"/>
      <c r="E37" s="585" t="str">
        <f>IF('各会計、関係団体の財政状況及び健全化判断比率'!B10="","",'各会計、関係団体の財政状況及び健全化判断比率'!B10)</f>
        <v/>
      </c>
      <c r="F37" s="585"/>
      <c r="G37" s="585"/>
      <c r="H37" s="585"/>
      <c r="I37" s="585"/>
      <c r="J37" s="585"/>
      <c r="K37" s="585"/>
      <c r="L37" s="585"/>
      <c r="M37" s="585"/>
      <c r="N37" s="585"/>
      <c r="O37" s="585"/>
      <c r="P37" s="585"/>
      <c r="Q37" s="585"/>
      <c r="R37" s="585"/>
      <c r="S37" s="585"/>
      <c r="T37" s="171"/>
      <c r="U37" s="584" t="str">
        <f t="shared" si="4"/>
        <v/>
      </c>
      <c r="V37" s="584"/>
      <c r="W37" s="585"/>
      <c r="X37" s="585"/>
      <c r="Y37" s="585"/>
      <c r="Z37" s="585"/>
      <c r="AA37" s="585"/>
      <c r="AB37" s="585"/>
      <c r="AC37" s="585"/>
      <c r="AD37" s="585"/>
      <c r="AE37" s="585"/>
      <c r="AF37" s="585"/>
      <c r="AG37" s="585"/>
      <c r="AH37" s="585"/>
      <c r="AI37" s="585"/>
      <c r="AJ37" s="585"/>
      <c r="AK37" s="585"/>
      <c r="AL37" s="171"/>
      <c r="AM37" s="584" t="str">
        <f t="shared" si="0"/>
        <v/>
      </c>
      <c r="AN37" s="584"/>
      <c r="AO37" s="585"/>
      <c r="AP37" s="585"/>
      <c r="AQ37" s="585"/>
      <c r="AR37" s="585"/>
      <c r="AS37" s="585"/>
      <c r="AT37" s="585"/>
      <c r="AU37" s="585"/>
      <c r="AV37" s="585"/>
      <c r="AW37" s="585"/>
      <c r="AX37" s="585"/>
      <c r="AY37" s="585"/>
      <c r="AZ37" s="585"/>
      <c r="BA37" s="585"/>
      <c r="BB37" s="585"/>
      <c r="BC37" s="585"/>
      <c r="BD37" s="171"/>
      <c r="BE37" s="584" t="str">
        <f t="shared" si="1"/>
        <v/>
      </c>
      <c r="BF37" s="584"/>
      <c r="BG37" s="585"/>
      <c r="BH37" s="585"/>
      <c r="BI37" s="585"/>
      <c r="BJ37" s="585"/>
      <c r="BK37" s="585"/>
      <c r="BL37" s="585"/>
      <c r="BM37" s="585"/>
      <c r="BN37" s="585"/>
      <c r="BO37" s="585"/>
      <c r="BP37" s="585"/>
      <c r="BQ37" s="585"/>
      <c r="BR37" s="585"/>
      <c r="BS37" s="585"/>
      <c r="BT37" s="585"/>
      <c r="BU37" s="585"/>
      <c r="BV37" s="171"/>
      <c r="BW37" s="584">
        <f t="shared" si="2"/>
        <v>11</v>
      </c>
      <c r="BX37" s="584"/>
      <c r="BY37" s="585" t="str">
        <f>IF('各会計、関係団体の財政状況及び健全化判断比率'!B71="","",'各会計、関係団体の財政状況及び健全化判断比率'!B71)</f>
        <v>山口県市町総合事務組合
（一般会計）</v>
      </c>
      <c r="BZ37" s="585"/>
      <c r="CA37" s="585"/>
      <c r="CB37" s="585"/>
      <c r="CC37" s="585"/>
      <c r="CD37" s="585"/>
      <c r="CE37" s="585"/>
      <c r="CF37" s="585"/>
      <c r="CG37" s="585"/>
      <c r="CH37" s="585"/>
      <c r="CI37" s="585"/>
      <c r="CJ37" s="585"/>
      <c r="CK37" s="585"/>
      <c r="CL37" s="585"/>
      <c r="CM37" s="585"/>
      <c r="CN37" s="171"/>
      <c r="CO37" s="584" t="str">
        <f t="shared" si="3"/>
        <v/>
      </c>
      <c r="CP37" s="584"/>
      <c r="CQ37" s="585" t="str">
        <f>IF('各会計、関係団体の財政状況及び健全化判断比率'!BS10="","",'各会計、関係団体の財政状況及び健全化判断比率'!BS10)</f>
        <v/>
      </c>
      <c r="CR37" s="585"/>
      <c r="CS37" s="585"/>
      <c r="CT37" s="585"/>
      <c r="CU37" s="585"/>
      <c r="CV37" s="585"/>
      <c r="CW37" s="585"/>
      <c r="CX37" s="585"/>
      <c r="CY37" s="585"/>
      <c r="CZ37" s="585"/>
      <c r="DA37" s="585"/>
      <c r="DB37" s="585"/>
      <c r="DC37" s="585"/>
      <c r="DD37" s="585"/>
      <c r="DE37" s="585"/>
      <c r="DG37" s="586" t="str">
        <f>IF('各会計、関係団体の財政状況及び健全化判断比率'!BR10="","",'各会計、関係団体の財政状況及び健全化判断比率'!BR10)</f>
        <v/>
      </c>
      <c r="DH37" s="586"/>
      <c r="DI37" s="198"/>
    </row>
    <row r="38" spans="1:113" ht="32.25" customHeight="1" x14ac:dyDescent="0.15">
      <c r="A38" s="171"/>
      <c r="B38" s="195"/>
      <c r="C38" s="584" t="str">
        <f t="shared" ref="C38:C43" si="5">IF(E38="","",C37+1)</f>
        <v/>
      </c>
      <c r="D38" s="584"/>
      <c r="E38" s="585" t="str">
        <f>IF('各会計、関係団体の財政状況及び健全化判断比率'!B11="","",'各会計、関係団体の財政状況及び健全化判断比率'!B11)</f>
        <v/>
      </c>
      <c r="F38" s="585"/>
      <c r="G38" s="585"/>
      <c r="H38" s="585"/>
      <c r="I38" s="585"/>
      <c r="J38" s="585"/>
      <c r="K38" s="585"/>
      <c r="L38" s="585"/>
      <c r="M38" s="585"/>
      <c r="N38" s="585"/>
      <c r="O38" s="585"/>
      <c r="P38" s="585"/>
      <c r="Q38" s="585"/>
      <c r="R38" s="585"/>
      <c r="S38" s="585"/>
      <c r="T38" s="171"/>
      <c r="U38" s="584" t="str">
        <f t="shared" si="4"/>
        <v/>
      </c>
      <c r="V38" s="584"/>
      <c r="W38" s="585"/>
      <c r="X38" s="585"/>
      <c r="Y38" s="585"/>
      <c r="Z38" s="585"/>
      <c r="AA38" s="585"/>
      <c r="AB38" s="585"/>
      <c r="AC38" s="585"/>
      <c r="AD38" s="585"/>
      <c r="AE38" s="585"/>
      <c r="AF38" s="585"/>
      <c r="AG38" s="585"/>
      <c r="AH38" s="585"/>
      <c r="AI38" s="585"/>
      <c r="AJ38" s="585"/>
      <c r="AK38" s="585"/>
      <c r="AL38" s="171"/>
      <c r="AM38" s="584" t="str">
        <f t="shared" si="0"/>
        <v/>
      </c>
      <c r="AN38" s="584"/>
      <c r="AO38" s="585"/>
      <c r="AP38" s="585"/>
      <c r="AQ38" s="585"/>
      <c r="AR38" s="585"/>
      <c r="AS38" s="585"/>
      <c r="AT38" s="585"/>
      <c r="AU38" s="585"/>
      <c r="AV38" s="585"/>
      <c r="AW38" s="585"/>
      <c r="AX38" s="585"/>
      <c r="AY38" s="585"/>
      <c r="AZ38" s="585"/>
      <c r="BA38" s="585"/>
      <c r="BB38" s="585"/>
      <c r="BC38" s="585"/>
      <c r="BD38" s="171"/>
      <c r="BE38" s="584" t="str">
        <f t="shared" si="1"/>
        <v/>
      </c>
      <c r="BF38" s="584"/>
      <c r="BG38" s="585"/>
      <c r="BH38" s="585"/>
      <c r="BI38" s="585"/>
      <c r="BJ38" s="585"/>
      <c r="BK38" s="585"/>
      <c r="BL38" s="585"/>
      <c r="BM38" s="585"/>
      <c r="BN38" s="585"/>
      <c r="BO38" s="585"/>
      <c r="BP38" s="585"/>
      <c r="BQ38" s="585"/>
      <c r="BR38" s="585"/>
      <c r="BS38" s="585"/>
      <c r="BT38" s="585"/>
      <c r="BU38" s="585"/>
      <c r="BV38" s="171"/>
      <c r="BW38" s="584">
        <f t="shared" si="2"/>
        <v>12</v>
      </c>
      <c r="BX38" s="584"/>
      <c r="BY38" s="585" t="str">
        <f>IF('各会計、関係団体の財政状況及び健全化判断比率'!B72="","",'各会計、関係団体の財政状況及び健全化判断比率'!B72)</f>
        <v>山口県市町総合事務組合
（消防団員補償等特別会計）</v>
      </c>
      <c r="BZ38" s="585"/>
      <c r="CA38" s="585"/>
      <c r="CB38" s="585"/>
      <c r="CC38" s="585"/>
      <c r="CD38" s="585"/>
      <c r="CE38" s="585"/>
      <c r="CF38" s="585"/>
      <c r="CG38" s="585"/>
      <c r="CH38" s="585"/>
      <c r="CI38" s="585"/>
      <c r="CJ38" s="585"/>
      <c r="CK38" s="585"/>
      <c r="CL38" s="585"/>
      <c r="CM38" s="585"/>
      <c r="CN38" s="171"/>
      <c r="CO38" s="584" t="str">
        <f t="shared" si="3"/>
        <v/>
      </c>
      <c r="CP38" s="584"/>
      <c r="CQ38" s="585" t="str">
        <f>IF('各会計、関係団体の財政状況及び健全化判断比率'!BS11="","",'各会計、関係団体の財政状況及び健全化判断比率'!BS11)</f>
        <v/>
      </c>
      <c r="CR38" s="585"/>
      <c r="CS38" s="585"/>
      <c r="CT38" s="585"/>
      <c r="CU38" s="585"/>
      <c r="CV38" s="585"/>
      <c r="CW38" s="585"/>
      <c r="CX38" s="585"/>
      <c r="CY38" s="585"/>
      <c r="CZ38" s="585"/>
      <c r="DA38" s="585"/>
      <c r="DB38" s="585"/>
      <c r="DC38" s="585"/>
      <c r="DD38" s="585"/>
      <c r="DE38" s="585"/>
      <c r="DG38" s="586" t="str">
        <f>IF('各会計、関係団体の財政状況及び健全化判断比率'!BR11="","",'各会計、関係団体の財政状況及び健全化判断比率'!BR11)</f>
        <v/>
      </c>
      <c r="DH38" s="586"/>
      <c r="DI38" s="198"/>
    </row>
    <row r="39" spans="1:113" ht="32.25" customHeight="1" x14ac:dyDescent="0.15">
      <c r="A39" s="171"/>
      <c r="B39" s="195"/>
      <c r="C39" s="584" t="str">
        <f t="shared" si="5"/>
        <v/>
      </c>
      <c r="D39" s="584"/>
      <c r="E39" s="585" t="str">
        <f>IF('各会計、関係団体の財政状況及び健全化判断比率'!B12="","",'各会計、関係団体の財政状況及び健全化判断比率'!B12)</f>
        <v/>
      </c>
      <c r="F39" s="585"/>
      <c r="G39" s="585"/>
      <c r="H39" s="585"/>
      <c r="I39" s="585"/>
      <c r="J39" s="585"/>
      <c r="K39" s="585"/>
      <c r="L39" s="585"/>
      <c r="M39" s="585"/>
      <c r="N39" s="585"/>
      <c r="O39" s="585"/>
      <c r="P39" s="585"/>
      <c r="Q39" s="585"/>
      <c r="R39" s="585"/>
      <c r="S39" s="585"/>
      <c r="T39" s="171"/>
      <c r="U39" s="584" t="str">
        <f t="shared" si="4"/>
        <v/>
      </c>
      <c r="V39" s="584"/>
      <c r="W39" s="585"/>
      <c r="X39" s="585"/>
      <c r="Y39" s="585"/>
      <c r="Z39" s="585"/>
      <c r="AA39" s="585"/>
      <c r="AB39" s="585"/>
      <c r="AC39" s="585"/>
      <c r="AD39" s="585"/>
      <c r="AE39" s="585"/>
      <c r="AF39" s="585"/>
      <c r="AG39" s="585"/>
      <c r="AH39" s="585"/>
      <c r="AI39" s="585"/>
      <c r="AJ39" s="585"/>
      <c r="AK39" s="585"/>
      <c r="AL39" s="171"/>
      <c r="AM39" s="584" t="str">
        <f t="shared" si="0"/>
        <v/>
      </c>
      <c r="AN39" s="584"/>
      <c r="AO39" s="585"/>
      <c r="AP39" s="585"/>
      <c r="AQ39" s="585"/>
      <c r="AR39" s="585"/>
      <c r="AS39" s="585"/>
      <c r="AT39" s="585"/>
      <c r="AU39" s="585"/>
      <c r="AV39" s="585"/>
      <c r="AW39" s="585"/>
      <c r="AX39" s="585"/>
      <c r="AY39" s="585"/>
      <c r="AZ39" s="585"/>
      <c r="BA39" s="585"/>
      <c r="BB39" s="585"/>
      <c r="BC39" s="585"/>
      <c r="BD39" s="171"/>
      <c r="BE39" s="584" t="str">
        <f t="shared" si="1"/>
        <v/>
      </c>
      <c r="BF39" s="584"/>
      <c r="BG39" s="585"/>
      <c r="BH39" s="585"/>
      <c r="BI39" s="585"/>
      <c r="BJ39" s="585"/>
      <c r="BK39" s="585"/>
      <c r="BL39" s="585"/>
      <c r="BM39" s="585"/>
      <c r="BN39" s="585"/>
      <c r="BO39" s="585"/>
      <c r="BP39" s="585"/>
      <c r="BQ39" s="585"/>
      <c r="BR39" s="585"/>
      <c r="BS39" s="585"/>
      <c r="BT39" s="585"/>
      <c r="BU39" s="585"/>
      <c r="BV39" s="171"/>
      <c r="BW39" s="584">
        <f t="shared" si="2"/>
        <v>13</v>
      </c>
      <c r="BX39" s="584"/>
      <c r="BY39" s="585" t="str">
        <f>IF('各会計、関係団体の財政状況及び健全化判断比率'!B73="","",'各会計、関係団体の財政状況及び健全化判断比率'!B73)</f>
        <v>山口県市町総合事務組合
（非常勤職員公務災害補償特別会計）</v>
      </c>
      <c r="BZ39" s="585"/>
      <c r="CA39" s="585"/>
      <c r="CB39" s="585"/>
      <c r="CC39" s="585"/>
      <c r="CD39" s="585"/>
      <c r="CE39" s="585"/>
      <c r="CF39" s="585"/>
      <c r="CG39" s="585"/>
      <c r="CH39" s="585"/>
      <c r="CI39" s="585"/>
      <c r="CJ39" s="585"/>
      <c r="CK39" s="585"/>
      <c r="CL39" s="585"/>
      <c r="CM39" s="585"/>
      <c r="CN39" s="171"/>
      <c r="CO39" s="584" t="str">
        <f t="shared" si="3"/>
        <v/>
      </c>
      <c r="CP39" s="584"/>
      <c r="CQ39" s="585" t="str">
        <f>IF('各会計、関係団体の財政状況及び健全化判断比率'!BS12="","",'各会計、関係団体の財政状況及び健全化判断比率'!BS12)</f>
        <v/>
      </c>
      <c r="CR39" s="585"/>
      <c r="CS39" s="585"/>
      <c r="CT39" s="585"/>
      <c r="CU39" s="585"/>
      <c r="CV39" s="585"/>
      <c r="CW39" s="585"/>
      <c r="CX39" s="585"/>
      <c r="CY39" s="585"/>
      <c r="CZ39" s="585"/>
      <c r="DA39" s="585"/>
      <c r="DB39" s="585"/>
      <c r="DC39" s="585"/>
      <c r="DD39" s="585"/>
      <c r="DE39" s="585"/>
      <c r="DG39" s="586" t="str">
        <f>IF('各会計、関係団体の財政状況及び健全化判断比率'!BR12="","",'各会計、関係団体の財政状況及び健全化判断比率'!BR12)</f>
        <v/>
      </c>
      <c r="DH39" s="586"/>
      <c r="DI39" s="198"/>
    </row>
    <row r="40" spans="1:113" ht="32.25" customHeight="1" x14ac:dyDescent="0.15">
      <c r="A40" s="171"/>
      <c r="B40" s="195"/>
      <c r="C40" s="584" t="str">
        <f t="shared" si="5"/>
        <v/>
      </c>
      <c r="D40" s="584"/>
      <c r="E40" s="585" t="str">
        <f>IF('各会計、関係団体の財政状況及び健全化判断比率'!B13="","",'各会計、関係団体の財政状況及び健全化判断比率'!B13)</f>
        <v/>
      </c>
      <c r="F40" s="585"/>
      <c r="G40" s="585"/>
      <c r="H40" s="585"/>
      <c r="I40" s="585"/>
      <c r="J40" s="585"/>
      <c r="K40" s="585"/>
      <c r="L40" s="585"/>
      <c r="M40" s="585"/>
      <c r="N40" s="585"/>
      <c r="O40" s="585"/>
      <c r="P40" s="585"/>
      <c r="Q40" s="585"/>
      <c r="R40" s="585"/>
      <c r="S40" s="585"/>
      <c r="T40" s="171"/>
      <c r="U40" s="584" t="str">
        <f t="shared" si="4"/>
        <v/>
      </c>
      <c r="V40" s="584"/>
      <c r="W40" s="585"/>
      <c r="X40" s="585"/>
      <c r="Y40" s="585"/>
      <c r="Z40" s="585"/>
      <c r="AA40" s="585"/>
      <c r="AB40" s="585"/>
      <c r="AC40" s="585"/>
      <c r="AD40" s="585"/>
      <c r="AE40" s="585"/>
      <c r="AF40" s="585"/>
      <c r="AG40" s="585"/>
      <c r="AH40" s="585"/>
      <c r="AI40" s="585"/>
      <c r="AJ40" s="585"/>
      <c r="AK40" s="585"/>
      <c r="AL40" s="171"/>
      <c r="AM40" s="584" t="str">
        <f t="shared" si="0"/>
        <v/>
      </c>
      <c r="AN40" s="584"/>
      <c r="AO40" s="585"/>
      <c r="AP40" s="585"/>
      <c r="AQ40" s="585"/>
      <c r="AR40" s="585"/>
      <c r="AS40" s="585"/>
      <c r="AT40" s="585"/>
      <c r="AU40" s="585"/>
      <c r="AV40" s="585"/>
      <c r="AW40" s="585"/>
      <c r="AX40" s="585"/>
      <c r="AY40" s="585"/>
      <c r="AZ40" s="585"/>
      <c r="BA40" s="585"/>
      <c r="BB40" s="585"/>
      <c r="BC40" s="585"/>
      <c r="BD40" s="171"/>
      <c r="BE40" s="584" t="str">
        <f t="shared" si="1"/>
        <v/>
      </c>
      <c r="BF40" s="584"/>
      <c r="BG40" s="585"/>
      <c r="BH40" s="585"/>
      <c r="BI40" s="585"/>
      <c r="BJ40" s="585"/>
      <c r="BK40" s="585"/>
      <c r="BL40" s="585"/>
      <c r="BM40" s="585"/>
      <c r="BN40" s="585"/>
      <c r="BO40" s="585"/>
      <c r="BP40" s="585"/>
      <c r="BQ40" s="585"/>
      <c r="BR40" s="585"/>
      <c r="BS40" s="585"/>
      <c r="BT40" s="585"/>
      <c r="BU40" s="585"/>
      <c r="BV40" s="171"/>
      <c r="BW40" s="584">
        <f t="shared" si="2"/>
        <v>14</v>
      </c>
      <c r="BX40" s="584"/>
      <c r="BY40" s="585" t="str">
        <f>IF('各会計、関係団体の財政状況及び健全化判断比率'!B74="","",'各会計、関係団体の財政状況及び健全化判断比率'!B74)</f>
        <v>山口県市町総合事務組合
（山口県市町公平委員会特別会計）</v>
      </c>
      <c r="BZ40" s="585"/>
      <c r="CA40" s="585"/>
      <c r="CB40" s="585"/>
      <c r="CC40" s="585"/>
      <c r="CD40" s="585"/>
      <c r="CE40" s="585"/>
      <c r="CF40" s="585"/>
      <c r="CG40" s="585"/>
      <c r="CH40" s="585"/>
      <c r="CI40" s="585"/>
      <c r="CJ40" s="585"/>
      <c r="CK40" s="585"/>
      <c r="CL40" s="585"/>
      <c r="CM40" s="585"/>
      <c r="CN40" s="171"/>
      <c r="CO40" s="584" t="str">
        <f t="shared" si="3"/>
        <v/>
      </c>
      <c r="CP40" s="584"/>
      <c r="CQ40" s="585" t="str">
        <f>IF('各会計、関係団体の財政状況及び健全化判断比率'!BS13="","",'各会計、関係団体の財政状況及び健全化判断比率'!BS13)</f>
        <v/>
      </c>
      <c r="CR40" s="585"/>
      <c r="CS40" s="585"/>
      <c r="CT40" s="585"/>
      <c r="CU40" s="585"/>
      <c r="CV40" s="585"/>
      <c r="CW40" s="585"/>
      <c r="CX40" s="585"/>
      <c r="CY40" s="585"/>
      <c r="CZ40" s="585"/>
      <c r="DA40" s="585"/>
      <c r="DB40" s="585"/>
      <c r="DC40" s="585"/>
      <c r="DD40" s="585"/>
      <c r="DE40" s="585"/>
      <c r="DG40" s="586" t="str">
        <f>IF('各会計、関係団体の財政状況及び健全化判断比率'!BR13="","",'各会計、関係団体の財政状況及び健全化判断比率'!BR13)</f>
        <v/>
      </c>
      <c r="DH40" s="586"/>
      <c r="DI40" s="198"/>
    </row>
    <row r="41" spans="1:113" ht="32.25" customHeight="1" x14ac:dyDescent="0.15">
      <c r="A41" s="171"/>
      <c r="B41" s="195"/>
      <c r="C41" s="584" t="str">
        <f t="shared" si="5"/>
        <v/>
      </c>
      <c r="D41" s="584"/>
      <c r="E41" s="585" t="str">
        <f>IF('各会計、関係団体の財政状況及び健全化判断比率'!B14="","",'各会計、関係団体の財政状況及び健全化判断比率'!B14)</f>
        <v/>
      </c>
      <c r="F41" s="585"/>
      <c r="G41" s="585"/>
      <c r="H41" s="585"/>
      <c r="I41" s="585"/>
      <c r="J41" s="585"/>
      <c r="K41" s="585"/>
      <c r="L41" s="585"/>
      <c r="M41" s="585"/>
      <c r="N41" s="585"/>
      <c r="O41" s="585"/>
      <c r="P41" s="585"/>
      <c r="Q41" s="585"/>
      <c r="R41" s="585"/>
      <c r="S41" s="585"/>
      <c r="T41" s="171"/>
      <c r="U41" s="584" t="str">
        <f t="shared" si="4"/>
        <v/>
      </c>
      <c r="V41" s="584"/>
      <c r="W41" s="585"/>
      <c r="X41" s="585"/>
      <c r="Y41" s="585"/>
      <c r="Z41" s="585"/>
      <c r="AA41" s="585"/>
      <c r="AB41" s="585"/>
      <c r="AC41" s="585"/>
      <c r="AD41" s="585"/>
      <c r="AE41" s="585"/>
      <c r="AF41" s="585"/>
      <c r="AG41" s="585"/>
      <c r="AH41" s="585"/>
      <c r="AI41" s="585"/>
      <c r="AJ41" s="585"/>
      <c r="AK41" s="585"/>
      <c r="AL41" s="171"/>
      <c r="AM41" s="584" t="str">
        <f t="shared" si="0"/>
        <v/>
      </c>
      <c r="AN41" s="584"/>
      <c r="AO41" s="585"/>
      <c r="AP41" s="585"/>
      <c r="AQ41" s="585"/>
      <c r="AR41" s="585"/>
      <c r="AS41" s="585"/>
      <c r="AT41" s="585"/>
      <c r="AU41" s="585"/>
      <c r="AV41" s="585"/>
      <c r="AW41" s="585"/>
      <c r="AX41" s="585"/>
      <c r="AY41" s="585"/>
      <c r="AZ41" s="585"/>
      <c r="BA41" s="585"/>
      <c r="BB41" s="585"/>
      <c r="BC41" s="585"/>
      <c r="BD41" s="171"/>
      <c r="BE41" s="584" t="str">
        <f t="shared" si="1"/>
        <v/>
      </c>
      <c r="BF41" s="584"/>
      <c r="BG41" s="585"/>
      <c r="BH41" s="585"/>
      <c r="BI41" s="585"/>
      <c r="BJ41" s="585"/>
      <c r="BK41" s="585"/>
      <c r="BL41" s="585"/>
      <c r="BM41" s="585"/>
      <c r="BN41" s="585"/>
      <c r="BO41" s="585"/>
      <c r="BP41" s="585"/>
      <c r="BQ41" s="585"/>
      <c r="BR41" s="585"/>
      <c r="BS41" s="585"/>
      <c r="BT41" s="585"/>
      <c r="BU41" s="585"/>
      <c r="BV41" s="171"/>
      <c r="BW41" s="584">
        <f t="shared" si="2"/>
        <v>15</v>
      </c>
      <c r="BX41" s="584"/>
      <c r="BY41" s="585" t="str">
        <f>IF('各会計、関係団体の財政状況及び健全化判断比率'!B75="","",'各会計、関係団体の財政状況及び健全化判断比率'!B75)</f>
        <v>山口県市町総合事務組合
（交通災害共済特別会計）</v>
      </c>
      <c r="BZ41" s="585"/>
      <c r="CA41" s="585"/>
      <c r="CB41" s="585"/>
      <c r="CC41" s="585"/>
      <c r="CD41" s="585"/>
      <c r="CE41" s="585"/>
      <c r="CF41" s="585"/>
      <c r="CG41" s="585"/>
      <c r="CH41" s="585"/>
      <c r="CI41" s="585"/>
      <c r="CJ41" s="585"/>
      <c r="CK41" s="585"/>
      <c r="CL41" s="585"/>
      <c r="CM41" s="585"/>
      <c r="CN41" s="171"/>
      <c r="CO41" s="584" t="str">
        <f t="shared" si="3"/>
        <v/>
      </c>
      <c r="CP41" s="584"/>
      <c r="CQ41" s="585" t="str">
        <f>IF('各会計、関係団体の財政状況及び健全化判断比率'!BS14="","",'各会計、関係団体の財政状況及び健全化判断比率'!BS14)</f>
        <v/>
      </c>
      <c r="CR41" s="585"/>
      <c r="CS41" s="585"/>
      <c r="CT41" s="585"/>
      <c r="CU41" s="585"/>
      <c r="CV41" s="585"/>
      <c r="CW41" s="585"/>
      <c r="CX41" s="585"/>
      <c r="CY41" s="585"/>
      <c r="CZ41" s="585"/>
      <c r="DA41" s="585"/>
      <c r="DB41" s="585"/>
      <c r="DC41" s="585"/>
      <c r="DD41" s="585"/>
      <c r="DE41" s="585"/>
      <c r="DG41" s="586" t="str">
        <f>IF('各会計、関係団体の財政状況及び健全化判断比率'!BR14="","",'各会計、関係団体の財政状況及び健全化判断比率'!BR14)</f>
        <v/>
      </c>
      <c r="DH41" s="586"/>
      <c r="DI41" s="198"/>
    </row>
    <row r="42" spans="1:113" ht="32.25" customHeight="1" x14ac:dyDescent="0.15">
      <c r="B42" s="195"/>
      <c r="C42" s="584" t="str">
        <f t="shared" si="5"/>
        <v/>
      </c>
      <c r="D42" s="584"/>
      <c r="E42" s="585" t="str">
        <f>IF('各会計、関係団体の財政状況及び健全化判断比率'!B15="","",'各会計、関係団体の財政状況及び健全化判断比率'!B15)</f>
        <v/>
      </c>
      <c r="F42" s="585"/>
      <c r="G42" s="585"/>
      <c r="H42" s="585"/>
      <c r="I42" s="585"/>
      <c r="J42" s="585"/>
      <c r="K42" s="585"/>
      <c r="L42" s="585"/>
      <c r="M42" s="585"/>
      <c r="N42" s="585"/>
      <c r="O42" s="585"/>
      <c r="P42" s="585"/>
      <c r="Q42" s="585"/>
      <c r="R42" s="585"/>
      <c r="S42" s="585"/>
      <c r="T42" s="171"/>
      <c r="U42" s="584" t="str">
        <f t="shared" si="4"/>
        <v/>
      </c>
      <c r="V42" s="584"/>
      <c r="W42" s="585"/>
      <c r="X42" s="585"/>
      <c r="Y42" s="585"/>
      <c r="Z42" s="585"/>
      <c r="AA42" s="585"/>
      <c r="AB42" s="585"/>
      <c r="AC42" s="585"/>
      <c r="AD42" s="585"/>
      <c r="AE42" s="585"/>
      <c r="AF42" s="585"/>
      <c r="AG42" s="585"/>
      <c r="AH42" s="585"/>
      <c r="AI42" s="585"/>
      <c r="AJ42" s="585"/>
      <c r="AK42" s="585"/>
      <c r="AL42" s="171"/>
      <c r="AM42" s="584" t="str">
        <f t="shared" si="0"/>
        <v/>
      </c>
      <c r="AN42" s="584"/>
      <c r="AO42" s="585"/>
      <c r="AP42" s="585"/>
      <c r="AQ42" s="585"/>
      <c r="AR42" s="585"/>
      <c r="AS42" s="585"/>
      <c r="AT42" s="585"/>
      <c r="AU42" s="585"/>
      <c r="AV42" s="585"/>
      <c r="AW42" s="585"/>
      <c r="AX42" s="585"/>
      <c r="AY42" s="585"/>
      <c r="AZ42" s="585"/>
      <c r="BA42" s="585"/>
      <c r="BB42" s="585"/>
      <c r="BC42" s="585"/>
      <c r="BD42" s="171"/>
      <c r="BE42" s="584" t="str">
        <f t="shared" si="1"/>
        <v/>
      </c>
      <c r="BF42" s="584"/>
      <c r="BG42" s="585"/>
      <c r="BH42" s="585"/>
      <c r="BI42" s="585"/>
      <c r="BJ42" s="585"/>
      <c r="BK42" s="585"/>
      <c r="BL42" s="585"/>
      <c r="BM42" s="585"/>
      <c r="BN42" s="585"/>
      <c r="BO42" s="585"/>
      <c r="BP42" s="585"/>
      <c r="BQ42" s="585"/>
      <c r="BR42" s="585"/>
      <c r="BS42" s="585"/>
      <c r="BT42" s="585"/>
      <c r="BU42" s="585"/>
      <c r="BV42" s="171"/>
      <c r="BW42" s="584">
        <f t="shared" si="2"/>
        <v>16</v>
      </c>
      <c r="BX42" s="584"/>
      <c r="BY42" s="585" t="str">
        <f>IF('各会計、関係団体の財政状況及び健全化判断比率'!B76="","",'各会計、関係団体の財政状況及び健全化判断比率'!B76)</f>
        <v>山口県市町総合事務組合
（山口県自治会館管理特別会計）</v>
      </c>
      <c r="BZ42" s="585"/>
      <c r="CA42" s="585"/>
      <c r="CB42" s="585"/>
      <c r="CC42" s="585"/>
      <c r="CD42" s="585"/>
      <c r="CE42" s="585"/>
      <c r="CF42" s="585"/>
      <c r="CG42" s="585"/>
      <c r="CH42" s="585"/>
      <c r="CI42" s="585"/>
      <c r="CJ42" s="585"/>
      <c r="CK42" s="585"/>
      <c r="CL42" s="585"/>
      <c r="CM42" s="585"/>
      <c r="CN42" s="171"/>
      <c r="CO42" s="584" t="str">
        <f t="shared" si="3"/>
        <v/>
      </c>
      <c r="CP42" s="584"/>
      <c r="CQ42" s="585" t="str">
        <f>IF('各会計、関係団体の財政状況及び健全化判断比率'!BS15="","",'各会計、関係団体の財政状況及び健全化判断比率'!BS15)</f>
        <v/>
      </c>
      <c r="CR42" s="585"/>
      <c r="CS42" s="585"/>
      <c r="CT42" s="585"/>
      <c r="CU42" s="585"/>
      <c r="CV42" s="585"/>
      <c r="CW42" s="585"/>
      <c r="CX42" s="585"/>
      <c r="CY42" s="585"/>
      <c r="CZ42" s="585"/>
      <c r="DA42" s="585"/>
      <c r="DB42" s="585"/>
      <c r="DC42" s="585"/>
      <c r="DD42" s="585"/>
      <c r="DE42" s="585"/>
      <c r="DG42" s="586" t="str">
        <f>IF('各会計、関係団体の財政状況及び健全化判断比率'!BR15="","",'各会計、関係団体の財政状況及び健全化判断比率'!BR15)</f>
        <v/>
      </c>
      <c r="DH42" s="586"/>
      <c r="DI42" s="198"/>
    </row>
    <row r="43" spans="1:113" ht="32.25" customHeight="1" x14ac:dyDescent="0.15">
      <c r="B43" s="195"/>
      <c r="C43" s="584" t="str">
        <f t="shared" si="5"/>
        <v/>
      </c>
      <c r="D43" s="584"/>
      <c r="E43" s="585" t="str">
        <f>IF('各会計、関係団体の財政状況及び健全化判断比率'!B16="","",'各会計、関係団体の財政状況及び健全化判断比率'!B16)</f>
        <v/>
      </c>
      <c r="F43" s="585"/>
      <c r="G43" s="585"/>
      <c r="H43" s="585"/>
      <c r="I43" s="585"/>
      <c r="J43" s="585"/>
      <c r="K43" s="585"/>
      <c r="L43" s="585"/>
      <c r="M43" s="585"/>
      <c r="N43" s="585"/>
      <c r="O43" s="585"/>
      <c r="P43" s="585"/>
      <c r="Q43" s="585"/>
      <c r="R43" s="585"/>
      <c r="S43" s="585"/>
      <c r="T43" s="171"/>
      <c r="U43" s="584" t="str">
        <f t="shared" si="4"/>
        <v/>
      </c>
      <c r="V43" s="584"/>
      <c r="W43" s="585"/>
      <c r="X43" s="585"/>
      <c r="Y43" s="585"/>
      <c r="Z43" s="585"/>
      <c r="AA43" s="585"/>
      <c r="AB43" s="585"/>
      <c r="AC43" s="585"/>
      <c r="AD43" s="585"/>
      <c r="AE43" s="585"/>
      <c r="AF43" s="585"/>
      <c r="AG43" s="585"/>
      <c r="AH43" s="585"/>
      <c r="AI43" s="585"/>
      <c r="AJ43" s="585"/>
      <c r="AK43" s="585"/>
      <c r="AL43" s="171"/>
      <c r="AM43" s="584" t="str">
        <f t="shared" si="0"/>
        <v/>
      </c>
      <c r="AN43" s="584"/>
      <c r="AO43" s="585"/>
      <c r="AP43" s="585"/>
      <c r="AQ43" s="585"/>
      <c r="AR43" s="585"/>
      <c r="AS43" s="585"/>
      <c r="AT43" s="585"/>
      <c r="AU43" s="585"/>
      <c r="AV43" s="585"/>
      <c r="AW43" s="585"/>
      <c r="AX43" s="585"/>
      <c r="AY43" s="585"/>
      <c r="AZ43" s="585"/>
      <c r="BA43" s="585"/>
      <c r="BB43" s="585"/>
      <c r="BC43" s="585"/>
      <c r="BD43" s="171"/>
      <c r="BE43" s="584" t="str">
        <f t="shared" si="1"/>
        <v/>
      </c>
      <c r="BF43" s="584"/>
      <c r="BG43" s="585"/>
      <c r="BH43" s="585"/>
      <c r="BI43" s="585"/>
      <c r="BJ43" s="585"/>
      <c r="BK43" s="585"/>
      <c r="BL43" s="585"/>
      <c r="BM43" s="585"/>
      <c r="BN43" s="585"/>
      <c r="BO43" s="585"/>
      <c r="BP43" s="585"/>
      <c r="BQ43" s="585"/>
      <c r="BR43" s="585"/>
      <c r="BS43" s="585"/>
      <c r="BT43" s="585"/>
      <c r="BU43" s="585"/>
      <c r="BV43" s="171"/>
      <c r="BW43" s="584">
        <f t="shared" si="2"/>
        <v>17</v>
      </c>
      <c r="BX43" s="584"/>
      <c r="BY43" s="585" t="str">
        <f>IF('各会計、関係団体の財政状況及び健全化判断比率'!B77="","",'各会計、関係団体の財政状況及び健全化判断比率'!B77)</f>
        <v>山口県後期高齢者医療広域連合
（一般会計）</v>
      </c>
      <c r="BZ43" s="585"/>
      <c r="CA43" s="585"/>
      <c r="CB43" s="585"/>
      <c r="CC43" s="585"/>
      <c r="CD43" s="585"/>
      <c r="CE43" s="585"/>
      <c r="CF43" s="585"/>
      <c r="CG43" s="585"/>
      <c r="CH43" s="585"/>
      <c r="CI43" s="585"/>
      <c r="CJ43" s="585"/>
      <c r="CK43" s="585"/>
      <c r="CL43" s="585"/>
      <c r="CM43" s="585"/>
      <c r="CN43" s="171"/>
      <c r="CO43" s="584" t="str">
        <f t="shared" si="3"/>
        <v/>
      </c>
      <c r="CP43" s="584"/>
      <c r="CQ43" s="585" t="str">
        <f>IF('各会計、関係団体の財政状況及び健全化判断比率'!BS16="","",'各会計、関係団体の財政状況及び健全化判断比率'!BS16)</f>
        <v/>
      </c>
      <c r="CR43" s="585"/>
      <c r="CS43" s="585"/>
      <c r="CT43" s="585"/>
      <c r="CU43" s="585"/>
      <c r="CV43" s="585"/>
      <c r="CW43" s="585"/>
      <c r="CX43" s="585"/>
      <c r="CY43" s="585"/>
      <c r="CZ43" s="585"/>
      <c r="DA43" s="585"/>
      <c r="DB43" s="585"/>
      <c r="DC43" s="585"/>
      <c r="DD43" s="585"/>
      <c r="DE43" s="585"/>
      <c r="DG43" s="586" t="str">
        <f>IF('各会計、関係団体の財政状況及び健全化判断比率'!BR16="","",'各会計、関係団体の財政状況及び健全化判断比率'!BR16)</f>
        <v/>
      </c>
      <c r="DH43" s="586"/>
      <c r="DI43" s="198"/>
    </row>
    <row r="44" spans="1:113" ht="13.5" customHeight="1" thickBot="1" x14ac:dyDescent="0.2">
      <c r="B44" s="199"/>
      <c r="C44" s="200"/>
      <c r="D44" s="200"/>
      <c r="E44" s="200"/>
      <c r="F44" s="200"/>
      <c r="G44" s="200"/>
      <c r="H44" s="200"/>
      <c r="I44" s="200"/>
      <c r="J44" s="200"/>
      <c r="K44" s="200"/>
      <c r="L44" s="200"/>
      <c r="M44" s="200"/>
      <c r="N44" s="200"/>
      <c r="O44" s="200"/>
      <c r="P44" s="200"/>
      <c r="Q44" s="200"/>
      <c r="R44" s="200"/>
      <c r="S44" s="200"/>
      <c r="T44" s="200"/>
      <c r="U44" s="200"/>
      <c r="V44" s="200"/>
      <c r="W44" s="200"/>
      <c r="X44" s="200"/>
      <c r="Y44" s="200"/>
      <c r="Z44" s="200"/>
      <c r="AA44" s="200"/>
      <c r="AB44" s="200"/>
      <c r="AC44" s="200"/>
      <c r="AD44" s="200"/>
      <c r="AE44" s="200"/>
      <c r="AF44" s="200"/>
      <c r="AG44" s="200"/>
      <c r="AH44" s="200"/>
      <c r="AI44" s="200"/>
      <c r="AJ44" s="200"/>
      <c r="AK44" s="200"/>
      <c r="AL44" s="200"/>
      <c r="AM44" s="200"/>
      <c r="AN44" s="200"/>
      <c r="AO44" s="200"/>
      <c r="AP44" s="200"/>
      <c r="AQ44" s="200"/>
      <c r="AR44" s="200"/>
      <c r="AS44" s="200"/>
      <c r="AT44" s="200"/>
      <c r="AU44" s="200"/>
      <c r="AV44" s="200"/>
      <c r="AW44" s="200"/>
      <c r="AX44" s="200"/>
      <c r="AY44" s="200"/>
      <c r="AZ44" s="200"/>
      <c r="BA44" s="200"/>
      <c r="BB44" s="200"/>
      <c r="BC44" s="200"/>
      <c r="BD44" s="200"/>
      <c r="BE44" s="200"/>
      <c r="BF44" s="200"/>
      <c r="BG44" s="200"/>
      <c r="BH44" s="200"/>
      <c r="BI44" s="200"/>
      <c r="BJ44" s="200"/>
      <c r="BK44" s="200"/>
      <c r="BL44" s="200"/>
      <c r="BM44" s="200"/>
      <c r="BN44" s="200"/>
      <c r="BO44" s="200"/>
      <c r="BP44" s="200"/>
      <c r="BQ44" s="200"/>
      <c r="BR44" s="200"/>
      <c r="BS44" s="200"/>
      <c r="BT44" s="200"/>
      <c r="BU44" s="200"/>
      <c r="BV44" s="200"/>
      <c r="BW44" s="200"/>
      <c r="BX44" s="200"/>
      <c r="BY44" s="200"/>
      <c r="BZ44" s="200"/>
      <c r="CA44" s="200"/>
      <c r="CB44" s="200"/>
      <c r="CC44" s="200"/>
      <c r="CD44" s="200"/>
      <c r="CE44" s="200"/>
      <c r="CF44" s="200"/>
      <c r="CG44" s="200"/>
      <c r="CH44" s="200"/>
      <c r="CI44" s="200"/>
      <c r="CJ44" s="200"/>
      <c r="CK44" s="200"/>
      <c r="CL44" s="200"/>
      <c r="CM44" s="200"/>
      <c r="CN44" s="200"/>
      <c r="CO44" s="200"/>
      <c r="CP44" s="200"/>
      <c r="CQ44" s="200"/>
      <c r="CR44" s="200"/>
      <c r="CS44" s="200"/>
      <c r="CT44" s="200"/>
      <c r="CU44" s="200"/>
      <c r="CV44" s="200"/>
      <c r="CW44" s="200"/>
      <c r="CX44" s="200"/>
      <c r="CY44" s="200"/>
      <c r="CZ44" s="200"/>
      <c r="DA44" s="200"/>
      <c r="DB44" s="200"/>
      <c r="DC44" s="200"/>
      <c r="DD44" s="200"/>
      <c r="DE44" s="200"/>
      <c r="DF44" s="200"/>
      <c r="DG44" s="200"/>
      <c r="DH44" s="200"/>
      <c r="DI44" s="201"/>
    </row>
    <row r="45" spans="1:113" x14ac:dyDescent="0.15"/>
    <row r="46" spans="1:113" x14ac:dyDescent="0.15">
      <c r="B46" s="170" t="s">
        <v>205</v>
      </c>
      <c r="E46" s="587" t="s">
        <v>206</v>
      </c>
      <c r="F46" s="587"/>
      <c r="G46" s="587"/>
      <c r="H46" s="587"/>
      <c r="I46" s="587"/>
      <c r="J46" s="587"/>
      <c r="K46" s="587"/>
      <c r="L46" s="587"/>
      <c r="M46" s="587"/>
      <c r="N46" s="587"/>
      <c r="O46" s="587"/>
      <c r="P46" s="587"/>
      <c r="Q46" s="587"/>
      <c r="R46" s="587"/>
      <c r="S46" s="587"/>
      <c r="T46" s="587"/>
      <c r="U46" s="587"/>
      <c r="V46" s="587"/>
      <c r="W46" s="587"/>
      <c r="X46" s="587"/>
      <c r="Y46" s="587"/>
      <c r="Z46" s="587"/>
      <c r="AA46" s="587"/>
      <c r="AB46" s="587"/>
      <c r="AC46" s="587"/>
      <c r="AD46" s="587"/>
      <c r="AE46" s="587"/>
      <c r="AF46" s="587"/>
      <c r="AG46" s="587"/>
      <c r="AH46" s="587"/>
      <c r="AI46" s="587"/>
      <c r="AJ46" s="587"/>
      <c r="AK46" s="587"/>
      <c r="AL46" s="587"/>
      <c r="AM46" s="587"/>
      <c r="AN46" s="587"/>
      <c r="AO46" s="587"/>
      <c r="AP46" s="587"/>
      <c r="AQ46" s="587"/>
      <c r="AR46" s="587"/>
      <c r="AS46" s="587"/>
      <c r="AT46" s="587"/>
      <c r="AU46" s="587"/>
      <c r="AV46" s="587"/>
      <c r="AW46" s="587"/>
      <c r="AX46" s="587"/>
      <c r="AY46" s="587"/>
      <c r="AZ46" s="587"/>
      <c r="BA46" s="587"/>
      <c r="BB46" s="587"/>
      <c r="BC46" s="587"/>
      <c r="BD46" s="587"/>
      <c r="BE46" s="587"/>
      <c r="BF46" s="587"/>
      <c r="BG46" s="587"/>
      <c r="BH46" s="587"/>
      <c r="BI46" s="587"/>
      <c r="BJ46" s="587"/>
      <c r="BK46" s="587"/>
      <c r="BL46" s="587"/>
      <c r="BM46" s="587"/>
      <c r="BN46" s="587"/>
      <c r="BO46" s="587"/>
      <c r="BP46" s="587"/>
      <c r="BQ46" s="587"/>
      <c r="BR46" s="587"/>
      <c r="BS46" s="587"/>
      <c r="BT46" s="587"/>
      <c r="BU46" s="587"/>
      <c r="BV46" s="587"/>
      <c r="BW46" s="587"/>
      <c r="BX46" s="587"/>
      <c r="BY46" s="587"/>
      <c r="BZ46" s="587"/>
      <c r="CA46" s="587"/>
      <c r="CB46" s="587"/>
      <c r="CC46" s="587"/>
      <c r="CD46" s="587"/>
      <c r="CE46" s="587"/>
      <c r="CF46" s="587"/>
      <c r="CG46" s="587"/>
      <c r="CH46" s="587"/>
      <c r="CI46" s="587"/>
      <c r="CJ46" s="587"/>
      <c r="CK46" s="587"/>
      <c r="CL46" s="587"/>
      <c r="CM46" s="587"/>
      <c r="CN46" s="587"/>
      <c r="CO46" s="587"/>
      <c r="CP46" s="587"/>
      <c r="CQ46" s="587"/>
      <c r="CR46" s="587"/>
      <c r="CS46" s="587"/>
      <c r="CT46" s="587"/>
      <c r="CU46" s="587"/>
      <c r="CV46" s="587"/>
      <c r="CW46" s="587"/>
      <c r="CX46" s="587"/>
      <c r="CY46" s="587"/>
      <c r="CZ46" s="587"/>
      <c r="DA46" s="587"/>
      <c r="DB46" s="587"/>
      <c r="DC46" s="587"/>
      <c r="DD46" s="587"/>
      <c r="DE46" s="587"/>
      <c r="DF46" s="587"/>
      <c r="DG46" s="587"/>
      <c r="DH46" s="587"/>
      <c r="DI46" s="587"/>
    </row>
    <row r="47" spans="1:113" x14ac:dyDescent="0.15">
      <c r="E47" s="587" t="s">
        <v>207</v>
      </c>
      <c r="F47" s="587"/>
      <c r="G47" s="587"/>
      <c r="H47" s="587"/>
      <c r="I47" s="587"/>
      <c r="J47" s="587"/>
      <c r="K47" s="587"/>
      <c r="L47" s="587"/>
      <c r="M47" s="587"/>
      <c r="N47" s="587"/>
      <c r="O47" s="587"/>
      <c r="P47" s="587"/>
      <c r="Q47" s="587"/>
      <c r="R47" s="587"/>
      <c r="S47" s="587"/>
      <c r="T47" s="587"/>
      <c r="U47" s="587"/>
      <c r="V47" s="587"/>
      <c r="W47" s="587"/>
      <c r="X47" s="587"/>
      <c r="Y47" s="587"/>
      <c r="Z47" s="587"/>
      <c r="AA47" s="587"/>
      <c r="AB47" s="587"/>
      <c r="AC47" s="587"/>
      <c r="AD47" s="587"/>
      <c r="AE47" s="587"/>
      <c r="AF47" s="587"/>
      <c r="AG47" s="587"/>
      <c r="AH47" s="587"/>
      <c r="AI47" s="587"/>
      <c r="AJ47" s="587"/>
      <c r="AK47" s="587"/>
      <c r="AL47" s="587"/>
      <c r="AM47" s="587"/>
      <c r="AN47" s="587"/>
      <c r="AO47" s="587"/>
      <c r="AP47" s="587"/>
      <c r="AQ47" s="587"/>
      <c r="AR47" s="587"/>
      <c r="AS47" s="587"/>
      <c r="AT47" s="587"/>
      <c r="AU47" s="587"/>
      <c r="AV47" s="587"/>
      <c r="AW47" s="587"/>
      <c r="AX47" s="587"/>
      <c r="AY47" s="587"/>
      <c r="AZ47" s="587"/>
      <c r="BA47" s="587"/>
      <c r="BB47" s="587"/>
      <c r="BC47" s="587"/>
      <c r="BD47" s="587"/>
      <c r="BE47" s="587"/>
      <c r="BF47" s="587"/>
      <c r="BG47" s="587"/>
      <c r="BH47" s="587"/>
      <c r="BI47" s="587"/>
      <c r="BJ47" s="587"/>
      <c r="BK47" s="587"/>
      <c r="BL47" s="587"/>
      <c r="BM47" s="587"/>
      <c r="BN47" s="587"/>
      <c r="BO47" s="587"/>
      <c r="BP47" s="587"/>
      <c r="BQ47" s="587"/>
      <c r="BR47" s="587"/>
      <c r="BS47" s="587"/>
      <c r="BT47" s="587"/>
      <c r="BU47" s="587"/>
      <c r="BV47" s="587"/>
      <c r="BW47" s="587"/>
      <c r="BX47" s="587"/>
      <c r="BY47" s="587"/>
      <c r="BZ47" s="587"/>
      <c r="CA47" s="587"/>
      <c r="CB47" s="587"/>
      <c r="CC47" s="587"/>
      <c r="CD47" s="587"/>
      <c r="CE47" s="587"/>
      <c r="CF47" s="587"/>
      <c r="CG47" s="587"/>
      <c r="CH47" s="587"/>
      <c r="CI47" s="587"/>
      <c r="CJ47" s="587"/>
      <c r="CK47" s="587"/>
      <c r="CL47" s="587"/>
      <c r="CM47" s="587"/>
      <c r="CN47" s="587"/>
      <c r="CO47" s="587"/>
      <c r="CP47" s="587"/>
      <c r="CQ47" s="587"/>
      <c r="CR47" s="587"/>
      <c r="CS47" s="587"/>
      <c r="CT47" s="587"/>
      <c r="CU47" s="587"/>
      <c r="CV47" s="587"/>
      <c r="CW47" s="587"/>
      <c r="CX47" s="587"/>
      <c r="CY47" s="587"/>
      <c r="CZ47" s="587"/>
      <c r="DA47" s="587"/>
      <c r="DB47" s="587"/>
      <c r="DC47" s="587"/>
      <c r="DD47" s="587"/>
      <c r="DE47" s="587"/>
      <c r="DF47" s="587"/>
      <c r="DG47" s="587"/>
      <c r="DH47" s="587"/>
      <c r="DI47" s="587"/>
    </row>
    <row r="48" spans="1:113" x14ac:dyDescent="0.15">
      <c r="E48" s="587" t="s">
        <v>208</v>
      </c>
      <c r="F48" s="587"/>
      <c r="G48" s="587"/>
      <c r="H48" s="587"/>
      <c r="I48" s="587"/>
      <c r="J48" s="587"/>
      <c r="K48" s="587"/>
      <c r="L48" s="587"/>
      <c r="M48" s="587"/>
      <c r="N48" s="587"/>
      <c r="O48" s="587"/>
      <c r="P48" s="587"/>
      <c r="Q48" s="587"/>
      <c r="R48" s="587"/>
      <c r="S48" s="587"/>
      <c r="T48" s="587"/>
      <c r="U48" s="587"/>
      <c r="V48" s="587"/>
      <c r="W48" s="587"/>
      <c r="X48" s="587"/>
      <c r="Y48" s="587"/>
      <c r="Z48" s="587"/>
      <c r="AA48" s="587"/>
      <c r="AB48" s="587"/>
      <c r="AC48" s="587"/>
      <c r="AD48" s="587"/>
      <c r="AE48" s="587"/>
      <c r="AF48" s="587"/>
      <c r="AG48" s="587"/>
      <c r="AH48" s="587"/>
      <c r="AI48" s="587"/>
      <c r="AJ48" s="587"/>
      <c r="AK48" s="587"/>
      <c r="AL48" s="587"/>
      <c r="AM48" s="587"/>
      <c r="AN48" s="587"/>
      <c r="AO48" s="587"/>
      <c r="AP48" s="587"/>
      <c r="AQ48" s="587"/>
      <c r="AR48" s="587"/>
      <c r="AS48" s="587"/>
      <c r="AT48" s="587"/>
      <c r="AU48" s="587"/>
      <c r="AV48" s="587"/>
      <c r="AW48" s="587"/>
      <c r="AX48" s="587"/>
      <c r="AY48" s="587"/>
      <c r="AZ48" s="587"/>
      <c r="BA48" s="587"/>
      <c r="BB48" s="587"/>
      <c r="BC48" s="587"/>
      <c r="BD48" s="587"/>
      <c r="BE48" s="587"/>
      <c r="BF48" s="587"/>
      <c r="BG48" s="587"/>
      <c r="BH48" s="587"/>
      <c r="BI48" s="587"/>
      <c r="BJ48" s="587"/>
      <c r="BK48" s="587"/>
      <c r="BL48" s="587"/>
      <c r="BM48" s="587"/>
      <c r="BN48" s="587"/>
      <c r="BO48" s="587"/>
      <c r="BP48" s="587"/>
      <c r="BQ48" s="587"/>
      <c r="BR48" s="587"/>
      <c r="BS48" s="587"/>
      <c r="BT48" s="587"/>
      <c r="BU48" s="587"/>
      <c r="BV48" s="587"/>
      <c r="BW48" s="587"/>
      <c r="BX48" s="587"/>
      <c r="BY48" s="587"/>
      <c r="BZ48" s="587"/>
      <c r="CA48" s="587"/>
      <c r="CB48" s="587"/>
      <c r="CC48" s="587"/>
      <c r="CD48" s="587"/>
      <c r="CE48" s="587"/>
      <c r="CF48" s="587"/>
      <c r="CG48" s="587"/>
      <c r="CH48" s="587"/>
      <c r="CI48" s="587"/>
      <c r="CJ48" s="587"/>
      <c r="CK48" s="587"/>
      <c r="CL48" s="587"/>
      <c r="CM48" s="587"/>
      <c r="CN48" s="587"/>
      <c r="CO48" s="587"/>
      <c r="CP48" s="587"/>
      <c r="CQ48" s="587"/>
      <c r="CR48" s="587"/>
      <c r="CS48" s="587"/>
      <c r="CT48" s="587"/>
      <c r="CU48" s="587"/>
      <c r="CV48" s="587"/>
      <c r="CW48" s="587"/>
      <c r="CX48" s="587"/>
      <c r="CY48" s="587"/>
      <c r="CZ48" s="587"/>
      <c r="DA48" s="587"/>
      <c r="DB48" s="587"/>
      <c r="DC48" s="587"/>
      <c r="DD48" s="587"/>
      <c r="DE48" s="587"/>
      <c r="DF48" s="587"/>
      <c r="DG48" s="587"/>
      <c r="DH48" s="587"/>
      <c r="DI48" s="587"/>
    </row>
    <row r="49" spans="5:113" x14ac:dyDescent="0.15">
      <c r="E49" s="588" t="s">
        <v>209</v>
      </c>
      <c r="F49" s="588"/>
      <c r="G49" s="588"/>
      <c r="H49" s="588"/>
      <c r="I49" s="588"/>
      <c r="J49" s="588"/>
      <c r="K49" s="588"/>
      <c r="L49" s="588"/>
      <c r="M49" s="588"/>
      <c r="N49" s="588"/>
      <c r="O49" s="588"/>
      <c r="P49" s="588"/>
      <c r="Q49" s="588"/>
      <c r="R49" s="588"/>
      <c r="S49" s="588"/>
      <c r="T49" s="588"/>
      <c r="U49" s="588"/>
      <c r="V49" s="588"/>
      <c r="W49" s="588"/>
      <c r="X49" s="588"/>
      <c r="Y49" s="588"/>
      <c r="Z49" s="588"/>
      <c r="AA49" s="588"/>
      <c r="AB49" s="588"/>
      <c r="AC49" s="588"/>
      <c r="AD49" s="588"/>
      <c r="AE49" s="588"/>
      <c r="AF49" s="588"/>
      <c r="AG49" s="588"/>
      <c r="AH49" s="588"/>
      <c r="AI49" s="588"/>
      <c r="AJ49" s="588"/>
      <c r="AK49" s="588"/>
      <c r="AL49" s="588"/>
      <c r="AM49" s="588"/>
      <c r="AN49" s="588"/>
      <c r="AO49" s="588"/>
      <c r="AP49" s="588"/>
      <c r="AQ49" s="588"/>
      <c r="AR49" s="588"/>
      <c r="AS49" s="588"/>
      <c r="AT49" s="588"/>
      <c r="AU49" s="588"/>
      <c r="AV49" s="588"/>
      <c r="AW49" s="588"/>
      <c r="AX49" s="588"/>
      <c r="AY49" s="588"/>
      <c r="AZ49" s="588"/>
      <c r="BA49" s="588"/>
      <c r="BB49" s="588"/>
      <c r="BC49" s="588"/>
      <c r="BD49" s="588"/>
      <c r="BE49" s="588"/>
      <c r="BF49" s="588"/>
      <c r="BG49" s="588"/>
      <c r="BH49" s="588"/>
      <c r="BI49" s="588"/>
      <c r="BJ49" s="588"/>
      <c r="BK49" s="588"/>
      <c r="BL49" s="588"/>
      <c r="BM49" s="588"/>
      <c r="BN49" s="588"/>
      <c r="BO49" s="588"/>
      <c r="BP49" s="588"/>
      <c r="BQ49" s="588"/>
      <c r="BR49" s="588"/>
      <c r="BS49" s="588"/>
      <c r="BT49" s="588"/>
      <c r="BU49" s="588"/>
      <c r="BV49" s="588"/>
      <c r="BW49" s="588"/>
      <c r="BX49" s="588"/>
      <c r="BY49" s="588"/>
      <c r="BZ49" s="588"/>
      <c r="CA49" s="588"/>
      <c r="CB49" s="588"/>
      <c r="CC49" s="588"/>
      <c r="CD49" s="588"/>
      <c r="CE49" s="588"/>
      <c r="CF49" s="588"/>
      <c r="CG49" s="588"/>
      <c r="CH49" s="588"/>
      <c r="CI49" s="588"/>
      <c r="CJ49" s="588"/>
      <c r="CK49" s="588"/>
      <c r="CL49" s="588"/>
      <c r="CM49" s="588"/>
      <c r="CN49" s="588"/>
      <c r="CO49" s="588"/>
      <c r="CP49" s="588"/>
      <c r="CQ49" s="588"/>
      <c r="CR49" s="588"/>
      <c r="CS49" s="588"/>
      <c r="CT49" s="588"/>
      <c r="CU49" s="588"/>
      <c r="CV49" s="588"/>
      <c r="CW49" s="588"/>
      <c r="CX49" s="588"/>
      <c r="CY49" s="588"/>
      <c r="CZ49" s="588"/>
      <c r="DA49" s="588"/>
      <c r="DB49" s="588"/>
      <c r="DC49" s="588"/>
      <c r="DD49" s="588"/>
      <c r="DE49" s="588"/>
      <c r="DF49" s="588"/>
      <c r="DG49" s="588"/>
      <c r="DH49" s="588"/>
      <c r="DI49" s="588"/>
    </row>
    <row r="50" spans="5:113" x14ac:dyDescent="0.15">
      <c r="E50" s="587" t="s">
        <v>210</v>
      </c>
      <c r="F50" s="587"/>
      <c r="G50" s="587"/>
      <c r="H50" s="587"/>
      <c r="I50" s="587"/>
      <c r="J50" s="587"/>
      <c r="K50" s="587"/>
      <c r="L50" s="587"/>
      <c r="M50" s="587"/>
      <c r="N50" s="587"/>
      <c r="O50" s="587"/>
      <c r="P50" s="587"/>
      <c r="Q50" s="587"/>
      <c r="R50" s="587"/>
      <c r="S50" s="587"/>
      <c r="T50" s="587"/>
      <c r="U50" s="587"/>
      <c r="V50" s="587"/>
      <c r="W50" s="587"/>
      <c r="X50" s="587"/>
      <c r="Y50" s="587"/>
      <c r="Z50" s="587"/>
      <c r="AA50" s="587"/>
      <c r="AB50" s="587"/>
      <c r="AC50" s="587"/>
      <c r="AD50" s="587"/>
      <c r="AE50" s="587"/>
      <c r="AF50" s="587"/>
      <c r="AG50" s="587"/>
      <c r="AH50" s="587"/>
      <c r="AI50" s="587"/>
      <c r="AJ50" s="587"/>
      <c r="AK50" s="587"/>
      <c r="AL50" s="587"/>
      <c r="AM50" s="587"/>
      <c r="AN50" s="587"/>
      <c r="AO50" s="587"/>
      <c r="AP50" s="587"/>
      <c r="AQ50" s="587"/>
      <c r="AR50" s="587"/>
      <c r="AS50" s="587"/>
      <c r="AT50" s="587"/>
      <c r="AU50" s="587"/>
      <c r="AV50" s="587"/>
      <c r="AW50" s="587"/>
      <c r="AX50" s="587"/>
      <c r="AY50" s="587"/>
      <c r="AZ50" s="587"/>
      <c r="BA50" s="587"/>
      <c r="BB50" s="587"/>
      <c r="BC50" s="587"/>
      <c r="BD50" s="587"/>
      <c r="BE50" s="587"/>
      <c r="BF50" s="587"/>
      <c r="BG50" s="587"/>
      <c r="BH50" s="587"/>
      <c r="BI50" s="587"/>
      <c r="BJ50" s="587"/>
      <c r="BK50" s="587"/>
      <c r="BL50" s="587"/>
      <c r="BM50" s="587"/>
      <c r="BN50" s="587"/>
      <c r="BO50" s="587"/>
      <c r="BP50" s="587"/>
      <c r="BQ50" s="587"/>
      <c r="BR50" s="587"/>
      <c r="BS50" s="587"/>
      <c r="BT50" s="587"/>
      <c r="BU50" s="587"/>
      <c r="BV50" s="587"/>
      <c r="BW50" s="587"/>
      <c r="BX50" s="587"/>
      <c r="BY50" s="587"/>
      <c r="BZ50" s="587"/>
      <c r="CA50" s="587"/>
      <c r="CB50" s="587"/>
      <c r="CC50" s="587"/>
      <c r="CD50" s="587"/>
      <c r="CE50" s="587"/>
      <c r="CF50" s="587"/>
      <c r="CG50" s="587"/>
      <c r="CH50" s="587"/>
      <c r="CI50" s="587"/>
      <c r="CJ50" s="587"/>
      <c r="CK50" s="587"/>
      <c r="CL50" s="587"/>
      <c r="CM50" s="587"/>
      <c r="CN50" s="587"/>
      <c r="CO50" s="587"/>
      <c r="CP50" s="587"/>
      <c r="CQ50" s="587"/>
      <c r="CR50" s="587"/>
      <c r="CS50" s="587"/>
      <c r="CT50" s="587"/>
      <c r="CU50" s="587"/>
      <c r="CV50" s="587"/>
      <c r="CW50" s="587"/>
      <c r="CX50" s="587"/>
      <c r="CY50" s="587"/>
      <c r="CZ50" s="587"/>
      <c r="DA50" s="587"/>
      <c r="DB50" s="587"/>
      <c r="DC50" s="587"/>
      <c r="DD50" s="587"/>
      <c r="DE50" s="587"/>
      <c r="DF50" s="587"/>
      <c r="DG50" s="587"/>
      <c r="DH50" s="587"/>
      <c r="DI50" s="587"/>
    </row>
    <row r="51" spans="5:113" x14ac:dyDescent="0.15">
      <c r="E51" s="587" t="s">
        <v>211</v>
      </c>
      <c r="F51" s="587"/>
      <c r="G51" s="587"/>
      <c r="H51" s="587"/>
      <c r="I51" s="587"/>
      <c r="J51" s="587"/>
      <c r="K51" s="587"/>
      <c r="L51" s="587"/>
      <c r="M51" s="587"/>
      <c r="N51" s="587"/>
      <c r="O51" s="587"/>
      <c r="P51" s="587"/>
      <c r="Q51" s="587"/>
      <c r="R51" s="587"/>
      <c r="S51" s="587"/>
      <c r="T51" s="587"/>
      <c r="U51" s="587"/>
      <c r="V51" s="587"/>
      <c r="W51" s="587"/>
      <c r="X51" s="587"/>
      <c r="Y51" s="587"/>
      <c r="Z51" s="587"/>
      <c r="AA51" s="587"/>
      <c r="AB51" s="587"/>
      <c r="AC51" s="587"/>
      <c r="AD51" s="587"/>
      <c r="AE51" s="587"/>
      <c r="AF51" s="587"/>
      <c r="AG51" s="587"/>
      <c r="AH51" s="587"/>
      <c r="AI51" s="587"/>
      <c r="AJ51" s="587"/>
      <c r="AK51" s="587"/>
      <c r="AL51" s="587"/>
      <c r="AM51" s="587"/>
      <c r="AN51" s="587"/>
      <c r="AO51" s="587"/>
      <c r="AP51" s="587"/>
      <c r="AQ51" s="587"/>
      <c r="AR51" s="587"/>
      <c r="AS51" s="587"/>
      <c r="AT51" s="587"/>
      <c r="AU51" s="587"/>
      <c r="AV51" s="587"/>
      <c r="AW51" s="587"/>
      <c r="AX51" s="587"/>
      <c r="AY51" s="587"/>
      <c r="AZ51" s="587"/>
      <c r="BA51" s="587"/>
      <c r="BB51" s="587"/>
      <c r="BC51" s="587"/>
      <c r="BD51" s="587"/>
      <c r="BE51" s="587"/>
      <c r="BF51" s="587"/>
      <c r="BG51" s="587"/>
      <c r="BH51" s="587"/>
      <c r="BI51" s="587"/>
      <c r="BJ51" s="587"/>
      <c r="BK51" s="587"/>
      <c r="BL51" s="587"/>
      <c r="BM51" s="587"/>
      <c r="BN51" s="587"/>
      <c r="BO51" s="587"/>
      <c r="BP51" s="587"/>
      <c r="BQ51" s="587"/>
      <c r="BR51" s="587"/>
      <c r="BS51" s="587"/>
      <c r="BT51" s="587"/>
      <c r="BU51" s="587"/>
      <c r="BV51" s="587"/>
      <c r="BW51" s="587"/>
      <c r="BX51" s="587"/>
      <c r="BY51" s="587"/>
      <c r="BZ51" s="587"/>
      <c r="CA51" s="587"/>
      <c r="CB51" s="587"/>
      <c r="CC51" s="587"/>
      <c r="CD51" s="587"/>
      <c r="CE51" s="587"/>
      <c r="CF51" s="587"/>
      <c r="CG51" s="587"/>
      <c r="CH51" s="587"/>
      <c r="CI51" s="587"/>
      <c r="CJ51" s="587"/>
      <c r="CK51" s="587"/>
      <c r="CL51" s="587"/>
      <c r="CM51" s="587"/>
      <c r="CN51" s="587"/>
      <c r="CO51" s="587"/>
      <c r="CP51" s="587"/>
      <c r="CQ51" s="587"/>
      <c r="CR51" s="587"/>
      <c r="CS51" s="587"/>
      <c r="CT51" s="587"/>
      <c r="CU51" s="587"/>
      <c r="CV51" s="587"/>
      <c r="CW51" s="587"/>
      <c r="CX51" s="587"/>
      <c r="CY51" s="587"/>
      <c r="CZ51" s="587"/>
      <c r="DA51" s="587"/>
      <c r="DB51" s="587"/>
      <c r="DC51" s="587"/>
      <c r="DD51" s="587"/>
      <c r="DE51" s="587"/>
      <c r="DF51" s="587"/>
      <c r="DG51" s="587"/>
      <c r="DH51" s="587"/>
      <c r="DI51" s="587"/>
    </row>
    <row r="52" spans="5:113" x14ac:dyDescent="0.15">
      <c r="E52" s="587" t="s">
        <v>212</v>
      </c>
      <c r="F52" s="587"/>
      <c r="G52" s="587"/>
      <c r="H52" s="587"/>
      <c r="I52" s="587"/>
      <c r="J52" s="587"/>
      <c r="K52" s="587"/>
      <c r="L52" s="587"/>
      <c r="M52" s="587"/>
      <c r="N52" s="587"/>
      <c r="O52" s="587"/>
      <c r="P52" s="587"/>
      <c r="Q52" s="587"/>
      <c r="R52" s="587"/>
      <c r="S52" s="587"/>
      <c r="T52" s="587"/>
      <c r="U52" s="587"/>
      <c r="V52" s="587"/>
      <c r="W52" s="587"/>
      <c r="X52" s="587"/>
      <c r="Y52" s="587"/>
      <c r="Z52" s="587"/>
      <c r="AA52" s="587"/>
      <c r="AB52" s="587"/>
      <c r="AC52" s="587"/>
      <c r="AD52" s="587"/>
      <c r="AE52" s="587"/>
      <c r="AF52" s="587"/>
      <c r="AG52" s="587"/>
      <c r="AH52" s="587"/>
      <c r="AI52" s="587"/>
      <c r="AJ52" s="587"/>
      <c r="AK52" s="587"/>
      <c r="AL52" s="587"/>
      <c r="AM52" s="587"/>
      <c r="AN52" s="587"/>
      <c r="AO52" s="587"/>
      <c r="AP52" s="587"/>
      <c r="AQ52" s="587"/>
      <c r="AR52" s="587"/>
      <c r="AS52" s="587"/>
      <c r="AT52" s="587"/>
      <c r="AU52" s="587"/>
      <c r="AV52" s="587"/>
      <c r="AW52" s="587"/>
      <c r="AX52" s="587"/>
      <c r="AY52" s="587"/>
      <c r="AZ52" s="587"/>
      <c r="BA52" s="587"/>
      <c r="BB52" s="587"/>
      <c r="BC52" s="587"/>
      <c r="BD52" s="587"/>
      <c r="BE52" s="587"/>
      <c r="BF52" s="587"/>
      <c r="BG52" s="587"/>
      <c r="BH52" s="587"/>
      <c r="BI52" s="587"/>
      <c r="BJ52" s="587"/>
      <c r="BK52" s="587"/>
      <c r="BL52" s="587"/>
      <c r="BM52" s="587"/>
      <c r="BN52" s="587"/>
      <c r="BO52" s="587"/>
      <c r="BP52" s="587"/>
      <c r="BQ52" s="587"/>
      <c r="BR52" s="587"/>
      <c r="BS52" s="587"/>
      <c r="BT52" s="587"/>
      <c r="BU52" s="587"/>
      <c r="BV52" s="587"/>
      <c r="BW52" s="587"/>
      <c r="BX52" s="587"/>
      <c r="BY52" s="587"/>
      <c r="BZ52" s="587"/>
      <c r="CA52" s="587"/>
      <c r="CB52" s="587"/>
      <c r="CC52" s="587"/>
      <c r="CD52" s="587"/>
      <c r="CE52" s="587"/>
      <c r="CF52" s="587"/>
      <c r="CG52" s="587"/>
      <c r="CH52" s="587"/>
      <c r="CI52" s="587"/>
      <c r="CJ52" s="587"/>
      <c r="CK52" s="587"/>
      <c r="CL52" s="587"/>
      <c r="CM52" s="587"/>
      <c r="CN52" s="587"/>
      <c r="CO52" s="587"/>
      <c r="CP52" s="587"/>
      <c r="CQ52" s="587"/>
      <c r="CR52" s="587"/>
      <c r="CS52" s="587"/>
      <c r="CT52" s="587"/>
      <c r="CU52" s="587"/>
      <c r="CV52" s="587"/>
      <c r="CW52" s="587"/>
      <c r="CX52" s="587"/>
      <c r="CY52" s="587"/>
      <c r="CZ52" s="587"/>
      <c r="DA52" s="587"/>
      <c r="DB52" s="587"/>
      <c r="DC52" s="587"/>
      <c r="DD52" s="587"/>
      <c r="DE52" s="587"/>
      <c r="DF52" s="587"/>
      <c r="DG52" s="587"/>
      <c r="DH52" s="587"/>
      <c r="DI52" s="587"/>
    </row>
    <row r="53" spans="5:113" x14ac:dyDescent="0.15">
      <c r="E53" s="587" t="s">
        <v>213</v>
      </c>
      <c r="F53" s="587"/>
      <c r="G53" s="587"/>
      <c r="H53" s="587"/>
      <c r="I53" s="587"/>
      <c r="J53" s="587"/>
      <c r="K53" s="587"/>
      <c r="L53" s="587"/>
      <c r="M53" s="587"/>
      <c r="N53" s="587"/>
      <c r="O53" s="587"/>
      <c r="P53" s="587"/>
      <c r="Q53" s="587"/>
      <c r="R53" s="587"/>
      <c r="S53" s="587"/>
      <c r="T53" s="587"/>
      <c r="U53" s="587"/>
      <c r="V53" s="587"/>
      <c r="W53" s="587"/>
      <c r="X53" s="587"/>
      <c r="Y53" s="587"/>
      <c r="Z53" s="587"/>
      <c r="AA53" s="587"/>
      <c r="AB53" s="587"/>
      <c r="AC53" s="587"/>
      <c r="AD53" s="587"/>
      <c r="AE53" s="587"/>
      <c r="AF53" s="587"/>
      <c r="AG53" s="587"/>
      <c r="AH53" s="587"/>
      <c r="AI53" s="587"/>
      <c r="AJ53" s="587"/>
      <c r="AK53" s="587"/>
      <c r="AL53" s="587"/>
      <c r="AM53" s="587"/>
      <c r="AN53" s="587"/>
      <c r="AO53" s="587"/>
      <c r="AP53" s="587"/>
      <c r="AQ53" s="587"/>
      <c r="AR53" s="587"/>
      <c r="AS53" s="587"/>
      <c r="AT53" s="587"/>
      <c r="AU53" s="587"/>
      <c r="AV53" s="587"/>
      <c r="AW53" s="587"/>
      <c r="AX53" s="587"/>
      <c r="AY53" s="587"/>
      <c r="AZ53" s="587"/>
      <c r="BA53" s="587"/>
      <c r="BB53" s="587"/>
      <c r="BC53" s="587"/>
      <c r="BD53" s="587"/>
      <c r="BE53" s="587"/>
      <c r="BF53" s="587"/>
      <c r="BG53" s="587"/>
      <c r="BH53" s="587"/>
      <c r="BI53" s="587"/>
      <c r="BJ53" s="587"/>
      <c r="BK53" s="587"/>
      <c r="BL53" s="587"/>
      <c r="BM53" s="587"/>
      <c r="BN53" s="587"/>
      <c r="BO53" s="587"/>
      <c r="BP53" s="587"/>
      <c r="BQ53" s="587"/>
      <c r="BR53" s="587"/>
      <c r="BS53" s="587"/>
      <c r="BT53" s="587"/>
      <c r="BU53" s="587"/>
      <c r="BV53" s="587"/>
      <c r="BW53" s="587"/>
      <c r="BX53" s="587"/>
      <c r="BY53" s="587"/>
      <c r="BZ53" s="587"/>
      <c r="CA53" s="587"/>
      <c r="CB53" s="587"/>
      <c r="CC53" s="587"/>
      <c r="CD53" s="587"/>
      <c r="CE53" s="587"/>
      <c r="CF53" s="587"/>
      <c r="CG53" s="587"/>
      <c r="CH53" s="587"/>
      <c r="CI53" s="587"/>
      <c r="CJ53" s="587"/>
      <c r="CK53" s="587"/>
      <c r="CL53" s="587"/>
      <c r="CM53" s="587"/>
      <c r="CN53" s="587"/>
      <c r="CO53" s="587"/>
      <c r="CP53" s="587"/>
      <c r="CQ53" s="587"/>
      <c r="CR53" s="587"/>
      <c r="CS53" s="587"/>
      <c r="CT53" s="587"/>
      <c r="CU53" s="587"/>
      <c r="CV53" s="587"/>
      <c r="CW53" s="587"/>
      <c r="CX53" s="587"/>
      <c r="CY53" s="587"/>
      <c r="CZ53" s="587"/>
      <c r="DA53" s="587"/>
      <c r="DB53" s="587"/>
      <c r="DC53" s="587"/>
      <c r="DD53" s="587"/>
      <c r="DE53" s="587"/>
      <c r="DF53" s="587"/>
      <c r="DG53" s="587"/>
      <c r="DH53" s="587"/>
      <c r="DI53" s="587"/>
    </row>
    <row r="54" spans="5:113" x14ac:dyDescent="0.15"/>
    <row r="55" spans="5:113" x14ac:dyDescent="0.15"/>
    <row r="56" spans="5:113" x14ac:dyDescent="0.15"/>
  </sheetData>
  <sheetProtection algorithmName="SHA-512" hashValue="2F74yZ0B2JeOocE71P3s6xDtNru0EwFpxwfJgMYsWhxXZx/R+eBGrc+RXBHUYXKcZ7CVZ2Gf5Pf+4z8rXrqndA==" saltValue="o6T7+u6GFxJTt6Uc738jkA==" spinCount="100000" sheet="1" objects="1" scenarios="1"/>
  <mergeCells count="446">
    <mergeCell ref="E51:DI51"/>
    <mergeCell ref="E52:DI52"/>
    <mergeCell ref="E53:DI53"/>
    <mergeCell ref="DG43:DH43"/>
    <mergeCell ref="E46:DI46"/>
    <mergeCell ref="E47:DI47"/>
    <mergeCell ref="E48:DI48"/>
    <mergeCell ref="E49:DI49"/>
    <mergeCell ref="E50:DI50"/>
    <mergeCell ref="BE43:BF43"/>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8" scale="80"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49"/>
  <sheetViews>
    <sheetView showGridLines="0" zoomScaleNormal="100" workbookViewId="0"/>
  </sheetViews>
  <sheetFormatPr defaultColWidth="0" defaultRowHeight="11.25" customHeight="1" zeroHeight="1" x14ac:dyDescent="0.15"/>
  <cols>
    <col min="1" max="1" width="1.5703125" style="204" customWidth="1"/>
    <col min="2" max="2" width="2.42578125" style="204" customWidth="1"/>
    <col min="3" max="16" width="2.5703125" style="204" customWidth="1"/>
    <col min="17" max="17" width="2.42578125" style="204" customWidth="1"/>
    <col min="18" max="95" width="1.5703125" style="204" customWidth="1"/>
    <col min="96" max="133" width="1.5703125" style="216" customWidth="1"/>
    <col min="134" max="143" width="1.5703125" style="204" customWidth="1"/>
    <col min="144" max="16384" width="0" style="204" hidden="1"/>
  </cols>
  <sheetData>
    <row r="1" spans="2:143" ht="22.5" customHeight="1" thickBot="1" x14ac:dyDescent="0.2">
      <c r="B1" s="202"/>
      <c r="C1" s="203"/>
      <c r="D1" s="203"/>
      <c r="E1" s="203"/>
      <c r="F1" s="203"/>
      <c r="G1" s="203"/>
      <c r="H1" s="203"/>
      <c r="I1" s="203"/>
      <c r="J1" s="203"/>
      <c r="K1" s="203"/>
      <c r="L1" s="203"/>
      <c r="M1" s="203"/>
      <c r="N1" s="203"/>
      <c r="O1" s="203"/>
      <c r="P1" s="203"/>
      <c r="Q1" s="203"/>
      <c r="R1" s="203"/>
      <c r="S1" s="203"/>
      <c r="T1" s="203"/>
      <c r="U1" s="203"/>
      <c r="V1" s="203"/>
      <c r="W1" s="203"/>
      <c r="X1" s="203"/>
      <c r="Y1" s="203"/>
      <c r="Z1" s="203"/>
      <c r="AA1" s="203"/>
      <c r="AB1" s="203"/>
      <c r="AC1" s="203"/>
      <c r="AD1" s="203"/>
      <c r="AE1" s="203"/>
      <c r="AF1" s="203"/>
      <c r="AG1" s="203"/>
      <c r="AH1" s="203"/>
      <c r="AI1" s="203"/>
      <c r="AJ1" s="203"/>
      <c r="AK1" s="203"/>
      <c r="AL1" s="203"/>
      <c r="AM1" s="203"/>
      <c r="AN1" s="203"/>
      <c r="AO1" s="203"/>
      <c r="AP1" s="203"/>
      <c r="AQ1" s="203"/>
      <c r="AR1" s="203"/>
      <c r="AS1" s="203"/>
      <c r="AT1" s="203"/>
      <c r="AU1" s="203"/>
      <c r="AV1" s="203"/>
      <c r="AW1" s="203"/>
      <c r="AX1" s="203"/>
      <c r="AY1" s="203"/>
      <c r="AZ1" s="203"/>
      <c r="BA1" s="203"/>
      <c r="BB1" s="203"/>
      <c r="BC1" s="203"/>
      <c r="BD1" s="203"/>
      <c r="BE1" s="203"/>
      <c r="BF1" s="203"/>
      <c r="BG1" s="203"/>
      <c r="BH1" s="203"/>
      <c r="BI1" s="203"/>
      <c r="BJ1" s="203"/>
      <c r="BK1" s="203"/>
      <c r="BL1" s="203"/>
      <c r="BM1" s="203"/>
      <c r="BN1" s="203"/>
      <c r="BO1" s="203"/>
      <c r="BP1" s="203"/>
      <c r="BQ1" s="203"/>
      <c r="BR1" s="203"/>
      <c r="BS1" s="203"/>
      <c r="BT1" s="203"/>
      <c r="BU1" s="203"/>
      <c r="BV1" s="203"/>
      <c r="BW1" s="203"/>
      <c r="BX1" s="203"/>
      <c r="BY1" s="203"/>
      <c r="BZ1" s="203"/>
      <c r="CA1" s="203"/>
      <c r="CB1" s="203"/>
      <c r="CC1" s="203"/>
      <c r="CD1" s="203"/>
      <c r="CE1" s="203"/>
      <c r="CF1" s="203"/>
      <c r="CG1" s="203"/>
      <c r="CH1" s="203"/>
      <c r="CI1" s="203"/>
      <c r="CJ1" s="203"/>
      <c r="CK1" s="203"/>
      <c r="CL1" s="203"/>
      <c r="CM1" s="203"/>
      <c r="CN1" s="203"/>
      <c r="CO1" s="203"/>
      <c r="CP1" s="203"/>
      <c r="CQ1" s="203"/>
      <c r="CR1" s="203"/>
      <c r="CS1" s="203"/>
      <c r="CT1" s="203"/>
      <c r="CU1" s="203"/>
      <c r="CV1" s="203"/>
      <c r="CW1" s="203"/>
      <c r="CX1" s="203"/>
      <c r="CY1" s="203"/>
      <c r="CZ1" s="203"/>
      <c r="DA1" s="203"/>
      <c r="DB1" s="203"/>
      <c r="DC1" s="203"/>
      <c r="DD1" s="203"/>
      <c r="DE1" s="203"/>
      <c r="DF1" s="203"/>
      <c r="DG1" s="203"/>
      <c r="DH1" s="589" t="s">
        <v>214</v>
      </c>
      <c r="DI1" s="590"/>
      <c r="DJ1" s="590"/>
      <c r="DK1" s="590"/>
      <c r="DL1" s="590"/>
      <c r="DM1" s="590"/>
      <c r="DN1" s="591"/>
      <c r="DO1" s="204"/>
      <c r="DP1" s="589" t="s">
        <v>215</v>
      </c>
      <c r="DQ1" s="590"/>
      <c r="DR1" s="590"/>
      <c r="DS1" s="590"/>
      <c r="DT1" s="590"/>
      <c r="DU1" s="590"/>
      <c r="DV1" s="590"/>
      <c r="DW1" s="590"/>
      <c r="DX1" s="590"/>
      <c r="DY1" s="590"/>
      <c r="DZ1" s="590"/>
      <c r="EA1" s="590"/>
      <c r="EB1" s="590"/>
      <c r="EC1" s="591"/>
      <c r="ED1" s="203"/>
      <c r="EE1" s="203"/>
      <c r="EF1" s="203"/>
      <c r="EG1" s="203"/>
      <c r="EH1" s="203"/>
      <c r="EI1" s="203"/>
      <c r="EJ1" s="203"/>
      <c r="EK1" s="203"/>
      <c r="EL1" s="203"/>
      <c r="EM1" s="203"/>
    </row>
    <row r="2" spans="2:143" ht="22.5" customHeight="1" x14ac:dyDescent="0.15">
      <c r="B2" s="205" t="s">
        <v>216</v>
      </c>
      <c r="R2" s="206"/>
      <c r="S2" s="206"/>
      <c r="T2" s="206"/>
      <c r="U2" s="206"/>
      <c r="V2" s="206"/>
      <c r="W2" s="206"/>
      <c r="X2" s="206"/>
      <c r="Y2" s="206"/>
      <c r="Z2" s="206"/>
      <c r="AA2" s="206"/>
      <c r="AB2" s="206"/>
      <c r="AC2" s="206"/>
      <c r="AE2" s="207"/>
      <c r="AF2" s="207"/>
      <c r="AG2" s="207"/>
      <c r="AH2" s="207"/>
      <c r="AI2" s="207"/>
      <c r="AJ2" s="206"/>
      <c r="AK2" s="206"/>
      <c r="AL2" s="206"/>
      <c r="AM2" s="206"/>
      <c r="AN2" s="206"/>
      <c r="AO2" s="206"/>
      <c r="AP2" s="206"/>
      <c r="CD2" s="203"/>
      <c r="CE2" s="203"/>
      <c r="CF2" s="203"/>
      <c r="CG2" s="203"/>
      <c r="CH2" s="203"/>
      <c r="CI2" s="203"/>
      <c r="CJ2" s="203"/>
      <c r="CK2" s="203"/>
      <c r="CL2" s="203"/>
      <c r="CM2" s="203"/>
      <c r="CN2" s="203"/>
      <c r="CO2" s="203"/>
      <c r="CP2" s="203"/>
      <c r="CQ2" s="203"/>
      <c r="CR2" s="203"/>
      <c r="CS2" s="203"/>
      <c r="CT2" s="203"/>
      <c r="CU2" s="203"/>
      <c r="CV2" s="203"/>
      <c r="CW2" s="203"/>
      <c r="CX2" s="203"/>
      <c r="CY2" s="203"/>
      <c r="CZ2" s="203"/>
      <c r="DA2" s="203"/>
      <c r="DB2" s="203"/>
      <c r="DC2" s="203"/>
      <c r="DD2" s="203"/>
      <c r="DE2" s="203"/>
      <c r="DF2" s="203"/>
      <c r="DG2" s="203"/>
      <c r="DH2" s="203"/>
      <c r="DI2" s="203"/>
      <c r="DJ2" s="203"/>
      <c r="DK2" s="203"/>
      <c r="DL2" s="203"/>
      <c r="DM2" s="203"/>
      <c r="DN2" s="203"/>
      <c r="DO2" s="203"/>
      <c r="DP2" s="203"/>
      <c r="DQ2" s="203"/>
      <c r="DR2" s="203"/>
      <c r="DS2" s="203"/>
      <c r="DT2" s="203"/>
      <c r="DU2" s="203"/>
      <c r="DV2" s="203"/>
      <c r="DW2" s="203"/>
      <c r="DX2" s="203"/>
      <c r="DY2" s="203"/>
      <c r="DZ2" s="203"/>
      <c r="EA2" s="203"/>
      <c r="EB2" s="203"/>
      <c r="EC2" s="203"/>
    </row>
    <row r="3" spans="2:143" ht="11.25" customHeight="1" x14ac:dyDescent="0.15">
      <c r="B3" s="592" t="s">
        <v>217</v>
      </c>
      <c r="C3" s="593"/>
      <c r="D3" s="593"/>
      <c r="E3" s="593"/>
      <c r="F3" s="593"/>
      <c r="G3" s="593"/>
      <c r="H3" s="593"/>
      <c r="I3" s="593"/>
      <c r="J3" s="593"/>
      <c r="K3" s="593"/>
      <c r="L3" s="593"/>
      <c r="M3" s="593"/>
      <c r="N3" s="593"/>
      <c r="O3" s="593"/>
      <c r="P3" s="593"/>
      <c r="Q3" s="593"/>
      <c r="R3" s="593"/>
      <c r="S3" s="593"/>
      <c r="T3" s="593"/>
      <c r="U3" s="593"/>
      <c r="V3" s="593"/>
      <c r="W3" s="593"/>
      <c r="X3" s="593"/>
      <c r="Y3" s="593"/>
      <c r="Z3" s="593"/>
      <c r="AA3" s="593"/>
      <c r="AB3" s="593"/>
      <c r="AC3" s="593"/>
      <c r="AD3" s="593"/>
      <c r="AE3" s="593"/>
      <c r="AF3" s="593"/>
      <c r="AG3" s="593"/>
      <c r="AH3" s="593"/>
      <c r="AI3" s="593"/>
      <c r="AJ3" s="593"/>
      <c r="AK3" s="593"/>
      <c r="AL3" s="593"/>
      <c r="AM3" s="593"/>
      <c r="AN3" s="593"/>
      <c r="AO3" s="593"/>
      <c r="AP3" s="592" t="s">
        <v>218</v>
      </c>
      <c r="AQ3" s="593"/>
      <c r="AR3" s="593"/>
      <c r="AS3" s="593"/>
      <c r="AT3" s="593"/>
      <c r="AU3" s="593"/>
      <c r="AV3" s="593"/>
      <c r="AW3" s="593"/>
      <c r="AX3" s="593"/>
      <c r="AY3" s="593"/>
      <c r="AZ3" s="593"/>
      <c r="BA3" s="593"/>
      <c r="BB3" s="593"/>
      <c r="BC3" s="593"/>
      <c r="BD3" s="593"/>
      <c r="BE3" s="593"/>
      <c r="BF3" s="593"/>
      <c r="BG3" s="593"/>
      <c r="BH3" s="593"/>
      <c r="BI3" s="593"/>
      <c r="BJ3" s="593"/>
      <c r="BK3" s="593"/>
      <c r="BL3" s="593"/>
      <c r="BM3" s="593"/>
      <c r="BN3" s="593"/>
      <c r="BO3" s="593"/>
      <c r="BP3" s="593"/>
      <c r="BQ3" s="593"/>
      <c r="BR3" s="593"/>
      <c r="BS3" s="593"/>
      <c r="BT3" s="593"/>
      <c r="BU3" s="593"/>
      <c r="BV3" s="593"/>
      <c r="BW3" s="593"/>
      <c r="BX3" s="593"/>
      <c r="BY3" s="593"/>
      <c r="BZ3" s="593"/>
      <c r="CA3" s="593"/>
      <c r="CB3" s="594"/>
      <c r="CD3" s="592" t="s">
        <v>219</v>
      </c>
      <c r="CE3" s="593"/>
      <c r="CF3" s="593"/>
      <c r="CG3" s="593"/>
      <c r="CH3" s="593"/>
      <c r="CI3" s="593"/>
      <c r="CJ3" s="593"/>
      <c r="CK3" s="593"/>
      <c r="CL3" s="593"/>
      <c r="CM3" s="593"/>
      <c r="CN3" s="593"/>
      <c r="CO3" s="593"/>
      <c r="CP3" s="593"/>
      <c r="CQ3" s="593"/>
      <c r="CR3" s="593"/>
      <c r="CS3" s="593"/>
      <c r="CT3" s="593"/>
      <c r="CU3" s="593"/>
      <c r="CV3" s="593"/>
      <c r="CW3" s="593"/>
      <c r="CX3" s="593"/>
      <c r="CY3" s="593"/>
      <c r="CZ3" s="593"/>
      <c r="DA3" s="593"/>
      <c r="DB3" s="593"/>
      <c r="DC3" s="593"/>
      <c r="DD3" s="593"/>
      <c r="DE3" s="593"/>
      <c r="DF3" s="593"/>
      <c r="DG3" s="593"/>
      <c r="DH3" s="593"/>
      <c r="DI3" s="593"/>
      <c r="DJ3" s="593"/>
      <c r="DK3" s="593"/>
      <c r="DL3" s="593"/>
      <c r="DM3" s="593"/>
      <c r="DN3" s="593"/>
      <c r="DO3" s="593"/>
      <c r="DP3" s="593"/>
      <c r="DQ3" s="593"/>
      <c r="DR3" s="593"/>
      <c r="DS3" s="593"/>
      <c r="DT3" s="593"/>
      <c r="DU3" s="593"/>
      <c r="DV3" s="593"/>
      <c r="DW3" s="593"/>
      <c r="DX3" s="593"/>
      <c r="DY3" s="593"/>
      <c r="DZ3" s="593"/>
      <c r="EA3" s="593"/>
      <c r="EB3" s="593"/>
      <c r="EC3" s="594"/>
    </row>
    <row r="4" spans="2:143" ht="11.25" customHeight="1" x14ac:dyDescent="0.15">
      <c r="B4" s="592" t="s">
        <v>1</v>
      </c>
      <c r="C4" s="593"/>
      <c r="D4" s="593"/>
      <c r="E4" s="593"/>
      <c r="F4" s="593"/>
      <c r="G4" s="593"/>
      <c r="H4" s="593"/>
      <c r="I4" s="593"/>
      <c r="J4" s="593"/>
      <c r="K4" s="593"/>
      <c r="L4" s="593"/>
      <c r="M4" s="593"/>
      <c r="N4" s="593"/>
      <c r="O4" s="593"/>
      <c r="P4" s="593"/>
      <c r="Q4" s="594"/>
      <c r="R4" s="592" t="s">
        <v>220</v>
      </c>
      <c r="S4" s="593"/>
      <c r="T4" s="593"/>
      <c r="U4" s="593"/>
      <c r="V4" s="593"/>
      <c r="W4" s="593"/>
      <c r="X4" s="593"/>
      <c r="Y4" s="594"/>
      <c r="Z4" s="592" t="s">
        <v>221</v>
      </c>
      <c r="AA4" s="593"/>
      <c r="AB4" s="593"/>
      <c r="AC4" s="594"/>
      <c r="AD4" s="592" t="s">
        <v>222</v>
      </c>
      <c r="AE4" s="593"/>
      <c r="AF4" s="593"/>
      <c r="AG4" s="593"/>
      <c r="AH4" s="593"/>
      <c r="AI4" s="593"/>
      <c r="AJ4" s="593"/>
      <c r="AK4" s="594"/>
      <c r="AL4" s="592" t="s">
        <v>221</v>
      </c>
      <c r="AM4" s="593"/>
      <c r="AN4" s="593"/>
      <c r="AO4" s="594"/>
      <c r="AP4" s="595" t="s">
        <v>223</v>
      </c>
      <c r="AQ4" s="595"/>
      <c r="AR4" s="595"/>
      <c r="AS4" s="595"/>
      <c r="AT4" s="595"/>
      <c r="AU4" s="595"/>
      <c r="AV4" s="595"/>
      <c r="AW4" s="595"/>
      <c r="AX4" s="595"/>
      <c r="AY4" s="595"/>
      <c r="AZ4" s="595"/>
      <c r="BA4" s="595"/>
      <c r="BB4" s="595"/>
      <c r="BC4" s="595"/>
      <c r="BD4" s="595"/>
      <c r="BE4" s="595"/>
      <c r="BF4" s="595"/>
      <c r="BG4" s="595" t="s">
        <v>224</v>
      </c>
      <c r="BH4" s="595"/>
      <c r="BI4" s="595"/>
      <c r="BJ4" s="595"/>
      <c r="BK4" s="595"/>
      <c r="BL4" s="595"/>
      <c r="BM4" s="595"/>
      <c r="BN4" s="595"/>
      <c r="BO4" s="595" t="s">
        <v>221</v>
      </c>
      <c r="BP4" s="595"/>
      <c r="BQ4" s="595"/>
      <c r="BR4" s="595"/>
      <c r="BS4" s="595" t="s">
        <v>225</v>
      </c>
      <c r="BT4" s="595"/>
      <c r="BU4" s="595"/>
      <c r="BV4" s="595"/>
      <c r="BW4" s="595"/>
      <c r="BX4" s="595"/>
      <c r="BY4" s="595"/>
      <c r="BZ4" s="595"/>
      <c r="CA4" s="595"/>
      <c r="CB4" s="595"/>
      <c r="CD4" s="592" t="s">
        <v>226</v>
      </c>
      <c r="CE4" s="593"/>
      <c r="CF4" s="593"/>
      <c r="CG4" s="593"/>
      <c r="CH4" s="593"/>
      <c r="CI4" s="593"/>
      <c r="CJ4" s="593"/>
      <c r="CK4" s="593"/>
      <c r="CL4" s="593"/>
      <c r="CM4" s="593"/>
      <c r="CN4" s="593"/>
      <c r="CO4" s="593"/>
      <c r="CP4" s="593"/>
      <c r="CQ4" s="593"/>
      <c r="CR4" s="593"/>
      <c r="CS4" s="593"/>
      <c r="CT4" s="593"/>
      <c r="CU4" s="593"/>
      <c r="CV4" s="593"/>
      <c r="CW4" s="593"/>
      <c r="CX4" s="593"/>
      <c r="CY4" s="593"/>
      <c r="CZ4" s="593"/>
      <c r="DA4" s="593"/>
      <c r="DB4" s="593"/>
      <c r="DC4" s="593"/>
      <c r="DD4" s="593"/>
      <c r="DE4" s="593"/>
      <c r="DF4" s="593"/>
      <c r="DG4" s="593"/>
      <c r="DH4" s="593"/>
      <c r="DI4" s="593"/>
      <c r="DJ4" s="593"/>
      <c r="DK4" s="593"/>
      <c r="DL4" s="593"/>
      <c r="DM4" s="593"/>
      <c r="DN4" s="593"/>
      <c r="DO4" s="593"/>
      <c r="DP4" s="593"/>
      <c r="DQ4" s="593"/>
      <c r="DR4" s="593"/>
      <c r="DS4" s="593"/>
      <c r="DT4" s="593"/>
      <c r="DU4" s="593"/>
      <c r="DV4" s="593"/>
      <c r="DW4" s="593"/>
      <c r="DX4" s="593"/>
      <c r="DY4" s="593"/>
      <c r="DZ4" s="593"/>
      <c r="EA4" s="593"/>
      <c r="EB4" s="593"/>
      <c r="EC4" s="594"/>
    </row>
    <row r="5" spans="2:143" ht="11.25" customHeight="1" x14ac:dyDescent="0.15">
      <c r="B5" s="596" t="s">
        <v>227</v>
      </c>
      <c r="C5" s="597"/>
      <c r="D5" s="597"/>
      <c r="E5" s="597"/>
      <c r="F5" s="597"/>
      <c r="G5" s="597"/>
      <c r="H5" s="597"/>
      <c r="I5" s="597"/>
      <c r="J5" s="597"/>
      <c r="K5" s="597"/>
      <c r="L5" s="597"/>
      <c r="M5" s="597"/>
      <c r="N5" s="597"/>
      <c r="O5" s="597"/>
      <c r="P5" s="597"/>
      <c r="Q5" s="598"/>
      <c r="R5" s="599">
        <v>4779810</v>
      </c>
      <c r="S5" s="600"/>
      <c r="T5" s="600"/>
      <c r="U5" s="600"/>
      <c r="V5" s="600"/>
      <c r="W5" s="600"/>
      <c r="X5" s="600"/>
      <c r="Y5" s="601"/>
      <c r="Z5" s="602">
        <v>24.5</v>
      </c>
      <c r="AA5" s="602"/>
      <c r="AB5" s="602"/>
      <c r="AC5" s="602"/>
      <c r="AD5" s="603">
        <v>4510444</v>
      </c>
      <c r="AE5" s="603"/>
      <c r="AF5" s="603"/>
      <c r="AG5" s="603"/>
      <c r="AH5" s="603"/>
      <c r="AI5" s="603"/>
      <c r="AJ5" s="603"/>
      <c r="AK5" s="603"/>
      <c r="AL5" s="604">
        <v>45.6</v>
      </c>
      <c r="AM5" s="605"/>
      <c r="AN5" s="605"/>
      <c r="AO5" s="606"/>
      <c r="AP5" s="596" t="s">
        <v>228</v>
      </c>
      <c r="AQ5" s="597"/>
      <c r="AR5" s="597"/>
      <c r="AS5" s="597"/>
      <c r="AT5" s="597"/>
      <c r="AU5" s="597"/>
      <c r="AV5" s="597"/>
      <c r="AW5" s="597"/>
      <c r="AX5" s="597"/>
      <c r="AY5" s="597"/>
      <c r="AZ5" s="597"/>
      <c r="BA5" s="597"/>
      <c r="BB5" s="597"/>
      <c r="BC5" s="597"/>
      <c r="BD5" s="597"/>
      <c r="BE5" s="597"/>
      <c r="BF5" s="598"/>
      <c r="BG5" s="610">
        <v>4510444</v>
      </c>
      <c r="BH5" s="611"/>
      <c r="BI5" s="611"/>
      <c r="BJ5" s="611"/>
      <c r="BK5" s="611"/>
      <c r="BL5" s="611"/>
      <c r="BM5" s="611"/>
      <c r="BN5" s="612"/>
      <c r="BO5" s="613">
        <v>94.4</v>
      </c>
      <c r="BP5" s="613"/>
      <c r="BQ5" s="613"/>
      <c r="BR5" s="613"/>
      <c r="BS5" s="614">
        <v>36058</v>
      </c>
      <c r="BT5" s="614"/>
      <c r="BU5" s="614"/>
      <c r="BV5" s="614"/>
      <c r="BW5" s="614"/>
      <c r="BX5" s="614"/>
      <c r="BY5" s="614"/>
      <c r="BZ5" s="614"/>
      <c r="CA5" s="614"/>
      <c r="CB5" s="618"/>
      <c r="CD5" s="592" t="s">
        <v>223</v>
      </c>
      <c r="CE5" s="593"/>
      <c r="CF5" s="593"/>
      <c r="CG5" s="593"/>
      <c r="CH5" s="593"/>
      <c r="CI5" s="593"/>
      <c r="CJ5" s="593"/>
      <c r="CK5" s="593"/>
      <c r="CL5" s="593"/>
      <c r="CM5" s="593"/>
      <c r="CN5" s="593"/>
      <c r="CO5" s="593"/>
      <c r="CP5" s="593"/>
      <c r="CQ5" s="594"/>
      <c r="CR5" s="592" t="s">
        <v>229</v>
      </c>
      <c r="CS5" s="593"/>
      <c r="CT5" s="593"/>
      <c r="CU5" s="593"/>
      <c r="CV5" s="593"/>
      <c r="CW5" s="593"/>
      <c r="CX5" s="593"/>
      <c r="CY5" s="594"/>
      <c r="CZ5" s="592" t="s">
        <v>221</v>
      </c>
      <c r="DA5" s="593"/>
      <c r="DB5" s="593"/>
      <c r="DC5" s="594"/>
      <c r="DD5" s="592" t="s">
        <v>230</v>
      </c>
      <c r="DE5" s="593"/>
      <c r="DF5" s="593"/>
      <c r="DG5" s="593"/>
      <c r="DH5" s="593"/>
      <c r="DI5" s="593"/>
      <c r="DJ5" s="593"/>
      <c r="DK5" s="593"/>
      <c r="DL5" s="593"/>
      <c r="DM5" s="593"/>
      <c r="DN5" s="593"/>
      <c r="DO5" s="593"/>
      <c r="DP5" s="594"/>
      <c r="DQ5" s="592" t="s">
        <v>231</v>
      </c>
      <c r="DR5" s="593"/>
      <c r="DS5" s="593"/>
      <c r="DT5" s="593"/>
      <c r="DU5" s="593"/>
      <c r="DV5" s="593"/>
      <c r="DW5" s="593"/>
      <c r="DX5" s="593"/>
      <c r="DY5" s="593"/>
      <c r="DZ5" s="593"/>
      <c r="EA5" s="593"/>
      <c r="EB5" s="593"/>
      <c r="EC5" s="594"/>
    </row>
    <row r="6" spans="2:143" ht="11.25" customHeight="1" x14ac:dyDescent="0.15">
      <c r="B6" s="607" t="s">
        <v>232</v>
      </c>
      <c r="C6" s="608"/>
      <c r="D6" s="608"/>
      <c r="E6" s="608"/>
      <c r="F6" s="608"/>
      <c r="G6" s="608"/>
      <c r="H6" s="608"/>
      <c r="I6" s="608"/>
      <c r="J6" s="608"/>
      <c r="K6" s="608"/>
      <c r="L6" s="608"/>
      <c r="M6" s="608"/>
      <c r="N6" s="608"/>
      <c r="O6" s="608"/>
      <c r="P6" s="608"/>
      <c r="Q6" s="609"/>
      <c r="R6" s="610">
        <v>133190</v>
      </c>
      <c r="S6" s="611"/>
      <c r="T6" s="611"/>
      <c r="U6" s="611"/>
      <c r="V6" s="611"/>
      <c r="W6" s="611"/>
      <c r="X6" s="611"/>
      <c r="Y6" s="612"/>
      <c r="Z6" s="613">
        <v>0.7</v>
      </c>
      <c r="AA6" s="613"/>
      <c r="AB6" s="613"/>
      <c r="AC6" s="613"/>
      <c r="AD6" s="614">
        <v>133190</v>
      </c>
      <c r="AE6" s="614"/>
      <c r="AF6" s="614"/>
      <c r="AG6" s="614"/>
      <c r="AH6" s="614"/>
      <c r="AI6" s="614"/>
      <c r="AJ6" s="614"/>
      <c r="AK6" s="614"/>
      <c r="AL6" s="615">
        <v>1.3</v>
      </c>
      <c r="AM6" s="616"/>
      <c r="AN6" s="616"/>
      <c r="AO6" s="617"/>
      <c r="AP6" s="607" t="s">
        <v>233</v>
      </c>
      <c r="AQ6" s="608"/>
      <c r="AR6" s="608"/>
      <c r="AS6" s="608"/>
      <c r="AT6" s="608"/>
      <c r="AU6" s="608"/>
      <c r="AV6" s="608"/>
      <c r="AW6" s="608"/>
      <c r="AX6" s="608"/>
      <c r="AY6" s="608"/>
      <c r="AZ6" s="608"/>
      <c r="BA6" s="608"/>
      <c r="BB6" s="608"/>
      <c r="BC6" s="608"/>
      <c r="BD6" s="608"/>
      <c r="BE6" s="608"/>
      <c r="BF6" s="609"/>
      <c r="BG6" s="610">
        <v>4510444</v>
      </c>
      <c r="BH6" s="611"/>
      <c r="BI6" s="611"/>
      <c r="BJ6" s="611"/>
      <c r="BK6" s="611"/>
      <c r="BL6" s="611"/>
      <c r="BM6" s="611"/>
      <c r="BN6" s="612"/>
      <c r="BO6" s="613">
        <v>94.4</v>
      </c>
      <c r="BP6" s="613"/>
      <c r="BQ6" s="613"/>
      <c r="BR6" s="613"/>
      <c r="BS6" s="614">
        <v>36058</v>
      </c>
      <c r="BT6" s="614"/>
      <c r="BU6" s="614"/>
      <c r="BV6" s="614"/>
      <c r="BW6" s="614"/>
      <c r="BX6" s="614"/>
      <c r="BY6" s="614"/>
      <c r="BZ6" s="614"/>
      <c r="CA6" s="614"/>
      <c r="CB6" s="618"/>
      <c r="CD6" s="596" t="s">
        <v>234</v>
      </c>
      <c r="CE6" s="597"/>
      <c r="CF6" s="597"/>
      <c r="CG6" s="597"/>
      <c r="CH6" s="597"/>
      <c r="CI6" s="597"/>
      <c r="CJ6" s="597"/>
      <c r="CK6" s="597"/>
      <c r="CL6" s="597"/>
      <c r="CM6" s="597"/>
      <c r="CN6" s="597"/>
      <c r="CO6" s="597"/>
      <c r="CP6" s="597"/>
      <c r="CQ6" s="598"/>
      <c r="CR6" s="610">
        <v>155176</v>
      </c>
      <c r="CS6" s="611"/>
      <c r="CT6" s="611"/>
      <c r="CU6" s="611"/>
      <c r="CV6" s="611"/>
      <c r="CW6" s="611"/>
      <c r="CX6" s="611"/>
      <c r="CY6" s="612"/>
      <c r="CZ6" s="604">
        <v>0.8</v>
      </c>
      <c r="DA6" s="605"/>
      <c r="DB6" s="605"/>
      <c r="DC6" s="621"/>
      <c r="DD6" s="619" t="s">
        <v>129</v>
      </c>
      <c r="DE6" s="611"/>
      <c r="DF6" s="611"/>
      <c r="DG6" s="611"/>
      <c r="DH6" s="611"/>
      <c r="DI6" s="611"/>
      <c r="DJ6" s="611"/>
      <c r="DK6" s="611"/>
      <c r="DL6" s="611"/>
      <c r="DM6" s="611"/>
      <c r="DN6" s="611"/>
      <c r="DO6" s="611"/>
      <c r="DP6" s="612"/>
      <c r="DQ6" s="619">
        <v>155176</v>
      </c>
      <c r="DR6" s="611"/>
      <c r="DS6" s="611"/>
      <c r="DT6" s="611"/>
      <c r="DU6" s="611"/>
      <c r="DV6" s="611"/>
      <c r="DW6" s="611"/>
      <c r="DX6" s="611"/>
      <c r="DY6" s="611"/>
      <c r="DZ6" s="611"/>
      <c r="EA6" s="611"/>
      <c r="EB6" s="611"/>
      <c r="EC6" s="620"/>
    </row>
    <row r="7" spans="2:143" ht="11.25" customHeight="1" x14ac:dyDescent="0.15">
      <c r="B7" s="607" t="s">
        <v>235</v>
      </c>
      <c r="C7" s="608"/>
      <c r="D7" s="608"/>
      <c r="E7" s="608"/>
      <c r="F7" s="608"/>
      <c r="G7" s="608"/>
      <c r="H7" s="608"/>
      <c r="I7" s="608"/>
      <c r="J7" s="608"/>
      <c r="K7" s="608"/>
      <c r="L7" s="608"/>
      <c r="M7" s="608"/>
      <c r="N7" s="608"/>
      <c r="O7" s="608"/>
      <c r="P7" s="608"/>
      <c r="Q7" s="609"/>
      <c r="R7" s="610">
        <v>2635</v>
      </c>
      <c r="S7" s="611"/>
      <c r="T7" s="611"/>
      <c r="U7" s="611"/>
      <c r="V7" s="611"/>
      <c r="W7" s="611"/>
      <c r="X7" s="611"/>
      <c r="Y7" s="612"/>
      <c r="Z7" s="613">
        <v>0</v>
      </c>
      <c r="AA7" s="613"/>
      <c r="AB7" s="613"/>
      <c r="AC7" s="613"/>
      <c r="AD7" s="614">
        <v>2635</v>
      </c>
      <c r="AE7" s="614"/>
      <c r="AF7" s="614"/>
      <c r="AG7" s="614"/>
      <c r="AH7" s="614"/>
      <c r="AI7" s="614"/>
      <c r="AJ7" s="614"/>
      <c r="AK7" s="614"/>
      <c r="AL7" s="615">
        <v>0</v>
      </c>
      <c r="AM7" s="616"/>
      <c r="AN7" s="616"/>
      <c r="AO7" s="617"/>
      <c r="AP7" s="607" t="s">
        <v>236</v>
      </c>
      <c r="AQ7" s="608"/>
      <c r="AR7" s="608"/>
      <c r="AS7" s="608"/>
      <c r="AT7" s="608"/>
      <c r="AU7" s="608"/>
      <c r="AV7" s="608"/>
      <c r="AW7" s="608"/>
      <c r="AX7" s="608"/>
      <c r="AY7" s="608"/>
      <c r="AZ7" s="608"/>
      <c r="BA7" s="608"/>
      <c r="BB7" s="608"/>
      <c r="BC7" s="608"/>
      <c r="BD7" s="608"/>
      <c r="BE7" s="608"/>
      <c r="BF7" s="609"/>
      <c r="BG7" s="610">
        <v>1608837</v>
      </c>
      <c r="BH7" s="611"/>
      <c r="BI7" s="611"/>
      <c r="BJ7" s="611"/>
      <c r="BK7" s="611"/>
      <c r="BL7" s="611"/>
      <c r="BM7" s="611"/>
      <c r="BN7" s="612"/>
      <c r="BO7" s="613">
        <v>33.700000000000003</v>
      </c>
      <c r="BP7" s="613"/>
      <c r="BQ7" s="613"/>
      <c r="BR7" s="613"/>
      <c r="BS7" s="614">
        <v>36058</v>
      </c>
      <c r="BT7" s="614"/>
      <c r="BU7" s="614"/>
      <c r="BV7" s="614"/>
      <c r="BW7" s="614"/>
      <c r="BX7" s="614"/>
      <c r="BY7" s="614"/>
      <c r="BZ7" s="614"/>
      <c r="CA7" s="614"/>
      <c r="CB7" s="618"/>
      <c r="CD7" s="607" t="s">
        <v>237</v>
      </c>
      <c r="CE7" s="608"/>
      <c r="CF7" s="608"/>
      <c r="CG7" s="608"/>
      <c r="CH7" s="608"/>
      <c r="CI7" s="608"/>
      <c r="CJ7" s="608"/>
      <c r="CK7" s="608"/>
      <c r="CL7" s="608"/>
      <c r="CM7" s="608"/>
      <c r="CN7" s="608"/>
      <c r="CO7" s="608"/>
      <c r="CP7" s="608"/>
      <c r="CQ7" s="609"/>
      <c r="CR7" s="610">
        <v>3151512</v>
      </c>
      <c r="CS7" s="611"/>
      <c r="CT7" s="611"/>
      <c r="CU7" s="611"/>
      <c r="CV7" s="611"/>
      <c r="CW7" s="611"/>
      <c r="CX7" s="611"/>
      <c r="CY7" s="612"/>
      <c r="CZ7" s="613">
        <v>16.5</v>
      </c>
      <c r="DA7" s="613"/>
      <c r="DB7" s="613"/>
      <c r="DC7" s="613"/>
      <c r="DD7" s="619">
        <v>528475</v>
      </c>
      <c r="DE7" s="611"/>
      <c r="DF7" s="611"/>
      <c r="DG7" s="611"/>
      <c r="DH7" s="611"/>
      <c r="DI7" s="611"/>
      <c r="DJ7" s="611"/>
      <c r="DK7" s="611"/>
      <c r="DL7" s="611"/>
      <c r="DM7" s="611"/>
      <c r="DN7" s="611"/>
      <c r="DO7" s="611"/>
      <c r="DP7" s="612"/>
      <c r="DQ7" s="619">
        <v>2434527</v>
      </c>
      <c r="DR7" s="611"/>
      <c r="DS7" s="611"/>
      <c r="DT7" s="611"/>
      <c r="DU7" s="611"/>
      <c r="DV7" s="611"/>
      <c r="DW7" s="611"/>
      <c r="DX7" s="611"/>
      <c r="DY7" s="611"/>
      <c r="DZ7" s="611"/>
      <c r="EA7" s="611"/>
      <c r="EB7" s="611"/>
      <c r="EC7" s="620"/>
    </row>
    <row r="8" spans="2:143" ht="11.25" customHeight="1" x14ac:dyDescent="0.15">
      <c r="B8" s="607" t="s">
        <v>238</v>
      </c>
      <c r="C8" s="608"/>
      <c r="D8" s="608"/>
      <c r="E8" s="608"/>
      <c r="F8" s="608"/>
      <c r="G8" s="608"/>
      <c r="H8" s="608"/>
      <c r="I8" s="608"/>
      <c r="J8" s="608"/>
      <c r="K8" s="608"/>
      <c r="L8" s="608"/>
      <c r="M8" s="608"/>
      <c r="N8" s="608"/>
      <c r="O8" s="608"/>
      <c r="P8" s="608"/>
      <c r="Q8" s="609"/>
      <c r="R8" s="610">
        <v>18961</v>
      </c>
      <c r="S8" s="611"/>
      <c r="T8" s="611"/>
      <c r="U8" s="611"/>
      <c r="V8" s="611"/>
      <c r="W8" s="611"/>
      <c r="X8" s="611"/>
      <c r="Y8" s="612"/>
      <c r="Z8" s="613">
        <v>0.1</v>
      </c>
      <c r="AA8" s="613"/>
      <c r="AB8" s="613"/>
      <c r="AC8" s="613"/>
      <c r="AD8" s="614">
        <v>18961</v>
      </c>
      <c r="AE8" s="614"/>
      <c r="AF8" s="614"/>
      <c r="AG8" s="614"/>
      <c r="AH8" s="614"/>
      <c r="AI8" s="614"/>
      <c r="AJ8" s="614"/>
      <c r="AK8" s="614"/>
      <c r="AL8" s="615">
        <v>0.2</v>
      </c>
      <c r="AM8" s="616"/>
      <c r="AN8" s="616"/>
      <c r="AO8" s="617"/>
      <c r="AP8" s="607" t="s">
        <v>239</v>
      </c>
      <c r="AQ8" s="608"/>
      <c r="AR8" s="608"/>
      <c r="AS8" s="608"/>
      <c r="AT8" s="608"/>
      <c r="AU8" s="608"/>
      <c r="AV8" s="608"/>
      <c r="AW8" s="608"/>
      <c r="AX8" s="608"/>
      <c r="AY8" s="608"/>
      <c r="AZ8" s="608"/>
      <c r="BA8" s="608"/>
      <c r="BB8" s="608"/>
      <c r="BC8" s="608"/>
      <c r="BD8" s="608"/>
      <c r="BE8" s="608"/>
      <c r="BF8" s="609"/>
      <c r="BG8" s="610">
        <v>52087</v>
      </c>
      <c r="BH8" s="611"/>
      <c r="BI8" s="611"/>
      <c r="BJ8" s="611"/>
      <c r="BK8" s="611"/>
      <c r="BL8" s="611"/>
      <c r="BM8" s="611"/>
      <c r="BN8" s="612"/>
      <c r="BO8" s="613">
        <v>1.1000000000000001</v>
      </c>
      <c r="BP8" s="613"/>
      <c r="BQ8" s="613"/>
      <c r="BR8" s="613"/>
      <c r="BS8" s="614" t="s">
        <v>129</v>
      </c>
      <c r="BT8" s="614"/>
      <c r="BU8" s="614"/>
      <c r="BV8" s="614"/>
      <c r="BW8" s="614"/>
      <c r="BX8" s="614"/>
      <c r="BY8" s="614"/>
      <c r="BZ8" s="614"/>
      <c r="CA8" s="614"/>
      <c r="CB8" s="618"/>
      <c r="CD8" s="607" t="s">
        <v>240</v>
      </c>
      <c r="CE8" s="608"/>
      <c r="CF8" s="608"/>
      <c r="CG8" s="608"/>
      <c r="CH8" s="608"/>
      <c r="CI8" s="608"/>
      <c r="CJ8" s="608"/>
      <c r="CK8" s="608"/>
      <c r="CL8" s="608"/>
      <c r="CM8" s="608"/>
      <c r="CN8" s="608"/>
      <c r="CO8" s="608"/>
      <c r="CP8" s="608"/>
      <c r="CQ8" s="609"/>
      <c r="CR8" s="610">
        <v>5858794</v>
      </c>
      <c r="CS8" s="611"/>
      <c r="CT8" s="611"/>
      <c r="CU8" s="611"/>
      <c r="CV8" s="611"/>
      <c r="CW8" s="611"/>
      <c r="CX8" s="611"/>
      <c r="CY8" s="612"/>
      <c r="CZ8" s="613">
        <v>30.7</v>
      </c>
      <c r="DA8" s="613"/>
      <c r="DB8" s="613"/>
      <c r="DC8" s="613"/>
      <c r="DD8" s="619">
        <v>96373</v>
      </c>
      <c r="DE8" s="611"/>
      <c r="DF8" s="611"/>
      <c r="DG8" s="611"/>
      <c r="DH8" s="611"/>
      <c r="DI8" s="611"/>
      <c r="DJ8" s="611"/>
      <c r="DK8" s="611"/>
      <c r="DL8" s="611"/>
      <c r="DM8" s="611"/>
      <c r="DN8" s="611"/>
      <c r="DO8" s="611"/>
      <c r="DP8" s="612"/>
      <c r="DQ8" s="619">
        <v>2743748</v>
      </c>
      <c r="DR8" s="611"/>
      <c r="DS8" s="611"/>
      <c r="DT8" s="611"/>
      <c r="DU8" s="611"/>
      <c r="DV8" s="611"/>
      <c r="DW8" s="611"/>
      <c r="DX8" s="611"/>
      <c r="DY8" s="611"/>
      <c r="DZ8" s="611"/>
      <c r="EA8" s="611"/>
      <c r="EB8" s="611"/>
      <c r="EC8" s="620"/>
    </row>
    <row r="9" spans="2:143" ht="11.25" customHeight="1" x14ac:dyDescent="0.15">
      <c r="B9" s="607" t="s">
        <v>241</v>
      </c>
      <c r="C9" s="608"/>
      <c r="D9" s="608"/>
      <c r="E9" s="608"/>
      <c r="F9" s="608"/>
      <c r="G9" s="608"/>
      <c r="H9" s="608"/>
      <c r="I9" s="608"/>
      <c r="J9" s="608"/>
      <c r="K9" s="608"/>
      <c r="L9" s="608"/>
      <c r="M9" s="608"/>
      <c r="N9" s="608"/>
      <c r="O9" s="608"/>
      <c r="P9" s="608"/>
      <c r="Q9" s="609"/>
      <c r="R9" s="610">
        <v>13979</v>
      </c>
      <c r="S9" s="611"/>
      <c r="T9" s="611"/>
      <c r="U9" s="611"/>
      <c r="V9" s="611"/>
      <c r="W9" s="611"/>
      <c r="X9" s="611"/>
      <c r="Y9" s="612"/>
      <c r="Z9" s="613">
        <v>0.1</v>
      </c>
      <c r="AA9" s="613"/>
      <c r="AB9" s="613"/>
      <c r="AC9" s="613"/>
      <c r="AD9" s="614">
        <v>13979</v>
      </c>
      <c r="AE9" s="614"/>
      <c r="AF9" s="614"/>
      <c r="AG9" s="614"/>
      <c r="AH9" s="614"/>
      <c r="AI9" s="614"/>
      <c r="AJ9" s="614"/>
      <c r="AK9" s="614"/>
      <c r="AL9" s="615">
        <v>0.1</v>
      </c>
      <c r="AM9" s="616"/>
      <c r="AN9" s="616"/>
      <c r="AO9" s="617"/>
      <c r="AP9" s="607" t="s">
        <v>242</v>
      </c>
      <c r="AQ9" s="608"/>
      <c r="AR9" s="608"/>
      <c r="AS9" s="608"/>
      <c r="AT9" s="608"/>
      <c r="AU9" s="608"/>
      <c r="AV9" s="608"/>
      <c r="AW9" s="608"/>
      <c r="AX9" s="608"/>
      <c r="AY9" s="608"/>
      <c r="AZ9" s="608"/>
      <c r="BA9" s="608"/>
      <c r="BB9" s="608"/>
      <c r="BC9" s="608"/>
      <c r="BD9" s="608"/>
      <c r="BE9" s="608"/>
      <c r="BF9" s="609"/>
      <c r="BG9" s="610">
        <v>1323185</v>
      </c>
      <c r="BH9" s="611"/>
      <c r="BI9" s="611"/>
      <c r="BJ9" s="611"/>
      <c r="BK9" s="611"/>
      <c r="BL9" s="611"/>
      <c r="BM9" s="611"/>
      <c r="BN9" s="612"/>
      <c r="BO9" s="613">
        <v>27.7</v>
      </c>
      <c r="BP9" s="613"/>
      <c r="BQ9" s="613"/>
      <c r="BR9" s="613"/>
      <c r="BS9" s="614" t="s">
        <v>129</v>
      </c>
      <c r="BT9" s="614"/>
      <c r="BU9" s="614"/>
      <c r="BV9" s="614"/>
      <c r="BW9" s="614"/>
      <c r="BX9" s="614"/>
      <c r="BY9" s="614"/>
      <c r="BZ9" s="614"/>
      <c r="CA9" s="614"/>
      <c r="CB9" s="618"/>
      <c r="CD9" s="607" t="s">
        <v>243</v>
      </c>
      <c r="CE9" s="608"/>
      <c r="CF9" s="608"/>
      <c r="CG9" s="608"/>
      <c r="CH9" s="608"/>
      <c r="CI9" s="608"/>
      <c r="CJ9" s="608"/>
      <c r="CK9" s="608"/>
      <c r="CL9" s="608"/>
      <c r="CM9" s="608"/>
      <c r="CN9" s="608"/>
      <c r="CO9" s="608"/>
      <c r="CP9" s="608"/>
      <c r="CQ9" s="609"/>
      <c r="CR9" s="610">
        <v>1573135</v>
      </c>
      <c r="CS9" s="611"/>
      <c r="CT9" s="611"/>
      <c r="CU9" s="611"/>
      <c r="CV9" s="611"/>
      <c r="CW9" s="611"/>
      <c r="CX9" s="611"/>
      <c r="CY9" s="612"/>
      <c r="CZ9" s="613">
        <v>8.1999999999999993</v>
      </c>
      <c r="DA9" s="613"/>
      <c r="DB9" s="613"/>
      <c r="DC9" s="613"/>
      <c r="DD9" s="619">
        <v>52492</v>
      </c>
      <c r="DE9" s="611"/>
      <c r="DF9" s="611"/>
      <c r="DG9" s="611"/>
      <c r="DH9" s="611"/>
      <c r="DI9" s="611"/>
      <c r="DJ9" s="611"/>
      <c r="DK9" s="611"/>
      <c r="DL9" s="611"/>
      <c r="DM9" s="611"/>
      <c r="DN9" s="611"/>
      <c r="DO9" s="611"/>
      <c r="DP9" s="612"/>
      <c r="DQ9" s="619">
        <v>1164245</v>
      </c>
      <c r="DR9" s="611"/>
      <c r="DS9" s="611"/>
      <c r="DT9" s="611"/>
      <c r="DU9" s="611"/>
      <c r="DV9" s="611"/>
      <c r="DW9" s="611"/>
      <c r="DX9" s="611"/>
      <c r="DY9" s="611"/>
      <c r="DZ9" s="611"/>
      <c r="EA9" s="611"/>
      <c r="EB9" s="611"/>
      <c r="EC9" s="620"/>
    </row>
    <row r="10" spans="2:143" ht="11.25" customHeight="1" x14ac:dyDescent="0.15">
      <c r="B10" s="607" t="s">
        <v>244</v>
      </c>
      <c r="C10" s="608"/>
      <c r="D10" s="608"/>
      <c r="E10" s="608"/>
      <c r="F10" s="608"/>
      <c r="G10" s="608"/>
      <c r="H10" s="608"/>
      <c r="I10" s="608"/>
      <c r="J10" s="608"/>
      <c r="K10" s="608"/>
      <c r="L10" s="608"/>
      <c r="M10" s="608"/>
      <c r="N10" s="608"/>
      <c r="O10" s="608"/>
      <c r="P10" s="608"/>
      <c r="Q10" s="609"/>
      <c r="R10" s="610" t="s">
        <v>129</v>
      </c>
      <c r="S10" s="611"/>
      <c r="T10" s="611"/>
      <c r="U10" s="611"/>
      <c r="V10" s="611"/>
      <c r="W10" s="611"/>
      <c r="X10" s="611"/>
      <c r="Y10" s="612"/>
      <c r="Z10" s="613" t="s">
        <v>129</v>
      </c>
      <c r="AA10" s="613"/>
      <c r="AB10" s="613"/>
      <c r="AC10" s="613"/>
      <c r="AD10" s="614" t="s">
        <v>129</v>
      </c>
      <c r="AE10" s="614"/>
      <c r="AF10" s="614"/>
      <c r="AG10" s="614"/>
      <c r="AH10" s="614"/>
      <c r="AI10" s="614"/>
      <c r="AJ10" s="614"/>
      <c r="AK10" s="614"/>
      <c r="AL10" s="615" t="s">
        <v>129</v>
      </c>
      <c r="AM10" s="616"/>
      <c r="AN10" s="616"/>
      <c r="AO10" s="617"/>
      <c r="AP10" s="607" t="s">
        <v>245</v>
      </c>
      <c r="AQ10" s="608"/>
      <c r="AR10" s="608"/>
      <c r="AS10" s="608"/>
      <c r="AT10" s="608"/>
      <c r="AU10" s="608"/>
      <c r="AV10" s="608"/>
      <c r="AW10" s="608"/>
      <c r="AX10" s="608"/>
      <c r="AY10" s="608"/>
      <c r="AZ10" s="608"/>
      <c r="BA10" s="608"/>
      <c r="BB10" s="608"/>
      <c r="BC10" s="608"/>
      <c r="BD10" s="608"/>
      <c r="BE10" s="608"/>
      <c r="BF10" s="609"/>
      <c r="BG10" s="610">
        <v>107208</v>
      </c>
      <c r="BH10" s="611"/>
      <c r="BI10" s="611"/>
      <c r="BJ10" s="611"/>
      <c r="BK10" s="611"/>
      <c r="BL10" s="611"/>
      <c r="BM10" s="611"/>
      <c r="BN10" s="612"/>
      <c r="BO10" s="613">
        <v>2.2000000000000002</v>
      </c>
      <c r="BP10" s="613"/>
      <c r="BQ10" s="613"/>
      <c r="BR10" s="613"/>
      <c r="BS10" s="614" t="s">
        <v>129</v>
      </c>
      <c r="BT10" s="614"/>
      <c r="BU10" s="614"/>
      <c r="BV10" s="614"/>
      <c r="BW10" s="614"/>
      <c r="BX10" s="614"/>
      <c r="BY10" s="614"/>
      <c r="BZ10" s="614"/>
      <c r="CA10" s="614"/>
      <c r="CB10" s="618"/>
      <c r="CD10" s="607" t="s">
        <v>246</v>
      </c>
      <c r="CE10" s="608"/>
      <c r="CF10" s="608"/>
      <c r="CG10" s="608"/>
      <c r="CH10" s="608"/>
      <c r="CI10" s="608"/>
      <c r="CJ10" s="608"/>
      <c r="CK10" s="608"/>
      <c r="CL10" s="608"/>
      <c r="CM10" s="608"/>
      <c r="CN10" s="608"/>
      <c r="CO10" s="608"/>
      <c r="CP10" s="608"/>
      <c r="CQ10" s="609"/>
      <c r="CR10" s="610">
        <v>39569</v>
      </c>
      <c r="CS10" s="611"/>
      <c r="CT10" s="611"/>
      <c r="CU10" s="611"/>
      <c r="CV10" s="611"/>
      <c r="CW10" s="611"/>
      <c r="CX10" s="611"/>
      <c r="CY10" s="612"/>
      <c r="CZ10" s="613">
        <v>0.2</v>
      </c>
      <c r="DA10" s="613"/>
      <c r="DB10" s="613"/>
      <c r="DC10" s="613"/>
      <c r="DD10" s="619" t="s">
        <v>129</v>
      </c>
      <c r="DE10" s="611"/>
      <c r="DF10" s="611"/>
      <c r="DG10" s="611"/>
      <c r="DH10" s="611"/>
      <c r="DI10" s="611"/>
      <c r="DJ10" s="611"/>
      <c r="DK10" s="611"/>
      <c r="DL10" s="611"/>
      <c r="DM10" s="611"/>
      <c r="DN10" s="611"/>
      <c r="DO10" s="611"/>
      <c r="DP10" s="612"/>
      <c r="DQ10" s="619">
        <v>33723</v>
      </c>
      <c r="DR10" s="611"/>
      <c r="DS10" s="611"/>
      <c r="DT10" s="611"/>
      <c r="DU10" s="611"/>
      <c r="DV10" s="611"/>
      <c r="DW10" s="611"/>
      <c r="DX10" s="611"/>
      <c r="DY10" s="611"/>
      <c r="DZ10" s="611"/>
      <c r="EA10" s="611"/>
      <c r="EB10" s="611"/>
      <c r="EC10" s="620"/>
    </row>
    <row r="11" spans="2:143" ht="11.25" customHeight="1" x14ac:dyDescent="0.15">
      <c r="B11" s="607" t="s">
        <v>247</v>
      </c>
      <c r="C11" s="608"/>
      <c r="D11" s="608"/>
      <c r="E11" s="608"/>
      <c r="F11" s="608"/>
      <c r="G11" s="608"/>
      <c r="H11" s="608"/>
      <c r="I11" s="608"/>
      <c r="J11" s="608"/>
      <c r="K11" s="608"/>
      <c r="L11" s="608"/>
      <c r="M11" s="608"/>
      <c r="N11" s="608"/>
      <c r="O11" s="608"/>
      <c r="P11" s="608"/>
      <c r="Q11" s="609"/>
      <c r="R11" s="610">
        <v>757968</v>
      </c>
      <c r="S11" s="611"/>
      <c r="T11" s="611"/>
      <c r="U11" s="611"/>
      <c r="V11" s="611"/>
      <c r="W11" s="611"/>
      <c r="X11" s="611"/>
      <c r="Y11" s="612"/>
      <c r="Z11" s="615">
        <v>3.9</v>
      </c>
      <c r="AA11" s="616"/>
      <c r="AB11" s="616"/>
      <c r="AC11" s="622"/>
      <c r="AD11" s="619">
        <v>757968</v>
      </c>
      <c r="AE11" s="611"/>
      <c r="AF11" s="611"/>
      <c r="AG11" s="611"/>
      <c r="AH11" s="611"/>
      <c r="AI11" s="611"/>
      <c r="AJ11" s="611"/>
      <c r="AK11" s="612"/>
      <c r="AL11" s="615">
        <v>7.7</v>
      </c>
      <c r="AM11" s="616"/>
      <c r="AN11" s="616"/>
      <c r="AO11" s="617"/>
      <c r="AP11" s="607" t="s">
        <v>248</v>
      </c>
      <c r="AQ11" s="608"/>
      <c r="AR11" s="608"/>
      <c r="AS11" s="608"/>
      <c r="AT11" s="608"/>
      <c r="AU11" s="608"/>
      <c r="AV11" s="608"/>
      <c r="AW11" s="608"/>
      <c r="AX11" s="608"/>
      <c r="AY11" s="608"/>
      <c r="AZ11" s="608"/>
      <c r="BA11" s="608"/>
      <c r="BB11" s="608"/>
      <c r="BC11" s="608"/>
      <c r="BD11" s="608"/>
      <c r="BE11" s="608"/>
      <c r="BF11" s="609"/>
      <c r="BG11" s="610">
        <v>126357</v>
      </c>
      <c r="BH11" s="611"/>
      <c r="BI11" s="611"/>
      <c r="BJ11" s="611"/>
      <c r="BK11" s="611"/>
      <c r="BL11" s="611"/>
      <c r="BM11" s="611"/>
      <c r="BN11" s="612"/>
      <c r="BO11" s="613">
        <v>2.6</v>
      </c>
      <c r="BP11" s="613"/>
      <c r="BQ11" s="613"/>
      <c r="BR11" s="613"/>
      <c r="BS11" s="614">
        <v>36058</v>
      </c>
      <c r="BT11" s="614"/>
      <c r="BU11" s="614"/>
      <c r="BV11" s="614"/>
      <c r="BW11" s="614"/>
      <c r="BX11" s="614"/>
      <c r="BY11" s="614"/>
      <c r="BZ11" s="614"/>
      <c r="CA11" s="614"/>
      <c r="CB11" s="618"/>
      <c r="CD11" s="607" t="s">
        <v>249</v>
      </c>
      <c r="CE11" s="608"/>
      <c r="CF11" s="608"/>
      <c r="CG11" s="608"/>
      <c r="CH11" s="608"/>
      <c r="CI11" s="608"/>
      <c r="CJ11" s="608"/>
      <c r="CK11" s="608"/>
      <c r="CL11" s="608"/>
      <c r="CM11" s="608"/>
      <c r="CN11" s="608"/>
      <c r="CO11" s="608"/>
      <c r="CP11" s="608"/>
      <c r="CQ11" s="609"/>
      <c r="CR11" s="610">
        <v>1255257</v>
      </c>
      <c r="CS11" s="611"/>
      <c r="CT11" s="611"/>
      <c r="CU11" s="611"/>
      <c r="CV11" s="611"/>
      <c r="CW11" s="611"/>
      <c r="CX11" s="611"/>
      <c r="CY11" s="612"/>
      <c r="CZ11" s="613">
        <v>6.6</v>
      </c>
      <c r="DA11" s="613"/>
      <c r="DB11" s="613"/>
      <c r="DC11" s="613"/>
      <c r="DD11" s="619">
        <v>549622</v>
      </c>
      <c r="DE11" s="611"/>
      <c r="DF11" s="611"/>
      <c r="DG11" s="611"/>
      <c r="DH11" s="611"/>
      <c r="DI11" s="611"/>
      <c r="DJ11" s="611"/>
      <c r="DK11" s="611"/>
      <c r="DL11" s="611"/>
      <c r="DM11" s="611"/>
      <c r="DN11" s="611"/>
      <c r="DO11" s="611"/>
      <c r="DP11" s="612"/>
      <c r="DQ11" s="619">
        <v>595282</v>
      </c>
      <c r="DR11" s="611"/>
      <c r="DS11" s="611"/>
      <c r="DT11" s="611"/>
      <c r="DU11" s="611"/>
      <c r="DV11" s="611"/>
      <c r="DW11" s="611"/>
      <c r="DX11" s="611"/>
      <c r="DY11" s="611"/>
      <c r="DZ11" s="611"/>
      <c r="EA11" s="611"/>
      <c r="EB11" s="611"/>
      <c r="EC11" s="620"/>
    </row>
    <row r="12" spans="2:143" ht="11.25" customHeight="1" x14ac:dyDescent="0.15">
      <c r="B12" s="607" t="s">
        <v>250</v>
      </c>
      <c r="C12" s="608"/>
      <c r="D12" s="608"/>
      <c r="E12" s="608"/>
      <c r="F12" s="608"/>
      <c r="G12" s="608"/>
      <c r="H12" s="608"/>
      <c r="I12" s="608"/>
      <c r="J12" s="608"/>
      <c r="K12" s="608"/>
      <c r="L12" s="608"/>
      <c r="M12" s="608"/>
      <c r="N12" s="608"/>
      <c r="O12" s="608"/>
      <c r="P12" s="608"/>
      <c r="Q12" s="609"/>
      <c r="R12" s="610">
        <v>15843</v>
      </c>
      <c r="S12" s="611"/>
      <c r="T12" s="611"/>
      <c r="U12" s="611"/>
      <c r="V12" s="611"/>
      <c r="W12" s="611"/>
      <c r="X12" s="611"/>
      <c r="Y12" s="612"/>
      <c r="Z12" s="613">
        <v>0.1</v>
      </c>
      <c r="AA12" s="613"/>
      <c r="AB12" s="613"/>
      <c r="AC12" s="613"/>
      <c r="AD12" s="614">
        <v>15843</v>
      </c>
      <c r="AE12" s="614"/>
      <c r="AF12" s="614"/>
      <c r="AG12" s="614"/>
      <c r="AH12" s="614"/>
      <c r="AI12" s="614"/>
      <c r="AJ12" s="614"/>
      <c r="AK12" s="614"/>
      <c r="AL12" s="615">
        <v>0.2</v>
      </c>
      <c r="AM12" s="616"/>
      <c r="AN12" s="616"/>
      <c r="AO12" s="617"/>
      <c r="AP12" s="607" t="s">
        <v>251</v>
      </c>
      <c r="AQ12" s="608"/>
      <c r="AR12" s="608"/>
      <c r="AS12" s="608"/>
      <c r="AT12" s="608"/>
      <c r="AU12" s="608"/>
      <c r="AV12" s="608"/>
      <c r="AW12" s="608"/>
      <c r="AX12" s="608"/>
      <c r="AY12" s="608"/>
      <c r="AZ12" s="608"/>
      <c r="BA12" s="608"/>
      <c r="BB12" s="608"/>
      <c r="BC12" s="608"/>
      <c r="BD12" s="608"/>
      <c r="BE12" s="608"/>
      <c r="BF12" s="609"/>
      <c r="BG12" s="610">
        <v>2563224</v>
      </c>
      <c r="BH12" s="611"/>
      <c r="BI12" s="611"/>
      <c r="BJ12" s="611"/>
      <c r="BK12" s="611"/>
      <c r="BL12" s="611"/>
      <c r="BM12" s="611"/>
      <c r="BN12" s="612"/>
      <c r="BO12" s="613">
        <v>53.6</v>
      </c>
      <c r="BP12" s="613"/>
      <c r="BQ12" s="613"/>
      <c r="BR12" s="613"/>
      <c r="BS12" s="614" t="s">
        <v>129</v>
      </c>
      <c r="BT12" s="614"/>
      <c r="BU12" s="614"/>
      <c r="BV12" s="614"/>
      <c r="BW12" s="614"/>
      <c r="BX12" s="614"/>
      <c r="BY12" s="614"/>
      <c r="BZ12" s="614"/>
      <c r="CA12" s="614"/>
      <c r="CB12" s="618"/>
      <c r="CD12" s="607" t="s">
        <v>252</v>
      </c>
      <c r="CE12" s="608"/>
      <c r="CF12" s="608"/>
      <c r="CG12" s="608"/>
      <c r="CH12" s="608"/>
      <c r="CI12" s="608"/>
      <c r="CJ12" s="608"/>
      <c r="CK12" s="608"/>
      <c r="CL12" s="608"/>
      <c r="CM12" s="608"/>
      <c r="CN12" s="608"/>
      <c r="CO12" s="608"/>
      <c r="CP12" s="608"/>
      <c r="CQ12" s="609"/>
      <c r="CR12" s="610">
        <v>1039249</v>
      </c>
      <c r="CS12" s="611"/>
      <c r="CT12" s="611"/>
      <c r="CU12" s="611"/>
      <c r="CV12" s="611"/>
      <c r="CW12" s="611"/>
      <c r="CX12" s="611"/>
      <c r="CY12" s="612"/>
      <c r="CZ12" s="613">
        <v>5.4</v>
      </c>
      <c r="DA12" s="613"/>
      <c r="DB12" s="613"/>
      <c r="DC12" s="613"/>
      <c r="DD12" s="619" t="s">
        <v>129</v>
      </c>
      <c r="DE12" s="611"/>
      <c r="DF12" s="611"/>
      <c r="DG12" s="611"/>
      <c r="DH12" s="611"/>
      <c r="DI12" s="611"/>
      <c r="DJ12" s="611"/>
      <c r="DK12" s="611"/>
      <c r="DL12" s="611"/>
      <c r="DM12" s="611"/>
      <c r="DN12" s="611"/>
      <c r="DO12" s="611"/>
      <c r="DP12" s="612"/>
      <c r="DQ12" s="619">
        <v>376982</v>
      </c>
      <c r="DR12" s="611"/>
      <c r="DS12" s="611"/>
      <c r="DT12" s="611"/>
      <c r="DU12" s="611"/>
      <c r="DV12" s="611"/>
      <c r="DW12" s="611"/>
      <c r="DX12" s="611"/>
      <c r="DY12" s="611"/>
      <c r="DZ12" s="611"/>
      <c r="EA12" s="611"/>
      <c r="EB12" s="611"/>
      <c r="EC12" s="620"/>
    </row>
    <row r="13" spans="2:143" ht="11.25" customHeight="1" x14ac:dyDescent="0.15">
      <c r="B13" s="607" t="s">
        <v>253</v>
      </c>
      <c r="C13" s="608"/>
      <c r="D13" s="608"/>
      <c r="E13" s="608"/>
      <c r="F13" s="608"/>
      <c r="G13" s="608"/>
      <c r="H13" s="608"/>
      <c r="I13" s="608"/>
      <c r="J13" s="608"/>
      <c r="K13" s="608"/>
      <c r="L13" s="608"/>
      <c r="M13" s="608"/>
      <c r="N13" s="608"/>
      <c r="O13" s="608"/>
      <c r="P13" s="608"/>
      <c r="Q13" s="609"/>
      <c r="R13" s="610" t="s">
        <v>129</v>
      </c>
      <c r="S13" s="611"/>
      <c r="T13" s="611"/>
      <c r="U13" s="611"/>
      <c r="V13" s="611"/>
      <c r="W13" s="611"/>
      <c r="X13" s="611"/>
      <c r="Y13" s="612"/>
      <c r="Z13" s="613" t="s">
        <v>129</v>
      </c>
      <c r="AA13" s="613"/>
      <c r="AB13" s="613"/>
      <c r="AC13" s="613"/>
      <c r="AD13" s="614" t="s">
        <v>129</v>
      </c>
      <c r="AE13" s="614"/>
      <c r="AF13" s="614"/>
      <c r="AG13" s="614"/>
      <c r="AH13" s="614"/>
      <c r="AI13" s="614"/>
      <c r="AJ13" s="614"/>
      <c r="AK13" s="614"/>
      <c r="AL13" s="615" t="s">
        <v>129</v>
      </c>
      <c r="AM13" s="616"/>
      <c r="AN13" s="616"/>
      <c r="AO13" s="617"/>
      <c r="AP13" s="607" t="s">
        <v>254</v>
      </c>
      <c r="AQ13" s="608"/>
      <c r="AR13" s="608"/>
      <c r="AS13" s="608"/>
      <c r="AT13" s="608"/>
      <c r="AU13" s="608"/>
      <c r="AV13" s="608"/>
      <c r="AW13" s="608"/>
      <c r="AX13" s="608"/>
      <c r="AY13" s="608"/>
      <c r="AZ13" s="608"/>
      <c r="BA13" s="608"/>
      <c r="BB13" s="608"/>
      <c r="BC13" s="608"/>
      <c r="BD13" s="608"/>
      <c r="BE13" s="608"/>
      <c r="BF13" s="609"/>
      <c r="BG13" s="610">
        <v>2543415</v>
      </c>
      <c r="BH13" s="611"/>
      <c r="BI13" s="611"/>
      <c r="BJ13" s="611"/>
      <c r="BK13" s="611"/>
      <c r="BL13" s="611"/>
      <c r="BM13" s="611"/>
      <c r="BN13" s="612"/>
      <c r="BO13" s="613">
        <v>53.2</v>
      </c>
      <c r="BP13" s="613"/>
      <c r="BQ13" s="613"/>
      <c r="BR13" s="613"/>
      <c r="BS13" s="614" t="s">
        <v>129</v>
      </c>
      <c r="BT13" s="614"/>
      <c r="BU13" s="614"/>
      <c r="BV13" s="614"/>
      <c r="BW13" s="614"/>
      <c r="BX13" s="614"/>
      <c r="BY13" s="614"/>
      <c r="BZ13" s="614"/>
      <c r="CA13" s="614"/>
      <c r="CB13" s="618"/>
      <c r="CD13" s="607" t="s">
        <v>255</v>
      </c>
      <c r="CE13" s="608"/>
      <c r="CF13" s="608"/>
      <c r="CG13" s="608"/>
      <c r="CH13" s="608"/>
      <c r="CI13" s="608"/>
      <c r="CJ13" s="608"/>
      <c r="CK13" s="608"/>
      <c r="CL13" s="608"/>
      <c r="CM13" s="608"/>
      <c r="CN13" s="608"/>
      <c r="CO13" s="608"/>
      <c r="CP13" s="608"/>
      <c r="CQ13" s="609"/>
      <c r="CR13" s="610">
        <v>1843692</v>
      </c>
      <c r="CS13" s="611"/>
      <c r="CT13" s="611"/>
      <c r="CU13" s="611"/>
      <c r="CV13" s="611"/>
      <c r="CW13" s="611"/>
      <c r="CX13" s="611"/>
      <c r="CY13" s="612"/>
      <c r="CZ13" s="613">
        <v>9.6</v>
      </c>
      <c r="DA13" s="613"/>
      <c r="DB13" s="613"/>
      <c r="DC13" s="613"/>
      <c r="DD13" s="619">
        <v>711647</v>
      </c>
      <c r="DE13" s="611"/>
      <c r="DF13" s="611"/>
      <c r="DG13" s="611"/>
      <c r="DH13" s="611"/>
      <c r="DI13" s="611"/>
      <c r="DJ13" s="611"/>
      <c r="DK13" s="611"/>
      <c r="DL13" s="611"/>
      <c r="DM13" s="611"/>
      <c r="DN13" s="611"/>
      <c r="DO13" s="611"/>
      <c r="DP13" s="612"/>
      <c r="DQ13" s="619">
        <v>1119792</v>
      </c>
      <c r="DR13" s="611"/>
      <c r="DS13" s="611"/>
      <c r="DT13" s="611"/>
      <c r="DU13" s="611"/>
      <c r="DV13" s="611"/>
      <c r="DW13" s="611"/>
      <c r="DX13" s="611"/>
      <c r="DY13" s="611"/>
      <c r="DZ13" s="611"/>
      <c r="EA13" s="611"/>
      <c r="EB13" s="611"/>
      <c r="EC13" s="620"/>
    </row>
    <row r="14" spans="2:143" ht="11.25" customHeight="1" x14ac:dyDescent="0.15">
      <c r="B14" s="607" t="s">
        <v>256</v>
      </c>
      <c r="C14" s="608"/>
      <c r="D14" s="608"/>
      <c r="E14" s="608"/>
      <c r="F14" s="608"/>
      <c r="G14" s="608"/>
      <c r="H14" s="608"/>
      <c r="I14" s="608"/>
      <c r="J14" s="608"/>
      <c r="K14" s="608"/>
      <c r="L14" s="608"/>
      <c r="M14" s="608"/>
      <c r="N14" s="608"/>
      <c r="O14" s="608"/>
      <c r="P14" s="608"/>
      <c r="Q14" s="609"/>
      <c r="R14" s="610" t="s">
        <v>129</v>
      </c>
      <c r="S14" s="611"/>
      <c r="T14" s="611"/>
      <c r="U14" s="611"/>
      <c r="V14" s="611"/>
      <c r="W14" s="611"/>
      <c r="X14" s="611"/>
      <c r="Y14" s="612"/>
      <c r="Z14" s="613" t="s">
        <v>129</v>
      </c>
      <c r="AA14" s="613"/>
      <c r="AB14" s="613"/>
      <c r="AC14" s="613"/>
      <c r="AD14" s="614" t="s">
        <v>129</v>
      </c>
      <c r="AE14" s="614"/>
      <c r="AF14" s="614"/>
      <c r="AG14" s="614"/>
      <c r="AH14" s="614"/>
      <c r="AI14" s="614"/>
      <c r="AJ14" s="614"/>
      <c r="AK14" s="614"/>
      <c r="AL14" s="615" t="s">
        <v>129</v>
      </c>
      <c r="AM14" s="616"/>
      <c r="AN14" s="616"/>
      <c r="AO14" s="617"/>
      <c r="AP14" s="607" t="s">
        <v>257</v>
      </c>
      <c r="AQ14" s="608"/>
      <c r="AR14" s="608"/>
      <c r="AS14" s="608"/>
      <c r="AT14" s="608"/>
      <c r="AU14" s="608"/>
      <c r="AV14" s="608"/>
      <c r="AW14" s="608"/>
      <c r="AX14" s="608"/>
      <c r="AY14" s="608"/>
      <c r="AZ14" s="608"/>
      <c r="BA14" s="608"/>
      <c r="BB14" s="608"/>
      <c r="BC14" s="608"/>
      <c r="BD14" s="608"/>
      <c r="BE14" s="608"/>
      <c r="BF14" s="609"/>
      <c r="BG14" s="610">
        <v>114136</v>
      </c>
      <c r="BH14" s="611"/>
      <c r="BI14" s="611"/>
      <c r="BJ14" s="611"/>
      <c r="BK14" s="611"/>
      <c r="BL14" s="611"/>
      <c r="BM14" s="611"/>
      <c r="BN14" s="612"/>
      <c r="BO14" s="613">
        <v>2.4</v>
      </c>
      <c r="BP14" s="613"/>
      <c r="BQ14" s="613"/>
      <c r="BR14" s="613"/>
      <c r="BS14" s="614" t="s">
        <v>129</v>
      </c>
      <c r="BT14" s="614"/>
      <c r="BU14" s="614"/>
      <c r="BV14" s="614"/>
      <c r="BW14" s="614"/>
      <c r="BX14" s="614"/>
      <c r="BY14" s="614"/>
      <c r="BZ14" s="614"/>
      <c r="CA14" s="614"/>
      <c r="CB14" s="618"/>
      <c r="CD14" s="607" t="s">
        <v>258</v>
      </c>
      <c r="CE14" s="608"/>
      <c r="CF14" s="608"/>
      <c r="CG14" s="608"/>
      <c r="CH14" s="608"/>
      <c r="CI14" s="608"/>
      <c r="CJ14" s="608"/>
      <c r="CK14" s="608"/>
      <c r="CL14" s="608"/>
      <c r="CM14" s="608"/>
      <c r="CN14" s="608"/>
      <c r="CO14" s="608"/>
      <c r="CP14" s="608"/>
      <c r="CQ14" s="609"/>
      <c r="CR14" s="610">
        <v>766627</v>
      </c>
      <c r="CS14" s="611"/>
      <c r="CT14" s="611"/>
      <c r="CU14" s="611"/>
      <c r="CV14" s="611"/>
      <c r="CW14" s="611"/>
      <c r="CX14" s="611"/>
      <c r="CY14" s="612"/>
      <c r="CZ14" s="613">
        <v>4</v>
      </c>
      <c r="DA14" s="613"/>
      <c r="DB14" s="613"/>
      <c r="DC14" s="613"/>
      <c r="DD14" s="619" t="s">
        <v>129</v>
      </c>
      <c r="DE14" s="611"/>
      <c r="DF14" s="611"/>
      <c r="DG14" s="611"/>
      <c r="DH14" s="611"/>
      <c r="DI14" s="611"/>
      <c r="DJ14" s="611"/>
      <c r="DK14" s="611"/>
      <c r="DL14" s="611"/>
      <c r="DM14" s="611"/>
      <c r="DN14" s="611"/>
      <c r="DO14" s="611"/>
      <c r="DP14" s="612"/>
      <c r="DQ14" s="619">
        <v>764884</v>
      </c>
      <c r="DR14" s="611"/>
      <c r="DS14" s="611"/>
      <c r="DT14" s="611"/>
      <c r="DU14" s="611"/>
      <c r="DV14" s="611"/>
      <c r="DW14" s="611"/>
      <c r="DX14" s="611"/>
      <c r="DY14" s="611"/>
      <c r="DZ14" s="611"/>
      <c r="EA14" s="611"/>
      <c r="EB14" s="611"/>
      <c r="EC14" s="620"/>
    </row>
    <row r="15" spans="2:143" ht="11.25" customHeight="1" x14ac:dyDescent="0.15">
      <c r="B15" s="607" t="s">
        <v>259</v>
      </c>
      <c r="C15" s="608"/>
      <c r="D15" s="608"/>
      <c r="E15" s="608"/>
      <c r="F15" s="608"/>
      <c r="G15" s="608"/>
      <c r="H15" s="608"/>
      <c r="I15" s="608"/>
      <c r="J15" s="608"/>
      <c r="K15" s="608"/>
      <c r="L15" s="608"/>
      <c r="M15" s="608"/>
      <c r="N15" s="608"/>
      <c r="O15" s="608"/>
      <c r="P15" s="608"/>
      <c r="Q15" s="609"/>
      <c r="R15" s="610" t="s">
        <v>129</v>
      </c>
      <c r="S15" s="611"/>
      <c r="T15" s="611"/>
      <c r="U15" s="611"/>
      <c r="V15" s="611"/>
      <c r="W15" s="611"/>
      <c r="X15" s="611"/>
      <c r="Y15" s="612"/>
      <c r="Z15" s="613" t="s">
        <v>129</v>
      </c>
      <c r="AA15" s="613"/>
      <c r="AB15" s="613"/>
      <c r="AC15" s="613"/>
      <c r="AD15" s="614" t="s">
        <v>129</v>
      </c>
      <c r="AE15" s="614"/>
      <c r="AF15" s="614"/>
      <c r="AG15" s="614"/>
      <c r="AH15" s="614"/>
      <c r="AI15" s="614"/>
      <c r="AJ15" s="614"/>
      <c r="AK15" s="614"/>
      <c r="AL15" s="615" t="s">
        <v>129</v>
      </c>
      <c r="AM15" s="616"/>
      <c r="AN15" s="616"/>
      <c r="AO15" s="617"/>
      <c r="AP15" s="607" t="s">
        <v>260</v>
      </c>
      <c r="AQ15" s="608"/>
      <c r="AR15" s="608"/>
      <c r="AS15" s="608"/>
      <c r="AT15" s="608"/>
      <c r="AU15" s="608"/>
      <c r="AV15" s="608"/>
      <c r="AW15" s="608"/>
      <c r="AX15" s="608"/>
      <c r="AY15" s="608"/>
      <c r="AZ15" s="608"/>
      <c r="BA15" s="608"/>
      <c r="BB15" s="608"/>
      <c r="BC15" s="608"/>
      <c r="BD15" s="608"/>
      <c r="BE15" s="608"/>
      <c r="BF15" s="609"/>
      <c r="BG15" s="610">
        <v>224247</v>
      </c>
      <c r="BH15" s="611"/>
      <c r="BI15" s="611"/>
      <c r="BJ15" s="611"/>
      <c r="BK15" s="611"/>
      <c r="BL15" s="611"/>
      <c r="BM15" s="611"/>
      <c r="BN15" s="612"/>
      <c r="BO15" s="613">
        <v>4.7</v>
      </c>
      <c r="BP15" s="613"/>
      <c r="BQ15" s="613"/>
      <c r="BR15" s="613"/>
      <c r="BS15" s="614" t="s">
        <v>129</v>
      </c>
      <c r="BT15" s="614"/>
      <c r="BU15" s="614"/>
      <c r="BV15" s="614"/>
      <c r="BW15" s="614"/>
      <c r="BX15" s="614"/>
      <c r="BY15" s="614"/>
      <c r="BZ15" s="614"/>
      <c r="CA15" s="614"/>
      <c r="CB15" s="618"/>
      <c r="CD15" s="607" t="s">
        <v>261</v>
      </c>
      <c r="CE15" s="608"/>
      <c r="CF15" s="608"/>
      <c r="CG15" s="608"/>
      <c r="CH15" s="608"/>
      <c r="CI15" s="608"/>
      <c r="CJ15" s="608"/>
      <c r="CK15" s="608"/>
      <c r="CL15" s="608"/>
      <c r="CM15" s="608"/>
      <c r="CN15" s="608"/>
      <c r="CO15" s="608"/>
      <c r="CP15" s="608"/>
      <c r="CQ15" s="609"/>
      <c r="CR15" s="610">
        <v>1340096</v>
      </c>
      <c r="CS15" s="611"/>
      <c r="CT15" s="611"/>
      <c r="CU15" s="611"/>
      <c r="CV15" s="611"/>
      <c r="CW15" s="611"/>
      <c r="CX15" s="611"/>
      <c r="CY15" s="612"/>
      <c r="CZ15" s="613">
        <v>7</v>
      </c>
      <c r="DA15" s="613"/>
      <c r="DB15" s="613"/>
      <c r="DC15" s="613"/>
      <c r="DD15" s="619">
        <v>268130</v>
      </c>
      <c r="DE15" s="611"/>
      <c r="DF15" s="611"/>
      <c r="DG15" s="611"/>
      <c r="DH15" s="611"/>
      <c r="DI15" s="611"/>
      <c r="DJ15" s="611"/>
      <c r="DK15" s="611"/>
      <c r="DL15" s="611"/>
      <c r="DM15" s="611"/>
      <c r="DN15" s="611"/>
      <c r="DO15" s="611"/>
      <c r="DP15" s="612"/>
      <c r="DQ15" s="619">
        <v>941944</v>
      </c>
      <c r="DR15" s="611"/>
      <c r="DS15" s="611"/>
      <c r="DT15" s="611"/>
      <c r="DU15" s="611"/>
      <c r="DV15" s="611"/>
      <c r="DW15" s="611"/>
      <c r="DX15" s="611"/>
      <c r="DY15" s="611"/>
      <c r="DZ15" s="611"/>
      <c r="EA15" s="611"/>
      <c r="EB15" s="611"/>
      <c r="EC15" s="620"/>
    </row>
    <row r="16" spans="2:143" ht="11.25" customHeight="1" x14ac:dyDescent="0.15">
      <c r="B16" s="607" t="s">
        <v>262</v>
      </c>
      <c r="C16" s="608"/>
      <c r="D16" s="608"/>
      <c r="E16" s="608"/>
      <c r="F16" s="608"/>
      <c r="G16" s="608"/>
      <c r="H16" s="608"/>
      <c r="I16" s="608"/>
      <c r="J16" s="608"/>
      <c r="K16" s="608"/>
      <c r="L16" s="608"/>
      <c r="M16" s="608"/>
      <c r="N16" s="608"/>
      <c r="O16" s="608"/>
      <c r="P16" s="608"/>
      <c r="Q16" s="609"/>
      <c r="R16" s="610">
        <v>14590</v>
      </c>
      <c r="S16" s="611"/>
      <c r="T16" s="611"/>
      <c r="U16" s="611"/>
      <c r="V16" s="611"/>
      <c r="W16" s="611"/>
      <c r="X16" s="611"/>
      <c r="Y16" s="612"/>
      <c r="Z16" s="613">
        <v>0.1</v>
      </c>
      <c r="AA16" s="613"/>
      <c r="AB16" s="613"/>
      <c r="AC16" s="613"/>
      <c r="AD16" s="614">
        <v>14590</v>
      </c>
      <c r="AE16" s="614"/>
      <c r="AF16" s="614"/>
      <c r="AG16" s="614"/>
      <c r="AH16" s="614"/>
      <c r="AI16" s="614"/>
      <c r="AJ16" s="614"/>
      <c r="AK16" s="614"/>
      <c r="AL16" s="615">
        <v>0.1</v>
      </c>
      <c r="AM16" s="616"/>
      <c r="AN16" s="616"/>
      <c r="AO16" s="617"/>
      <c r="AP16" s="607" t="s">
        <v>263</v>
      </c>
      <c r="AQ16" s="608"/>
      <c r="AR16" s="608"/>
      <c r="AS16" s="608"/>
      <c r="AT16" s="608"/>
      <c r="AU16" s="608"/>
      <c r="AV16" s="608"/>
      <c r="AW16" s="608"/>
      <c r="AX16" s="608"/>
      <c r="AY16" s="608"/>
      <c r="AZ16" s="608"/>
      <c r="BA16" s="608"/>
      <c r="BB16" s="608"/>
      <c r="BC16" s="608"/>
      <c r="BD16" s="608"/>
      <c r="BE16" s="608"/>
      <c r="BF16" s="609"/>
      <c r="BG16" s="610" t="s">
        <v>129</v>
      </c>
      <c r="BH16" s="611"/>
      <c r="BI16" s="611"/>
      <c r="BJ16" s="611"/>
      <c r="BK16" s="611"/>
      <c r="BL16" s="611"/>
      <c r="BM16" s="611"/>
      <c r="BN16" s="612"/>
      <c r="BO16" s="613" t="s">
        <v>129</v>
      </c>
      <c r="BP16" s="613"/>
      <c r="BQ16" s="613"/>
      <c r="BR16" s="613"/>
      <c r="BS16" s="614" t="s">
        <v>129</v>
      </c>
      <c r="BT16" s="614"/>
      <c r="BU16" s="614"/>
      <c r="BV16" s="614"/>
      <c r="BW16" s="614"/>
      <c r="BX16" s="614"/>
      <c r="BY16" s="614"/>
      <c r="BZ16" s="614"/>
      <c r="CA16" s="614"/>
      <c r="CB16" s="618"/>
      <c r="CD16" s="607" t="s">
        <v>264</v>
      </c>
      <c r="CE16" s="608"/>
      <c r="CF16" s="608"/>
      <c r="CG16" s="608"/>
      <c r="CH16" s="608"/>
      <c r="CI16" s="608"/>
      <c r="CJ16" s="608"/>
      <c r="CK16" s="608"/>
      <c r="CL16" s="608"/>
      <c r="CM16" s="608"/>
      <c r="CN16" s="608"/>
      <c r="CO16" s="608"/>
      <c r="CP16" s="608"/>
      <c r="CQ16" s="609"/>
      <c r="CR16" s="610">
        <v>276987</v>
      </c>
      <c r="CS16" s="611"/>
      <c r="CT16" s="611"/>
      <c r="CU16" s="611"/>
      <c r="CV16" s="611"/>
      <c r="CW16" s="611"/>
      <c r="CX16" s="611"/>
      <c r="CY16" s="612"/>
      <c r="CZ16" s="613">
        <v>1.4</v>
      </c>
      <c r="DA16" s="613"/>
      <c r="DB16" s="613"/>
      <c r="DC16" s="613"/>
      <c r="DD16" s="619" t="s">
        <v>129</v>
      </c>
      <c r="DE16" s="611"/>
      <c r="DF16" s="611"/>
      <c r="DG16" s="611"/>
      <c r="DH16" s="611"/>
      <c r="DI16" s="611"/>
      <c r="DJ16" s="611"/>
      <c r="DK16" s="611"/>
      <c r="DL16" s="611"/>
      <c r="DM16" s="611"/>
      <c r="DN16" s="611"/>
      <c r="DO16" s="611"/>
      <c r="DP16" s="612"/>
      <c r="DQ16" s="619">
        <v>31237</v>
      </c>
      <c r="DR16" s="611"/>
      <c r="DS16" s="611"/>
      <c r="DT16" s="611"/>
      <c r="DU16" s="611"/>
      <c r="DV16" s="611"/>
      <c r="DW16" s="611"/>
      <c r="DX16" s="611"/>
      <c r="DY16" s="611"/>
      <c r="DZ16" s="611"/>
      <c r="EA16" s="611"/>
      <c r="EB16" s="611"/>
      <c r="EC16" s="620"/>
    </row>
    <row r="17" spans="2:133" ht="11.25" customHeight="1" x14ac:dyDescent="0.15">
      <c r="B17" s="607" t="s">
        <v>265</v>
      </c>
      <c r="C17" s="608"/>
      <c r="D17" s="608"/>
      <c r="E17" s="608"/>
      <c r="F17" s="608"/>
      <c r="G17" s="608"/>
      <c r="H17" s="608"/>
      <c r="I17" s="608"/>
      <c r="J17" s="608"/>
      <c r="K17" s="608"/>
      <c r="L17" s="608"/>
      <c r="M17" s="608"/>
      <c r="N17" s="608"/>
      <c r="O17" s="608"/>
      <c r="P17" s="608"/>
      <c r="Q17" s="609"/>
      <c r="R17" s="610">
        <v>70287</v>
      </c>
      <c r="S17" s="611"/>
      <c r="T17" s="611"/>
      <c r="U17" s="611"/>
      <c r="V17" s="611"/>
      <c r="W17" s="611"/>
      <c r="X17" s="611"/>
      <c r="Y17" s="612"/>
      <c r="Z17" s="613">
        <v>0.4</v>
      </c>
      <c r="AA17" s="613"/>
      <c r="AB17" s="613"/>
      <c r="AC17" s="613"/>
      <c r="AD17" s="614">
        <v>70287</v>
      </c>
      <c r="AE17" s="614"/>
      <c r="AF17" s="614"/>
      <c r="AG17" s="614"/>
      <c r="AH17" s="614"/>
      <c r="AI17" s="614"/>
      <c r="AJ17" s="614"/>
      <c r="AK17" s="614"/>
      <c r="AL17" s="615">
        <v>0.7</v>
      </c>
      <c r="AM17" s="616"/>
      <c r="AN17" s="616"/>
      <c r="AO17" s="617"/>
      <c r="AP17" s="607" t="s">
        <v>266</v>
      </c>
      <c r="AQ17" s="608"/>
      <c r="AR17" s="608"/>
      <c r="AS17" s="608"/>
      <c r="AT17" s="608"/>
      <c r="AU17" s="608"/>
      <c r="AV17" s="608"/>
      <c r="AW17" s="608"/>
      <c r="AX17" s="608"/>
      <c r="AY17" s="608"/>
      <c r="AZ17" s="608"/>
      <c r="BA17" s="608"/>
      <c r="BB17" s="608"/>
      <c r="BC17" s="608"/>
      <c r="BD17" s="608"/>
      <c r="BE17" s="608"/>
      <c r="BF17" s="609"/>
      <c r="BG17" s="610" t="s">
        <v>129</v>
      </c>
      <c r="BH17" s="611"/>
      <c r="BI17" s="611"/>
      <c r="BJ17" s="611"/>
      <c r="BK17" s="611"/>
      <c r="BL17" s="611"/>
      <c r="BM17" s="611"/>
      <c r="BN17" s="612"/>
      <c r="BO17" s="613" t="s">
        <v>129</v>
      </c>
      <c r="BP17" s="613"/>
      <c r="BQ17" s="613"/>
      <c r="BR17" s="613"/>
      <c r="BS17" s="614" t="s">
        <v>129</v>
      </c>
      <c r="BT17" s="614"/>
      <c r="BU17" s="614"/>
      <c r="BV17" s="614"/>
      <c r="BW17" s="614"/>
      <c r="BX17" s="614"/>
      <c r="BY17" s="614"/>
      <c r="BZ17" s="614"/>
      <c r="CA17" s="614"/>
      <c r="CB17" s="618"/>
      <c r="CD17" s="607" t="s">
        <v>267</v>
      </c>
      <c r="CE17" s="608"/>
      <c r="CF17" s="608"/>
      <c r="CG17" s="608"/>
      <c r="CH17" s="608"/>
      <c r="CI17" s="608"/>
      <c r="CJ17" s="608"/>
      <c r="CK17" s="608"/>
      <c r="CL17" s="608"/>
      <c r="CM17" s="608"/>
      <c r="CN17" s="608"/>
      <c r="CO17" s="608"/>
      <c r="CP17" s="608"/>
      <c r="CQ17" s="609"/>
      <c r="CR17" s="610">
        <v>1812567</v>
      </c>
      <c r="CS17" s="611"/>
      <c r="CT17" s="611"/>
      <c r="CU17" s="611"/>
      <c r="CV17" s="611"/>
      <c r="CW17" s="611"/>
      <c r="CX17" s="611"/>
      <c r="CY17" s="612"/>
      <c r="CZ17" s="613">
        <v>9.5</v>
      </c>
      <c r="DA17" s="613"/>
      <c r="DB17" s="613"/>
      <c r="DC17" s="613"/>
      <c r="DD17" s="619" t="s">
        <v>129</v>
      </c>
      <c r="DE17" s="611"/>
      <c r="DF17" s="611"/>
      <c r="DG17" s="611"/>
      <c r="DH17" s="611"/>
      <c r="DI17" s="611"/>
      <c r="DJ17" s="611"/>
      <c r="DK17" s="611"/>
      <c r="DL17" s="611"/>
      <c r="DM17" s="611"/>
      <c r="DN17" s="611"/>
      <c r="DO17" s="611"/>
      <c r="DP17" s="612"/>
      <c r="DQ17" s="619">
        <v>1751561</v>
      </c>
      <c r="DR17" s="611"/>
      <c r="DS17" s="611"/>
      <c r="DT17" s="611"/>
      <c r="DU17" s="611"/>
      <c r="DV17" s="611"/>
      <c r="DW17" s="611"/>
      <c r="DX17" s="611"/>
      <c r="DY17" s="611"/>
      <c r="DZ17" s="611"/>
      <c r="EA17" s="611"/>
      <c r="EB17" s="611"/>
      <c r="EC17" s="620"/>
    </row>
    <row r="18" spans="2:133" ht="11.25" customHeight="1" x14ac:dyDescent="0.15">
      <c r="B18" s="607" t="s">
        <v>268</v>
      </c>
      <c r="C18" s="608"/>
      <c r="D18" s="608"/>
      <c r="E18" s="608"/>
      <c r="F18" s="608"/>
      <c r="G18" s="608"/>
      <c r="H18" s="608"/>
      <c r="I18" s="608"/>
      <c r="J18" s="608"/>
      <c r="K18" s="608"/>
      <c r="L18" s="608"/>
      <c r="M18" s="608"/>
      <c r="N18" s="608"/>
      <c r="O18" s="608"/>
      <c r="P18" s="608"/>
      <c r="Q18" s="609"/>
      <c r="R18" s="610">
        <v>27166</v>
      </c>
      <c r="S18" s="611"/>
      <c r="T18" s="611"/>
      <c r="U18" s="611"/>
      <c r="V18" s="611"/>
      <c r="W18" s="611"/>
      <c r="X18" s="611"/>
      <c r="Y18" s="612"/>
      <c r="Z18" s="613">
        <v>0.1</v>
      </c>
      <c r="AA18" s="613"/>
      <c r="AB18" s="613"/>
      <c r="AC18" s="613"/>
      <c r="AD18" s="614">
        <v>27166</v>
      </c>
      <c r="AE18" s="614"/>
      <c r="AF18" s="614"/>
      <c r="AG18" s="614"/>
      <c r="AH18" s="614"/>
      <c r="AI18" s="614"/>
      <c r="AJ18" s="614"/>
      <c r="AK18" s="614"/>
      <c r="AL18" s="615">
        <v>0.3</v>
      </c>
      <c r="AM18" s="616"/>
      <c r="AN18" s="616"/>
      <c r="AO18" s="617"/>
      <c r="AP18" s="607" t="s">
        <v>269</v>
      </c>
      <c r="AQ18" s="608"/>
      <c r="AR18" s="608"/>
      <c r="AS18" s="608"/>
      <c r="AT18" s="608"/>
      <c r="AU18" s="608"/>
      <c r="AV18" s="608"/>
      <c r="AW18" s="608"/>
      <c r="AX18" s="608"/>
      <c r="AY18" s="608"/>
      <c r="AZ18" s="608"/>
      <c r="BA18" s="608"/>
      <c r="BB18" s="608"/>
      <c r="BC18" s="608"/>
      <c r="BD18" s="608"/>
      <c r="BE18" s="608"/>
      <c r="BF18" s="609"/>
      <c r="BG18" s="610" t="s">
        <v>129</v>
      </c>
      <c r="BH18" s="611"/>
      <c r="BI18" s="611"/>
      <c r="BJ18" s="611"/>
      <c r="BK18" s="611"/>
      <c r="BL18" s="611"/>
      <c r="BM18" s="611"/>
      <c r="BN18" s="612"/>
      <c r="BO18" s="613" t="s">
        <v>129</v>
      </c>
      <c r="BP18" s="613"/>
      <c r="BQ18" s="613"/>
      <c r="BR18" s="613"/>
      <c r="BS18" s="614" t="s">
        <v>129</v>
      </c>
      <c r="BT18" s="614"/>
      <c r="BU18" s="614"/>
      <c r="BV18" s="614"/>
      <c r="BW18" s="614"/>
      <c r="BX18" s="614"/>
      <c r="BY18" s="614"/>
      <c r="BZ18" s="614"/>
      <c r="CA18" s="614"/>
      <c r="CB18" s="618"/>
      <c r="CD18" s="607" t="s">
        <v>270</v>
      </c>
      <c r="CE18" s="608"/>
      <c r="CF18" s="608"/>
      <c r="CG18" s="608"/>
      <c r="CH18" s="608"/>
      <c r="CI18" s="608"/>
      <c r="CJ18" s="608"/>
      <c r="CK18" s="608"/>
      <c r="CL18" s="608"/>
      <c r="CM18" s="608"/>
      <c r="CN18" s="608"/>
      <c r="CO18" s="608"/>
      <c r="CP18" s="608"/>
      <c r="CQ18" s="609"/>
      <c r="CR18" s="610" t="s">
        <v>129</v>
      </c>
      <c r="CS18" s="611"/>
      <c r="CT18" s="611"/>
      <c r="CU18" s="611"/>
      <c r="CV18" s="611"/>
      <c r="CW18" s="611"/>
      <c r="CX18" s="611"/>
      <c r="CY18" s="612"/>
      <c r="CZ18" s="613" t="s">
        <v>129</v>
      </c>
      <c r="DA18" s="613"/>
      <c r="DB18" s="613"/>
      <c r="DC18" s="613"/>
      <c r="DD18" s="619" t="s">
        <v>129</v>
      </c>
      <c r="DE18" s="611"/>
      <c r="DF18" s="611"/>
      <c r="DG18" s="611"/>
      <c r="DH18" s="611"/>
      <c r="DI18" s="611"/>
      <c r="DJ18" s="611"/>
      <c r="DK18" s="611"/>
      <c r="DL18" s="611"/>
      <c r="DM18" s="611"/>
      <c r="DN18" s="611"/>
      <c r="DO18" s="611"/>
      <c r="DP18" s="612"/>
      <c r="DQ18" s="619" t="s">
        <v>129</v>
      </c>
      <c r="DR18" s="611"/>
      <c r="DS18" s="611"/>
      <c r="DT18" s="611"/>
      <c r="DU18" s="611"/>
      <c r="DV18" s="611"/>
      <c r="DW18" s="611"/>
      <c r="DX18" s="611"/>
      <c r="DY18" s="611"/>
      <c r="DZ18" s="611"/>
      <c r="EA18" s="611"/>
      <c r="EB18" s="611"/>
      <c r="EC18" s="620"/>
    </row>
    <row r="19" spans="2:133" ht="11.25" customHeight="1" x14ac:dyDescent="0.15">
      <c r="B19" s="607" t="s">
        <v>271</v>
      </c>
      <c r="C19" s="608"/>
      <c r="D19" s="608"/>
      <c r="E19" s="608"/>
      <c r="F19" s="608"/>
      <c r="G19" s="608"/>
      <c r="H19" s="608"/>
      <c r="I19" s="608"/>
      <c r="J19" s="608"/>
      <c r="K19" s="608"/>
      <c r="L19" s="608"/>
      <c r="M19" s="608"/>
      <c r="N19" s="608"/>
      <c r="O19" s="608"/>
      <c r="P19" s="608"/>
      <c r="Q19" s="609"/>
      <c r="R19" s="610">
        <v>25269</v>
      </c>
      <c r="S19" s="611"/>
      <c r="T19" s="611"/>
      <c r="U19" s="611"/>
      <c r="V19" s="611"/>
      <c r="W19" s="611"/>
      <c r="X19" s="611"/>
      <c r="Y19" s="612"/>
      <c r="Z19" s="613">
        <v>0.1</v>
      </c>
      <c r="AA19" s="613"/>
      <c r="AB19" s="613"/>
      <c r="AC19" s="613"/>
      <c r="AD19" s="614">
        <v>25269</v>
      </c>
      <c r="AE19" s="614"/>
      <c r="AF19" s="614"/>
      <c r="AG19" s="614"/>
      <c r="AH19" s="614"/>
      <c r="AI19" s="614"/>
      <c r="AJ19" s="614"/>
      <c r="AK19" s="614"/>
      <c r="AL19" s="615">
        <v>0.3</v>
      </c>
      <c r="AM19" s="616"/>
      <c r="AN19" s="616"/>
      <c r="AO19" s="617"/>
      <c r="AP19" s="607" t="s">
        <v>272</v>
      </c>
      <c r="AQ19" s="608"/>
      <c r="AR19" s="608"/>
      <c r="AS19" s="608"/>
      <c r="AT19" s="608"/>
      <c r="AU19" s="608"/>
      <c r="AV19" s="608"/>
      <c r="AW19" s="608"/>
      <c r="AX19" s="608"/>
      <c r="AY19" s="608"/>
      <c r="AZ19" s="608"/>
      <c r="BA19" s="608"/>
      <c r="BB19" s="608"/>
      <c r="BC19" s="608"/>
      <c r="BD19" s="608"/>
      <c r="BE19" s="608"/>
      <c r="BF19" s="609"/>
      <c r="BG19" s="610">
        <v>269366</v>
      </c>
      <c r="BH19" s="611"/>
      <c r="BI19" s="611"/>
      <c r="BJ19" s="611"/>
      <c r="BK19" s="611"/>
      <c r="BL19" s="611"/>
      <c r="BM19" s="611"/>
      <c r="BN19" s="612"/>
      <c r="BO19" s="613">
        <v>5.6</v>
      </c>
      <c r="BP19" s="613"/>
      <c r="BQ19" s="613"/>
      <c r="BR19" s="613"/>
      <c r="BS19" s="614" t="s">
        <v>129</v>
      </c>
      <c r="BT19" s="614"/>
      <c r="BU19" s="614"/>
      <c r="BV19" s="614"/>
      <c r="BW19" s="614"/>
      <c r="BX19" s="614"/>
      <c r="BY19" s="614"/>
      <c r="BZ19" s="614"/>
      <c r="CA19" s="614"/>
      <c r="CB19" s="618"/>
      <c r="CD19" s="607" t="s">
        <v>273</v>
      </c>
      <c r="CE19" s="608"/>
      <c r="CF19" s="608"/>
      <c r="CG19" s="608"/>
      <c r="CH19" s="608"/>
      <c r="CI19" s="608"/>
      <c r="CJ19" s="608"/>
      <c r="CK19" s="608"/>
      <c r="CL19" s="608"/>
      <c r="CM19" s="608"/>
      <c r="CN19" s="608"/>
      <c r="CO19" s="608"/>
      <c r="CP19" s="608"/>
      <c r="CQ19" s="609"/>
      <c r="CR19" s="610" t="s">
        <v>129</v>
      </c>
      <c r="CS19" s="611"/>
      <c r="CT19" s="611"/>
      <c r="CU19" s="611"/>
      <c r="CV19" s="611"/>
      <c r="CW19" s="611"/>
      <c r="CX19" s="611"/>
      <c r="CY19" s="612"/>
      <c r="CZ19" s="613" t="s">
        <v>129</v>
      </c>
      <c r="DA19" s="613"/>
      <c r="DB19" s="613"/>
      <c r="DC19" s="613"/>
      <c r="DD19" s="619" t="s">
        <v>129</v>
      </c>
      <c r="DE19" s="611"/>
      <c r="DF19" s="611"/>
      <c r="DG19" s="611"/>
      <c r="DH19" s="611"/>
      <c r="DI19" s="611"/>
      <c r="DJ19" s="611"/>
      <c r="DK19" s="611"/>
      <c r="DL19" s="611"/>
      <c r="DM19" s="611"/>
      <c r="DN19" s="611"/>
      <c r="DO19" s="611"/>
      <c r="DP19" s="612"/>
      <c r="DQ19" s="619" t="s">
        <v>129</v>
      </c>
      <c r="DR19" s="611"/>
      <c r="DS19" s="611"/>
      <c r="DT19" s="611"/>
      <c r="DU19" s="611"/>
      <c r="DV19" s="611"/>
      <c r="DW19" s="611"/>
      <c r="DX19" s="611"/>
      <c r="DY19" s="611"/>
      <c r="DZ19" s="611"/>
      <c r="EA19" s="611"/>
      <c r="EB19" s="611"/>
      <c r="EC19" s="620"/>
    </row>
    <row r="20" spans="2:133" ht="11.25" customHeight="1" x14ac:dyDescent="0.15">
      <c r="B20" s="623" t="s">
        <v>274</v>
      </c>
      <c r="C20" s="624"/>
      <c r="D20" s="624"/>
      <c r="E20" s="624"/>
      <c r="F20" s="624"/>
      <c r="G20" s="624"/>
      <c r="H20" s="624"/>
      <c r="I20" s="624"/>
      <c r="J20" s="624"/>
      <c r="K20" s="624"/>
      <c r="L20" s="624"/>
      <c r="M20" s="624"/>
      <c r="N20" s="624"/>
      <c r="O20" s="624"/>
      <c r="P20" s="624"/>
      <c r="Q20" s="625"/>
      <c r="R20" s="610">
        <v>1897</v>
      </c>
      <c r="S20" s="611"/>
      <c r="T20" s="611"/>
      <c r="U20" s="611"/>
      <c r="V20" s="611"/>
      <c r="W20" s="611"/>
      <c r="X20" s="611"/>
      <c r="Y20" s="612"/>
      <c r="Z20" s="613">
        <v>0</v>
      </c>
      <c r="AA20" s="613"/>
      <c r="AB20" s="613"/>
      <c r="AC20" s="613"/>
      <c r="AD20" s="614">
        <v>1897</v>
      </c>
      <c r="AE20" s="614"/>
      <c r="AF20" s="614"/>
      <c r="AG20" s="614"/>
      <c r="AH20" s="614"/>
      <c r="AI20" s="614"/>
      <c r="AJ20" s="614"/>
      <c r="AK20" s="614"/>
      <c r="AL20" s="615">
        <v>0</v>
      </c>
      <c r="AM20" s="616"/>
      <c r="AN20" s="616"/>
      <c r="AO20" s="617"/>
      <c r="AP20" s="607" t="s">
        <v>275</v>
      </c>
      <c r="AQ20" s="608"/>
      <c r="AR20" s="608"/>
      <c r="AS20" s="608"/>
      <c r="AT20" s="608"/>
      <c r="AU20" s="608"/>
      <c r="AV20" s="608"/>
      <c r="AW20" s="608"/>
      <c r="AX20" s="608"/>
      <c r="AY20" s="608"/>
      <c r="AZ20" s="608"/>
      <c r="BA20" s="608"/>
      <c r="BB20" s="608"/>
      <c r="BC20" s="608"/>
      <c r="BD20" s="608"/>
      <c r="BE20" s="608"/>
      <c r="BF20" s="609"/>
      <c r="BG20" s="610">
        <v>269366</v>
      </c>
      <c r="BH20" s="611"/>
      <c r="BI20" s="611"/>
      <c r="BJ20" s="611"/>
      <c r="BK20" s="611"/>
      <c r="BL20" s="611"/>
      <c r="BM20" s="611"/>
      <c r="BN20" s="612"/>
      <c r="BO20" s="613">
        <v>5.6</v>
      </c>
      <c r="BP20" s="613"/>
      <c r="BQ20" s="613"/>
      <c r="BR20" s="613"/>
      <c r="BS20" s="614" t="s">
        <v>129</v>
      </c>
      <c r="BT20" s="614"/>
      <c r="BU20" s="614"/>
      <c r="BV20" s="614"/>
      <c r="BW20" s="614"/>
      <c r="BX20" s="614"/>
      <c r="BY20" s="614"/>
      <c r="BZ20" s="614"/>
      <c r="CA20" s="614"/>
      <c r="CB20" s="618"/>
      <c r="CD20" s="607" t="s">
        <v>276</v>
      </c>
      <c r="CE20" s="608"/>
      <c r="CF20" s="608"/>
      <c r="CG20" s="608"/>
      <c r="CH20" s="608"/>
      <c r="CI20" s="608"/>
      <c r="CJ20" s="608"/>
      <c r="CK20" s="608"/>
      <c r="CL20" s="608"/>
      <c r="CM20" s="608"/>
      <c r="CN20" s="608"/>
      <c r="CO20" s="608"/>
      <c r="CP20" s="608"/>
      <c r="CQ20" s="609"/>
      <c r="CR20" s="610">
        <v>19112661</v>
      </c>
      <c r="CS20" s="611"/>
      <c r="CT20" s="611"/>
      <c r="CU20" s="611"/>
      <c r="CV20" s="611"/>
      <c r="CW20" s="611"/>
      <c r="CX20" s="611"/>
      <c r="CY20" s="612"/>
      <c r="CZ20" s="613">
        <v>100</v>
      </c>
      <c r="DA20" s="613"/>
      <c r="DB20" s="613"/>
      <c r="DC20" s="613"/>
      <c r="DD20" s="619">
        <v>2206739</v>
      </c>
      <c r="DE20" s="611"/>
      <c r="DF20" s="611"/>
      <c r="DG20" s="611"/>
      <c r="DH20" s="611"/>
      <c r="DI20" s="611"/>
      <c r="DJ20" s="611"/>
      <c r="DK20" s="611"/>
      <c r="DL20" s="611"/>
      <c r="DM20" s="611"/>
      <c r="DN20" s="611"/>
      <c r="DO20" s="611"/>
      <c r="DP20" s="612"/>
      <c r="DQ20" s="619">
        <v>12113101</v>
      </c>
      <c r="DR20" s="611"/>
      <c r="DS20" s="611"/>
      <c r="DT20" s="611"/>
      <c r="DU20" s="611"/>
      <c r="DV20" s="611"/>
      <c r="DW20" s="611"/>
      <c r="DX20" s="611"/>
      <c r="DY20" s="611"/>
      <c r="DZ20" s="611"/>
      <c r="EA20" s="611"/>
      <c r="EB20" s="611"/>
      <c r="EC20" s="620"/>
    </row>
    <row r="21" spans="2:133" ht="11.25" customHeight="1" x14ac:dyDescent="0.15">
      <c r="B21" s="607" t="s">
        <v>277</v>
      </c>
      <c r="C21" s="608"/>
      <c r="D21" s="608"/>
      <c r="E21" s="608"/>
      <c r="F21" s="608"/>
      <c r="G21" s="608"/>
      <c r="H21" s="608"/>
      <c r="I21" s="608"/>
      <c r="J21" s="608"/>
      <c r="K21" s="608"/>
      <c r="L21" s="608"/>
      <c r="M21" s="608"/>
      <c r="N21" s="608"/>
      <c r="O21" s="608"/>
      <c r="P21" s="608"/>
      <c r="Q21" s="609"/>
      <c r="R21" s="610">
        <v>5075770</v>
      </c>
      <c r="S21" s="611"/>
      <c r="T21" s="611"/>
      <c r="U21" s="611"/>
      <c r="V21" s="611"/>
      <c r="W21" s="611"/>
      <c r="X21" s="611"/>
      <c r="Y21" s="612"/>
      <c r="Z21" s="613">
        <v>26</v>
      </c>
      <c r="AA21" s="613"/>
      <c r="AB21" s="613"/>
      <c r="AC21" s="613"/>
      <c r="AD21" s="614">
        <v>4305577</v>
      </c>
      <c r="AE21" s="614"/>
      <c r="AF21" s="614"/>
      <c r="AG21" s="614"/>
      <c r="AH21" s="614"/>
      <c r="AI21" s="614"/>
      <c r="AJ21" s="614"/>
      <c r="AK21" s="614"/>
      <c r="AL21" s="615">
        <v>43.5</v>
      </c>
      <c r="AM21" s="616"/>
      <c r="AN21" s="616"/>
      <c r="AO21" s="617"/>
      <c r="AP21" s="607" t="s">
        <v>278</v>
      </c>
      <c r="AQ21" s="626"/>
      <c r="AR21" s="626"/>
      <c r="AS21" s="626"/>
      <c r="AT21" s="626"/>
      <c r="AU21" s="626"/>
      <c r="AV21" s="626"/>
      <c r="AW21" s="626"/>
      <c r="AX21" s="626"/>
      <c r="AY21" s="626"/>
      <c r="AZ21" s="626"/>
      <c r="BA21" s="626"/>
      <c r="BB21" s="626"/>
      <c r="BC21" s="626"/>
      <c r="BD21" s="626"/>
      <c r="BE21" s="626"/>
      <c r="BF21" s="627"/>
      <c r="BG21" s="610" t="s">
        <v>129</v>
      </c>
      <c r="BH21" s="611"/>
      <c r="BI21" s="611"/>
      <c r="BJ21" s="611"/>
      <c r="BK21" s="611"/>
      <c r="BL21" s="611"/>
      <c r="BM21" s="611"/>
      <c r="BN21" s="612"/>
      <c r="BO21" s="613" t="s">
        <v>129</v>
      </c>
      <c r="BP21" s="613"/>
      <c r="BQ21" s="613"/>
      <c r="BR21" s="613"/>
      <c r="BS21" s="614" t="s">
        <v>129</v>
      </c>
      <c r="BT21" s="614"/>
      <c r="BU21" s="614"/>
      <c r="BV21" s="614"/>
      <c r="BW21" s="614"/>
      <c r="BX21" s="614"/>
      <c r="BY21" s="614"/>
      <c r="BZ21" s="614"/>
      <c r="CA21" s="614"/>
      <c r="CB21" s="618"/>
      <c r="CD21" s="631"/>
      <c r="CE21" s="632"/>
      <c r="CF21" s="632"/>
      <c r="CG21" s="632"/>
      <c r="CH21" s="632"/>
      <c r="CI21" s="632"/>
      <c r="CJ21" s="632"/>
      <c r="CK21" s="632"/>
      <c r="CL21" s="632"/>
      <c r="CM21" s="632"/>
      <c r="CN21" s="632"/>
      <c r="CO21" s="632"/>
      <c r="CP21" s="632"/>
      <c r="CQ21" s="633"/>
      <c r="CR21" s="634"/>
      <c r="CS21" s="629"/>
      <c r="CT21" s="629"/>
      <c r="CU21" s="629"/>
      <c r="CV21" s="629"/>
      <c r="CW21" s="629"/>
      <c r="CX21" s="629"/>
      <c r="CY21" s="635"/>
      <c r="CZ21" s="636"/>
      <c r="DA21" s="636"/>
      <c r="DB21" s="636"/>
      <c r="DC21" s="636"/>
      <c r="DD21" s="628"/>
      <c r="DE21" s="629"/>
      <c r="DF21" s="629"/>
      <c r="DG21" s="629"/>
      <c r="DH21" s="629"/>
      <c r="DI21" s="629"/>
      <c r="DJ21" s="629"/>
      <c r="DK21" s="629"/>
      <c r="DL21" s="629"/>
      <c r="DM21" s="629"/>
      <c r="DN21" s="629"/>
      <c r="DO21" s="629"/>
      <c r="DP21" s="635"/>
      <c r="DQ21" s="628"/>
      <c r="DR21" s="629"/>
      <c r="DS21" s="629"/>
      <c r="DT21" s="629"/>
      <c r="DU21" s="629"/>
      <c r="DV21" s="629"/>
      <c r="DW21" s="629"/>
      <c r="DX21" s="629"/>
      <c r="DY21" s="629"/>
      <c r="DZ21" s="629"/>
      <c r="EA21" s="629"/>
      <c r="EB21" s="629"/>
      <c r="EC21" s="630"/>
    </row>
    <row r="22" spans="2:133" ht="11.25" customHeight="1" x14ac:dyDescent="0.15">
      <c r="B22" s="607" t="s">
        <v>279</v>
      </c>
      <c r="C22" s="608"/>
      <c r="D22" s="608"/>
      <c r="E22" s="608"/>
      <c r="F22" s="608"/>
      <c r="G22" s="608"/>
      <c r="H22" s="608"/>
      <c r="I22" s="608"/>
      <c r="J22" s="608"/>
      <c r="K22" s="608"/>
      <c r="L22" s="608"/>
      <c r="M22" s="608"/>
      <c r="N22" s="608"/>
      <c r="O22" s="608"/>
      <c r="P22" s="608"/>
      <c r="Q22" s="609"/>
      <c r="R22" s="610">
        <v>4305577</v>
      </c>
      <c r="S22" s="611"/>
      <c r="T22" s="611"/>
      <c r="U22" s="611"/>
      <c r="V22" s="611"/>
      <c r="W22" s="611"/>
      <c r="X22" s="611"/>
      <c r="Y22" s="612"/>
      <c r="Z22" s="613">
        <v>22.1</v>
      </c>
      <c r="AA22" s="613"/>
      <c r="AB22" s="613"/>
      <c r="AC22" s="613"/>
      <c r="AD22" s="614">
        <v>4305577</v>
      </c>
      <c r="AE22" s="614"/>
      <c r="AF22" s="614"/>
      <c r="AG22" s="614"/>
      <c r="AH22" s="614"/>
      <c r="AI22" s="614"/>
      <c r="AJ22" s="614"/>
      <c r="AK22" s="614"/>
      <c r="AL22" s="615">
        <v>43.5</v>
      </c>
      <c r="AM22" s="616"/>
      <c r="AN22" s="616"/>
      <c r="AO22" s="617"/>
      <c r="AP22" s="607" t="s">
        <v>280</v>
      </c>
      <c r="AQ22" s="626"/>
      <c r="AR22" s="626"/>
      <c r="AS22" s="626"/>
      <c r="AT22" s="626"/>
      <c r="AU22" s="626"/>
      <c r="AV22" s="626"/>
      <c r="AW22" s="626"/>
      <c r="AX22" s="626"/>
      <c r="AY22" s="626"/>
      <c r="AZ22" s="626"/>
      <c r="BA22" s="626"/>
      <c r="BB22" s="626"/>
      <c r="BC22" s="626"/>
      <c r="BD22" s="626"/>
      <c r="BE22" s="626"/>
      <c r="BF22" s="627"/>
      <c r="BG22" s="610" t="s">
        <v>129</v>
      </c>
      <c r="BH22" s="611"/>
      <c r="BI22" s="611"/>
      <c r="BJ22" s="611"/>
      <c r="BK22" s="611"/>
      <c r="BL22" s="611"/>
      <c r="BM22" s="611"/>
      <c r="BN22" s="612"/>
      <c r="BO22" s="613" t="s">
        <v>129</v>
      </c>
      <c r="BP22" s="613"/>
      <c r="BQ22" s="613"/>
      <c r="BR22" s="613"/>
      <c r="BS22" s="614" t="s">
        <v>129</v>
      </c>
      <c r="BT22" s="614"/>
      <c r="BU22" s="614"/>
      <c r="BV22" s="614"/>
      <c r="BW22" s="614"/>
      <c r="BX22" s="614"/>
      <c r="BY22" s="614"/>
      <c r="BZ22" s="614"/>
      <c r="CA22" s="614"/>
      <c r="CB22" s="618"/>
      <c r="CD22" s="592" t="s">
        <v>281</v>
      </c>
      <c r="CE22" s="593"/>
      <c r="CF22" s="593"/>
      <c r="CG22" s="593"/>
      <c r="CH22" s="593"/>
      <c r="CI22" s="593"/>
      <c r="CJ22" s="593"/>
      <c r="CK22" s="593"/>
      <c r="CL22" s="593"/>
      <c r="CM22" s="593"/>
      <c r="CN22" s="593"/>
      <c r="CO22" s="593"/>
      <c r="CP22" s="593"/>
      <c r="CQ22" s="593"/>
      <c r="CR22" s="593"/>
      <c r="CS22" s="593"/>
      <c r="CT22" s="593"/>
      <c r="CU22" s="593"/>
      <c r="CV22" s="593"/>
      <c r="CW22" s="593"/>
      <c r="CX22" s="593"/>
      <c r="CY22" s="593"/>
      <c r="CZ22" s="593"/>
      <c r="DA22" s="593"/>
      <c r="DB22" s="593"/>
      <c r="DC22" s="593"/>
      <c r="DD22" s="593"/>
      <c r="DE22" s="593"/>
      <c r="DF22" s="593"/>
      <c r="DG22" s="593"/>
      <c r="DH22" s="593"/>
      <c r="DI22" s="593"/>
      <c r="DJ22" s="593"/>
      <c r="DK22" s="593"/>
      <c r="DL22" s="593"/>
      <c r="DM22" s="593"/>
      <c r="DN22" s="593"/>
      <c r="DO22" s="593"/>
      <c r="DP22" s="593"/>
      <c r="DQ22" s="593"/>
      <c r="DR22" s="593"/>
      <c r="DS22" s="593"/>
      <c r="DT22" s="593"/>
      <c r="DU22" s="593"/>
      <c r="DV22" s="593"/>
      <c r="DW22" s="593"/>
      <c r="DX22" s="593"/>
      <c r="DY22" s="593"/>
      <c r="DZ22" s="593"/>
      <c r="EA22" s="593"/>
      <c r="EB22" s="593"/>
      <c r="EC22" s="594"/>
    </row>
    <row r="23" spans="2:133" ht="11.25" customHeight="1" x14ac:dyDescent="0.15">
      <c r="B23" s="607" t="s">
        <v>282</v>
      </c>
      <c r="C23" s="608"/>
      <c r="D23" s="608"/>
      <c r="E23" s="608"/>
      <c r="F23" s="608"/>
      <c r="G23" s="608"/>
      <c r="H23" s="608"/>
      <c r="I23" s="608"/>
      <c r="J23" s="608"/>
      <c r="K23" s="608"/>
      <c r="L23" s="608"/>
      <c r="M23" s="608"/>
      <c r="N23" s="608"/>
      <c r="O23" s="608"/>
      <c r="P23" s="608"/>
      <c r="Q23" s="609"/>
      <c r="R23" s="610">
        <v>770193</v>
      </c>
      <c r="S23" s="611"/>
      <c r="T23" s="611"/>
      <c r="U23" s="611"/>
      <c r="V23" s="611"/>
      <c r="W23" s="611"/>
      <c r="X23" s="611"/>
      <c r="Y23" s="612"/>
      <c r="Z23" s="613">
        <v>3.9</v>
      </c>
      <c r="AA23" s="613"/>
      <c r="AB23" s="613"/>
      <c r="AC23" s="613"/>
      <c r="AD23" s="614" t="s">
        <v>129</v>
      </c>
      <c r="AE23" s="614"/>
      <c r="AF23" s="614"/>
      <c r="AG23" s="614"/>
      <c r="AH23" s="614"/>
      <c r="AI23" s="614"/>
      <c r="AJ23" s="614"/>
      <c r="AK23" s="614"/>
      <c r="AL23" s="615" t="s">
        <v>129</v>
      </c>
      <c r="AM23" s="616"/>
      <c r="AN23" s="616"/>
      <c r="AO23" s="617"/>
      <c r="AP23" s="607" t="s">
        <v>283</v>
      </c>
      <c r="AQ23" s="626"/>
      <c r="AR23" s="626"/>
      <c r="AS23" s="626"/>
      <c r="AT23" s="626"/>
      <c r="AU23" s="626"/>
      <c r="AV23" s="626"/>
      <c r="AW23" s="626"/>
      <c r="AX23" s="626"/>
      <c r="AY23" s="626"/>
      <c r="AZ23" s="626"/>
      <c r="BA23" s="626"/>
      <c r="BB23" s="626"/>
      <c r="BC23" s="626"/>
      <c r="BD23" s="626"/>
      <c r="BE23" s="626"/>
      <c r="BF23" s="627"/>
      <c r="BG23" s="610">
        <v>269366</v>
      </c>
      <c r="BH23" s="611"/>
      <c r="BI23" s="611"/>
      <c r="BJ23" s="611"/>
      <c r="BK23" s="611"/>
      <c r="BL23" s="611"/>
      <c r="BM23" s="611"/>
      <c r="BN23" s="612"/>
      <c r="BO23" s="613">
        <v>5.6</v>
      </c>
      <c r="BP23" s="613"/>
      <c r="BQ23" s="613"/>
      <c r="BR23" s="613"/>
      <c r="BS23" s="614" t="s">
        <v>129</v>
      </c>
      <c r="BT23" s="614"/>
      <c r="BU23" s="614"/>
      <c r="BV23" s="614"/>
      <c r="BW23" s="614"/>
      <c r="BX23" s="614"/>
      <c r="BY23" s="614"/>
      <c r="BZ23" s="614"/>
      <c r="CA23" s="614"/>
      <c r="CB23" s="618"/>
      <c r="CD23" s="592" t="s">
        <v>223</v>
      </c>
      <c r="CE23" s="593"/>
      <c r="CF23" s="593"/>
      <c r="CG23" s="593"/>
      <c r="CH23" s="593"/>
      <c r="CI23" s="593"/>
      <c r="CJ23" s="593"/>
      <c r="CK23" s="593"/>
      <c r="CL23" s="593"/>
      <c r="CM23" s="593"/>
      <c r="CN23" s="593"/>
      <c r="CO23" s="593"/>
      <c r="CP23" s="593"/>
      <c r="CQ23" s="594"/>
      <c r="CR23" s="592" t="s">
        <v>284</v>
      </c>
      <c r="CS23" s="593"/>
      <c r="CT23" s="593"/>
      <c r="CU23" s="593"/>
      <c r="CV23" s="593"/>
      <c r="CW23" s="593"/>
      <c r="CX23" s="593"/>
      <c r="CY23" s="594"/>
      <c r="CZ23" s="592" t="s">
        <v>285</v>
      </c>
      <c r="DA23" s="593"/>
      <c r="DB23" s="593"/>
      <c r="DC23" s="594"/>
      <c r="DD23" s="592" t="s">
        <v>286</v>
      </c>
      <c r="DE23" s="593"/>
      <c r="DF23" s="593"/>
      <c r="DG23" s="593"/>
      <c r="DH23" s="593"/>
      <c r="DI23" s="593"/>
      <c r="DJ23" s="593"/>
      <c r="DK23" s="594"/>
      <c r="DL23" s="637" t="s">
        <v>287</v>
      </c>
      <c r="DM23" s="638"/>
      <c r="DN23" s="638"/>
      <c r="DO23" s="638"/>
      <c r="DP23" s="638"/>
      <c r="DQ23" s="638"/>
      <c r="DR23" s="638"/>
      <c r="DS23" s="638"/>
      <c r="DT23" s="638"/>
      <c r="DU23" s="638"/>
      <c r="DV23" s="639"/>
      <c r="DW23" s="592" t="s">
        <v>288</v>
      </c>
      <c r="DX23" s="593"/>
      <c r="DY23" s="593"/>
      <c r="DZ23" s="593"/>
      <c r="EA23" s="593"/>
      <c r="EB23" s="593"/>
      <c r="EC23" s="594"/>
    </row>
    <row r="24" spans="2:133" ht="11.25" customHeight="1" x14ac:dyDescent="0.15">
      <c r="B24" s="607" t="s">
        <v>289</v>
      </c>
      <c r="C24" s="608"/>
      <c r="D24" s="608"/>
      <c r="E24" s="608"/>
      <c r="F24" s="608"/>
      <c r="G24" s="608"/>
      <c r="H24" s="608"/>
      <c r="I24" s="608"/>
      <c r="J24" s="608"/>
      <c r="K24" s="608"/>
      <c r="L24" s="608"/>
      <c r="M24" s="608"/>
      <c r="N24" s="608"/>
      <c r="O24" s="608"/>
      <c r="P24" s="608"/>
      <c r="Q24" s="609"/>
      <c r="R24" s="610" t="s">
        <v>129</v>
      </c>
      <c r="S24" s="611"/>
      <c r="T24" s="611"/>
      <c r="U24" s="611"/>
      <c r="V24" s="611"/>
      <c r="W24" s="611"/>
      <c r="X24" s="611"/>
      <c r="Y24" s="612"/>
      <c r="Z24" s="613" t="s">
        <v>129</v>
      </c>
      <c r="AA24" s="613"/>
      <c r="AB24" s="613"/>
      <c r="AC24" s="613"/>
      <c r="AD24" s="614" t="s">
        <v>129</v>
      </c>
      <c r="AE24" s="614"/>
      <c r="AF24" s="614"/>
      <c r="AG24" s="614"/>
      <c r="AH24" s="614"/>
      <c r="AI24" s="614"/>
      <c r="AJ24" s="614"/>
      <c r="AK24" s="614"/>
      <c r="AL24" s="615" t="s">
        <v>129</v>
      </c>
      <c r="AM24" s="616"/>
      <c r="AN24" s="616"/>
      <c r="AO24" s="617"/>
      <c r="AP24" s="607" t="s">
        <v>290</v>
      </c>
      <c r="AQ24" s="626"/>
      <c r="AR24" s="626"/>
      <c r="AS24" s="626"/>
      <c r="AT24" s="626"/>
      <c r="AU24" s="626"/>
      <c r="AV24" s="626"/>
      <c r="AW24" s="626"/>
      <c r="AX24" s="626"/>
      <c r="AY24" s="626"/>
      <c r="AZ24" s="626"/>
      <c r="BA24" s="626"/>
      <c r="BB24" s="626"/>
      <c r="BC24" s="626"/>
      <c r="BD24" s="626"/>
      <c r="BE24" s="626"/>
      <c r="BF24" s="627"/>
      <c r="BG24" s="610" t="s">
        <v>129</v>
      </c>
      <c r="BH24" s="611"/>
      <c r="BI24" s="611"/>
      <c r="BJ24" s="611"/>
      <c r="BK24" s="611"/>
      <c r="BL24" s="611"/>
      <c r="BM24" s="611"/>
      <c r="BN24" s="612"/>
      <c r="BO24" s="613" t="s">
        <v>129</v>
      </c>
      <c r="BP24" s="613"/>
      <c r="BQ24" s="613"/>
      <c r="BR24" s="613"/>
      <c r="BS24" s="614" t="s">
        <v>129</v>
      </c>
      <c r="BT24" s="614"/>
      <c r="BU24" s="614"/>
      <c r="BV24" s="614"/>
      <c r="BW24" s="614"/>
      <c r="BX24" s="614"/>
      <c r="BY24" s="614"/>
      <c r="BZ24" s="614"/>
      <c r="CA24" s="614"/>
      <c r="CB24" s="618"/>
      <c r="CD24" s="596" t="s">
        <v>291</v>
      </c>
      <c r="CE24" s="597"/>
      <c r="CF24" s="597"/>
      <c r="CG24" s="597"/>
      <c r="CH24" s="597"/>
      <c r="CI24" s="597"/>
      <c r="CJ24" s="597"/>
      <c r="CK24" s="597"/>
      <c r="CL24" s="597"/>
      <c r="CM24" s="597"/>
      <c r="CN24" s="597"/>
      <c r="CO24" s="597"/>
      <c r="CP24" s="597"/>
      <c r="CQ24" s="598"/>
      <c r="CR24" s="599">
        <v>8162565</v>
      </c>
      <c r="CS24" s="600"/>
      <c r="CT24" s="600"/>
      <c r="CU24" s="600"/>
      <c r="CV24" s="600"/>
      <c r="CW24" s="600"/>
      <c r="CX24" s="600"/>
      <c r="CY24" s="601"/>
      <c r="CZ24" s="604">
        <v>42.7</v>
      </c>
      <c r="DA24" s="605"/>
      <c r="DB24" s="605"/>
      <c r="DC24" s="621"/>
      <c r="DD24" s="645">
        <v>5202702</v>
      </c>
      <c r="DE24" s="600"/>
      <c r="DF24" s="600"/>
      <c r="DG24" s="600"/>
      <c r="DH24" s="600"/>
      <c r="DI24" s="600"/>
      <c r="DJ24" s="600"/>
      <c r="DK24" s="601"/>
      <c r="DL24" s="645">
        <v>5097015</v>
      </c>
      <c r="DM24" s="600"/>
      <c r="DN24" s="600"/>
      <c r="DO24" s="600"/>
      <c r="DP24" s="600"/>
      <c r="DQ24" s="600"/>
      <c r="DR24" s="600"/>
      <c r="DS24" s="600"/>
      <c r="DT24" s="600"/>
      <c r="DU24" s="600"/>
      <c r="DV24" s="601"/>
      <c r="DW24" s="604">
        <v>50.7</v>
      </c>
      <c r="DX24" s="605"/>
      <c r="DY24" s="605"/>
      <c r="DZ24" s="605"/>
      <c r="EA24" s="605"/>
      <c r="EB24" s="605"/>
      <c r="EC24" s="606"/>
    </row>
    <row r="25" spans="2:133" ht="11.25" customHeight="1" x14ac:dyDescent="0.15">
      <c r="B25" s="607" t="s">
        <v>292</v>
      </c>
      <c r="C25" s="608"/>
      <c r="D25" s="608"/>
      <c r="E25" s="608"/>
      <c r="F25" s="608"/>
      <c r="G25" s="608"/>
      <c r="H25" s="608"/>
      <c r="I25" s="608"/>
      <c r="J25" s="608"/>
      <c r="K25" s="608"/>
      <c r="L25" s="608"/>
      <c r="M25" s="608"/>
      <c r="N25" s="608"/>
      <c r="O25" s="608"/>
      <c r="P25" s="608"/>
      <c r="Q25" s="609"/>
      <c r="R25" s="610">
        <v>10910199</v>
      </c>
      <c r="S25" s="611"/>
      <c r="T25" s="611"/>
      <c r="U25" s="611"/>
      <c r="V25" s="611"/>
      <c r="W25" s="611"/>
      <c r="X25" s="611"/>
      <c r="Y25" s="612"/>
      <c r="Z25" s="613">
        <v>55.9</v>
      </c>
      <c r="AA25" s="613"/>
      <c r="AB25" s="613"/>
      <c r="AC25" s="613"/>
      <c r="AD25" s="614">
        <v>9870640</v>
      </c>
      <c r="AE25" s="614"/>
      <c r="AF25" s="614"/>
      <c r="AG25" s="614"/>
      <c r="AH25" s="614"/>
      <c r="AI25" s="614"/>
      <c r="AJ25" s="614"/>
      <c r="AK25" s="614"/>
      <c r="AL25" s="615">
        <v>99.8</v>
      </c>
      <c r="AM25" s="616"/>
      <c r="AN25" s="616"/>
      <c r="AO25" s="617"/>
      <c r="AP25" s="607" t="s">
        <v>293</v>
      </c>
      <c r="AQ25" s="626"/>
      <c r="AR25" s="626"/>
      <c r="AS25" s="626"/>
      <c r="AT25" s="626"/>
      <c r="AU25" s="626"/>
      <c r="AV25" s="626"/>
      <c r="AW25" s="626"/>
      <c r="AX25" s="626"/>
      <c r="AY25" s="626"/>
      <c r="AZ25" s="626"/>
      <c r="BA25" s="626"/>
      <c r="BB25" s="626"/>
      <c r="BC25" s="626"/>
      <c r="BD25" s="626"/>
      <c r="BE25" s="626"/>
      <c r="BF25" s="627"/>
      <c r="BG25" s="610" t="s">
        <v>129</v>
      </c>
      <c r="BH25" s="611"/>
      <c r="BI25" s="611"/>
      <c r="BJ25" s="611"/>
      <c r="BK25" s="611"/>
      <c r="BL25" s="611"/>
      <c r="BM25" s="611"/>
      <c r="BN25" s="612"/>
      <c r="BO25" s="613" t="s">
        <v>129</v>
      </c>
      <c r="BP25" s="613"/>
      <c r="BQ25" s="613"/>
      <c r="BR25" s="613"/>
      <c r="BS25" s="614" t="s">
        <v>129</v>
      </c>
      <c r="BT25" s="614"/>
      <c r="BU25" s="614"/>
      <c r="BV25" s="614"/>
      <c r="BW25" s="614"/>
      <c r="BX25" s="614"/>
      <c r="BY25" s="614"/>
      <c r="BZ25" s="614"/>
      <c r="CA25" s="614"/>
      <c r="CB25" s="618"/>
      <c r="CD25" s="607" t="s">
        <v>294</v>
      </c>
      <c r="CE25" s="608"/>
      <c r="CF25" s="608"/>
      <c r="CG25" s="608"/>
      <c r="CH25" s="608"/>
      <c r="CI25" s="608"/>
      <c r="CJ25" s="608"/>
      <c r="CK25" s="608"/>
      <c r="CL25" s="608"/>
      <c r="CM25" s="608"/>
      <c r="CN25" s="608"/>
      <c r="CO25" s="608"/>
      <c r="CP25" s="608"/>
      <c r="CQ25" s="609"/>
      <c r="CR25" s="610">
        <v>2677179</v>
      </c>
      <c r="CS25" s="642"/>
      <c r="CT25" s="642"/>
      <c r="CU25" s="642"/>
      <c r="CV25" s="642"/>
      <c r="CW25" s="642"/>
      <c r="CX25" s="642"/>
      <c r="CY25" s="643"/>
      <c r="CZ25" s="615">
        <v>14</v>
      </c>
      <c r="DA25" s="640"/>
      <c r="DB25" s="640"/>
      <c r="DC25" s="644"/>
      <c r="DD25" s="619">
        <v>2456291</v>
      </c>
      <c r="DE25" s="642"/>
      <c r="DF25" s="642"/>
      <c r="DG25" s="642"/>
      <c r="DH25" s="642"/>
      <c r="DI25" s="642"/>
      <c r="DJ25" s="642"/>
      <c r="DK25" s="643"/>
      <c r="DL25" s="619">
        <v>2381307</v>
      </c>
      <c r="DM25" s="642"/>
      <c r="DN25" s="642"/>
      <c r="DO25" s="642"/>
      <c r="DP25" s="642"/>
      <c r="DQ25" s="642"/>
      <c r="DR25" s="642"/>
      <c r="DS25" s="642"/>
      <c r="DT25" s="642"/>
      <c r="DU25" s="642"/>
      <c r="DV25" s="643"/>
      <c r="DW25" s="615">
        <v>23.7</v>
      </c>
      <c r="DX25" s="640"/>
      <c r="DY25" s="640"/>
      <c r="DZ25" s="640"/>
      <c r="EA25" s="640"/>
      <c r="EB25" s="640"/>
      <c r="EC25" s="641"/>
    </row>
    <row r="26" spans="2:133" ht="11.25" customHeight="1" x14ac:dyDescent="0.15">
      <c r="B26" s="607" t="s">
        <v>295</v>
      </c>
      <c r="C26" s="608"/>
      <c r="D26" s="608"/>
      <c r="E26" s="608"/>
      <c r="F26" s="608"/>
      <c r="G26" s="608"/>
      <c r="H26" s="608"/>
      <c r="I26" s="608"/>
      <c r="J26" s="608"/>
      <c r="K26" s="608"/>
      <c r="L26" s="608"/>
      <c r="M26" s="608"/>
      <c r="N26" s="608"/>
      <c r="O26" s="608"/>
      <c r="P26" s="608"/>
      <c r="Q26" s="609"/>
      <c r="R26" s="610">
        <v>3397</v>
      </c>
      <c r="S26" s="611"/>
      <c r="T26" s="611"/>
      <c r="U26" s="611"/>
      <c r="V26" s="611"/>
      <c r="W26" s="611"/>
      <c r="X26" s="611"/>
      <c r="Y26" s="612"/>
      <c r="Z26" s="613">
        <v>0</v>
      </c>
      <c r="AA26" s="613"/>
      <c r="AB26" s="613"/>
      <c r="AC26" s="613"/>
      <c r="AD26" s="614">
        <v>3397</v>
      </c>
      <c r="AE26" s="614"/>
      <c r="AF26" s="614"/>
      <c r="AG26" s="614"/>
      <c r="AH26" s="614"/>
      <c r="AI26" s="614"/>
      <c r="AJ26" s="614"/>
      <c r="AK26" s="614"/>
      <c r="AL26" s="615">
        <v>0</v>
      </c>
      <c r="AM26" s="616"/>
      <c r="AN26" s="616"/>
      <c r="AO26" s="617"/>
      <c r="AP26" s="607" t="s">
        <v>296</v>
      </c>
      <c r="AQ26" s="626"/>
      <c r="AR26" s="626"/>
      <c r="AS26" s="626"/>
      <c r="AT26" s="626"/>
      <c r="AU26" s="626"/>
      <c r="AV26" s="626"/>
      <c r="AW26" s="626"/>
      <c r="AX26" s="626"/>
      <c r="AY26" s="626"/>
      <c r="AZ26" s="626"/>
      <c r="BA26" s="626"/>
      <c r="BB26" s="626"/>
      <c r="BC26" s="626"/>
      <c r="BD26" s="626"/>
      <c r="BE26" s="626"/>
      <c r="BF26" s="627"/>
      <c r="BG26" s="610" t="s">
        <v>129</v>
      </c>
      <c r="BH26" s="611"/>
      <c r="BI26" s="611"/>
      <c r="BJ26" s="611"/>
      <c r="BK26" s="611"/>
      <c r="BL26" s="611"/>
      <c r="BM26" s="611"/>
      <c r="BN26" s="612"/>
      <c r="BO26" s="613" t="s">
        <v>129</v>
      </c>
      <c r="BP26" s="613"/>
      <c r="BQ26" s="613"/>
      <c r="BR26" s="613"/>
      <c r="BS26" s="614" t="s">
        <v>129</v>
      </c>
      <c r="BT26" s="614"/>
      <c r="BU26" s="614"/>
      <c r="BV26" s="614"/>
      <c r="BW26" s="614"/>
      <c r="BX26" s="614"/>
      <c r="BY26" s="614"/>
      <c r="BZ26" s="614"/>
      <c r="CA26" s="614"/>
      <c r="CB26" s="618"/>
      <c r="CD26" s="607" t="s">
        <v>297</v>
      </c>
      <c r="CE26" s="608"/>
      <c r="CF26" s="608"/>
      <c r="CG26" s="608"/>
      <c r="CH26" s="608"/>
      <c r="CI26" s="608"/>
      <c r="CJ26" s="608"/>
      <c r="CK26" s="608"/>
      <c r="CL26" s="608"/>
      <c r="CM26" s="608"/>
      <c r="CN26" s="608"/>
      <c r="CO26" s="608"/>
      <c r="CP26" s="608"/>
      <c r="CQ26" s="609"/>
      <c r="CR26" s="610">
        <v>1635509</v>
      </c>
      <c r="CS26" s="611"/>
      <c r="CT26" s="611"/>
      <c r="CU26" s="611"/>
      <c r="CV26" s="611"/>
      <c r="CW26" s="611"/>
      <c r="CX26" s="611"/>
      <c r="CY26" s="612"/>
      <c r="CZ26" s="615">
        <v>8.6</v>
      </c>
      <c r="DA26" s="640"/>
      <c r="DB26" s="640"/>
      <c r="DC26" s="644"/>
      <c r="DD26" s="619">
        <v>1513669</v>
      </c>
      <c r="DE26" s="611"/>
      <c r="DF26" s="611"/>
      <c r="DG26" s="611"/>
      <c r="DH26" s="611"/>
      <c r="DI26" s="611"/>
      <c r="DJ26" s="611"/>
      <c r="DK26" s="612"/>
      <c r="DL26" s="619" t="s">
        <v>129</v>
      </c>
      <c r="DM26" s="611"/>
      <c r="DN26" s="611"/>
      <c r="DO26" s="611"/>
      <c r="DP26" s="611"/>
      <c r="DQ26" s="611"/>
      <c r="DR26" s="611"/>
      <c r="DS26" s="611"/>
      <c r="DT26" s="611"/>
      <c r="DU26" s="611"/>
      <c r="DV26" s="612"/>
      <c r="DW26" s="615" t="s">
        <v>129</v>
      </c>
      <c r="DX26" s="640"/>
      <c r="DY26" s="640"/>
      <c r="DZ26" s="640"/>
      <c r="EA26" s="640"/>
      <c r="EB26" s="640"/>
      <c r="EC26" s="641"/>
    </row>
    <row r="27" spans="2:133" ht="11.25" customHeight="1" x14ac:dyDescent="0.15">
      <c r="B27" s="607" t="s">
        <v>298</v>
      </c>
      <c r="C27" s="608"/>
      <c r="D27" s="608"/>
      <c r="E27" s="608"/>
      <c r="F27" s="608"/>
      <c r="G27" s="608"/>
      <c r="H27" s="608"/>
      <c r="I27" s="608"/>
      <c r="J27" s="608"/>
      <c r="K27" s="608"/>
      <c r="L27" s="608"/>
      <c r="M27" s="608"/>
      <c r="N27" s="608"/>
      <c r="O27" s="608"/>
      <c r="P27" s="608"/>
      <c r="Q27" s="609"/>
      <c r="R27" s="610">
        <v>142008</v>
      </c>
      <c r="S27" s="611"/>
      <c r="T27" s="611"/>
      <c r="U27" s="611"/>
      <c r="V27" s="611"/>
      <c r="W27" s="611"/>
      <c r="X27" s="611"/>
      <c r="Y27" s="612"/>
      <c r="Z27" s="613">
        <v>0.7</v>
      </c>
      <c r="AA27" s="613"/>
      <c r="AB27" s="613"/>
      <c r="AC27" s="613"/>
      <c r="AD27" s="614" t="s">
        <v>129</v>
      </c>
      <c r="AE27" s="614"/>
      <c r="AF27" s="614"/>
      <c r="AG27" s="614"/>
      <c r="AH27" s="614"/>
      <c r="AI27" s="614"/>
      <c r="AJ27" s="614"/>
      <c r="AK27" s="614"/>
      <c r="AL27" s="615" t="s">
        <v>129</v>
      </c>
      <c r="AM27" s="616"/>
      <c r="AN27" s="616"/>
      <c r="AO27" s="617"/>
      <c r="AP27" s="607" t="s">
        <v>299</v>
      </c>
      <c r="AQ27" s="608"/>
      <c r="AR27" s="608"/>
      <c r="AS27" s="608"/>
      <c r="AT27" s="608"/>
      <c r="AU27" s="608"/>
      <c r="AV27" s="608"/>
      <c r="AW27" s="608"/>
      <c r="AX27" s="608"/>
      <c r="AY27" s="608"/>
      <c r="AZ27" s="608"/>
      <c r="BA27" s="608"/>
      <c r="BB27" s="608"/>
      <c r="BC27" s="608"/>
      <c r="BD27" s="608"/>
      <c r="BE27" s="608"/>
      <c r="BF27" s="609"/>
      <c r="BG27" s="610">
        <v>4779810</v>
      </c>
      <c r="BH27" s="611"/>
      <c r="BI27" s="611"/>
      <c r="BJ27" s="611"/>
      <c r="BK27" s="611"/>
      <c r="BL27" s="611"/>
      <c r="BM27" s="611"/>
      <c r="BN27" s="612"/>
      <c r="BO27" s="613">
        <v>100</v>
      </c>
      <c r="BP27" s="613"/>
      <c r="BQ27" s="613"/>
      <c r="BR27" s="613"/>
      <c r="BS27" s="614">
        <v>36058</v>
      </c>
      <c r="BT27" s="614"/>
      <c r="BU27" s="614"/>
      <c r="BV27" s="614"/>
      <c r="BW27" s="614"/>
      <c r="BX27" s="614"/>
      <c r="BY27" s="614"/>
      <c r="BZ27" s="614"/>
      <c r="CA27" s="614"/>
      <c r="CB27" s="618"/>
      <c r="CD27" s="607" t="s">
        <v>300</v>
      </c>
      <c r="CE27" s="608"/>
      <c r="CF27" s="608"/>
      <c r="CG27" s="608"/>
      <c r="CH27" s="608"/>
      <c r="CI27" s="608"/>
      <c r="CJ27" s="608"/>
      <c r="CK27" s="608"/>
      <c r="CL27" s="608"/>
      <c r="CM27" s="608"/>
      <c r="CN27" s="608"/>
      <c r="CO27" s="608"/>
      <c r="CP27" s="608"/>
      <c r="CQ27" s="609"/>
      <c r="CR27" s="610">
        <v>3672819</v>
      </c>
      <c r="CS27" s="642"/>
      <c r="CT27" s="642"/>
      <c r="CU27" s="642"/>
      <c r="CV27" s="642"/>
      <c r="CW27" s="642"/>
      <c r="CX27" s="642"/>
      <c r="CY27" s="643"/>
      <c r="CZ27" s="615">
        <v>19.2</v>
      </c>
      <c r="DA27" s="640"/>
      <c r="DB27" s="640"/>
      <c r="DC27" s="644"/>
      <c r="DD27" s="619">
        <v>994850</v>
      </c>
      <c r="DE27" s="642"/>
      <c r="DF27" s="642"/>
      <c r="DG27" s="642"/>
      <c r="DH27" s="642"/>
      <c r="DI27" s="642"/>
      <c r="DJ27" s="642"/>
      <c r="DK27" s="643"/>
      <c r="DL27" s="619">
        <v>964147</v>
      </c>
      <c r="DM27" s="642"/>
      <c r="DN27" s="642"/>
      <c r="DO27" s="642"/>
      <c r="DP27" s="642"/>
      <c r="DQ27" s="642"/>
      <c r="DR27" s="642"/>
      <c r="DS27" s="642"/>
      <c r="DT27" s="642"/>
      <c r="DU27" s="642"/>
      <c r="DV27" s="643"/>
      <c r="DW27" s="615">
        <v>9.6</v>
      </c>
      <c r="DX27" s="640"/>
      <c r="DY27" s="640"/>
      <c r="DZ27" s="640"/>
      <c r="EA27" s="640"/>
      <c r="EB27" s="640"/>
      <c r="EC27" s="641"/>
    </row>
    <row r="28" spans="2:133" ht="11.25" customHeight="1" x14ac:dyDescent="0.15">
      <c r="B28" s="607" t="s">
        <v>301</v>
      </c>
      <c r="C28" s="608"/>
      <c r="D28" s="608"/>
      <c r="E28" s="608"/>
      <c r="F28" s="608"/>
      <c r="G28" s="608"/>
      <c r="H28" s="608"/>
      <c r="I28" s="608"/>
      <c r="J28" s="608"/>
      <c r="K28" s="608"/>
      <c r="L28" s="608"/>
      <c r="M28" s="608"/>
      <c r="N28" s="608"/>
      <c r="O28" s="608"/>
      <c r="P28" s="608"/>
      <c r="Q28" s="609"/>
      <c r="R28" s="610">
        <v>205985</v>
      </c>
      <c r="S28" s="611"/>
      <c r="T28" s="611"/>
      <c r="U28" s="611"/>
      <c r="V28" s="611"/>
      <c r="W28" s="611"/>
      <c r="X28" s="611"/>
      <c r="Y28" s="612"/>
      <c r="Z28" s="613">
        <v>1.1000000000000001</v>
      </c>
      <c r="AA28" s="613"/>
      <c r="AB28" s="613"/>
      <c r="AC28" s="613"/>
      <c r="AD28" s="614">
        <v>7085</v>
      </c>
      <c r="AE28" s="614"/>
      <c r="AF28" s="614"/>
      <c r="AG28" s="614"/>
      <c r="AH28" s="614"/>
      <c r="AI28" s="614"/>
      <c r="AJ28" s="614"/>
      <c r="AK28" s="614"/>
      <c r="AL28" s="615">
        <v>0.1</v>
      </c>
      <c r="AM28" s="616"/>
      <c r="AN28" s="616"/>
      <c r="AO28" s="617"/>
      <c r="AP28" s="607"/>
      <c r="AQ28" s="608"/>
      <c r="AR28" s="608"/>
      <c r="AS28" s="608"/>
      <c r="AT28" s="608"/>
      <c r="AU28" s="608"/>
      <c r="AV28" s="608"/>
      <c r="AW28" s="608"/>
      <c r="AX28" s="608"/>
      <c r="AY28" s="608"/>
      <c r="AZ28" s="608"/>
      <c r="BA28" s="608"/>
      <c r="BB28" s="608"/>
      <c r="BC28" s="608"/>
      <c r="BD28" s="608"/>
      <c r="BE28" s="608"/>
      <c r="BF28" s="609"/>
      <c r="BG28" s="610"/>
      <c r="BH28" s="611"/>
      <c r="BI28" s="611"/>
      <c r="BJ28" s="611"/>
      <c r="BK28" s="611"/>
      <c r="BL28" s="611"/>
      <c r="BM28" s="611"/>
      <c r="BN28" s="612"/>
      <c r="BO28" s="613"/>
      <c r="BP28" s="613"/>
      <c r="BQ28" s="613"/>
      <c r="BR28" s="613"/>
      <c r="BS28" s="619"/>
      <c r="BT28" s="611"/>
      <c r="BU28" s="611"/>
      <c r="BV28" s="611"/>
      <c r="BW28" s="611"/>
      <c r="BX28" s="611"/>
      <c r="BY28" s="611"/>
      <c r="BZ28" s="611"/>
      <c r="CA28" s="611"/>
      <c r="CB28" s="620"/>
      <c r="CD28" s="607" t="s">
        <v>302</v>
      </c>
      <c r="CE28" s="608"/>
      <c r="CF28" s="608"/>
      <c r="CG28" s="608"/>
      <c r="CH28" s="608"/>
      <c r="CI28" s="608"/>
      <c r="CJ28" s="608"/>
      <c r="CK28" s="608"/>
      <c r="CL28" s="608"/>
      <c r="CM28" s="608"/>
      <c r="CN28" s="608"/>
      <c r="CO28" s="608"/>
      <c r="CP28" s="608"/>
      <c r="CQ28" s="609"/>
      <c r="CR28" s="610">
        <v>1812567</v>
      </c>
      <c r="CS28" s="611"/>
      <c r="CT28" s="611"/>
      <c r="CU28" s="611"/>
      <c r="CV28" s="611"/>
      <c r="CW28" s="611"/>
      <c r="CX28" s="611"/>
      <c r="CY28" s="612"/>
      <c r="CZ28" s="615">
        <v>9.5</v>
      </c>
      <c r="DA28" s="640"/>
      <c r="DB28" s="640"/>
      <c r="DC28" s="644"/>
      <c r="DD28" s="619">
        <v>1751561</v>
      </c>
      <c r="DE28" s="611"/>
      <c r="DF28" s="611"/>
      <c r="DG28" s="611"/>
      <c r="DH28" s="611"/>
      <c r="DI28" s="611"/>
      <c r="DJ28" s="611"/>
      <c r="DK28" s="612"/>
      <c r="DL28" s="619">
        <v>1751561</v>
      </c>
      <c r="DM28" s="611"/>
      <c r="DN28" s="611"/>
      <c r="DO28" s="611"/>
      <c r="DP28" s="611"/>
      <c r="DQ28" s="611"/>
      <c r="DR28" s="611"/>
      <c r="DS28" s="611"/>
      <c r="DT28" s="611"/>
      <c r="DU28" s="611"/>
      <c r="DV28" s="612"/>
      <c r="DW28" s="615">
        <v>17.399999999999999</v>
      </c>
      <c r="DX28" s="640"/>
      <c r="DY28" s="640"/>
      <c r="DZ28" s="640"/>
      <c r="EA28" s="640"/>
      <c r="EB28" s="640"/>
      <c r="EC28" s="641"/>
    </row>
    <row r="29" spans="2:133" ht="11.25" customHeight="1" x14ac:dyDescent="0.15">
      <c r="B29" s="607" t="s">
        <v>303</v>
      </c>
      <c r="C29" s="608"/>
      <c r="D29" s="608"/>
      <c r="E29" s="608"/>
      <c r="F29" s="608"/>
      <c r="G29" s="608"/>
      <c r="H29" s="608"/>
      <c r="I29" s="608"/>
      <c r="J29" s="608"/>
      <c r="K29" s="608"/>
      <c r="L29" s="608"/>
      <c r="M29" s="608"/>
      <c r="N29" s="608"/>
      <c r="O29" s="608"/>
      <c r="P29" s="608"/>
      <c r="Q29" s="609"/>
      <c r="R29" s="610">
        <v>66032</v>
      </c>
      <c r="S29" s="611"/>
      <c r="T29" s="611"/>
      <c r="U29" s="611"/>
      <c r="V29" s="611"/>
      <c r="W29" s="611"/>
      <c r="X29" s="611"/>
      <c r="Y29" s="612"/>
      <c r="Z29" s="613">
        <v>0.3</v>
      </c>
      <c r="AA29" s="613"/>
      <c r="AB29" s="613"/>
      <c r="AC29" s="613"/>
      <c r="AD29" s="614" t="s">
        <v>129</v>
      </c>
      <c r="AE29" s="614"/>
      <c r="AF29" s="614"/>
      <c r="AG29" s="614"/>
      <c r="AH29" s="614"/>
      <c r="AI29" s="614"/>
      <c r="AJ29" s="614"/>
      <c r="AK29" s="614"/>
      <c r="AL29" s="615" t="s">
        <v>129</v>
      </c>
      <c r="AM29" s="616"/>
      <c r="AN29" s="616"/>
      <c r="AO29" s="617"/>
      <c r="AP29" s="631"/>
      <c r="AQ29" s="632"/>
      <c r="AR29" s="632"/>
      <c r="AS29" s="632"/>
      <c r="AT29" s="632"/>
      <c r="AU29" s="632"/>
      <c r="AV29" s="632"/>
      <c r="AW29" s="632"/>
      <c r="AX29" s="632"/>
      <c r="AY29" s="632"/>
      <c r="AZ29" s="632"/>
      <c r="BA29" s="632"/>
      <c r="BB29" s="632"/>
      <c r="BC29" s="632"/>
      <c r="BD29" s="632"/>
      <c r="BE29" s="632"/>
      <c r="BF29" s="633"/>
      <c r="BG29" s="610"/>
      <c r="BH29" s="611"/>
      <c r="BI29" s="611"/>
      <c r="BJ29" s="611"/>
      <c r="BK29" s="611"/>
      <c r="BL29" s="611"/>
      <c r="BM29" s="611"/>
      <c r="BN29" s="612"/>
      <c r="BO29" s="613"/>
      <c r="BP29" s="613"/>
      <c r="BQ29" s="613"/>
      <c r="BR29" s="613"/>
      <c r="BS29" s="614"/>
      <c r="BT29" s="614"/>
      <c r="BU29" s="614"/>
      <c r="BV29" s="614"/>
      <c r="BW29" s="614"/>
      <c r="BX29" s="614"/>
      <c r="BY29" s="614"/>
      <c r="BZ29" s="614"/>
      <c r="CA29" s="614"/>
      <c r="CB29" s="618"/>
      <c r="CD29" s="646" t="s">
        <v>304</v>
      </c>
      <c r="CE29" s="647"/>
      <c r="CF29" s="607" t="s">
        <v>72</v>
      </c>
      <c r="CG29" s="608"/>
      <c r="CH29" s="608"/>
      <c r="CI29" s="608"/>
      <c r="CJ29" s="608"/>
      <c r="CK29" s="608"/>
      <c r="CL29" s="608"/>
      <c r="CM29" s="608"/>
      <c r="CN29" s="608"/>
      <c r="CO29" s="608"/>
      <c r="CP29" s="608"/>
      <c r="CQ29" s="609"/>
      <c r="CR29" s="610">
        <v>1812567</v>
      </c>
      <c r="CS29" s="642"/>
      <c r="CT29" s="642"/>
      <c r="CU29" s="642"/>
      <c r="CV29" s="642"/>
      <c r="CW29" s="642"/>
      <c r="CX29" s="642"/>
      <c r="CY29" s="643"/>
      <c r="CZ29" s="615">
        <v>9.5</v>
      </c>
      <c r="DA29" s="640"/>
      <c r="DB29" s="640"/>
      <c r="DC29" s="644"/>
      <c r="DD29" s="619">
        <v>1751561</v>
      </c>
      <c r="DE29" s="642"/>
      <c r="DF29" s="642"/>
      <c r="DG29" s="642"/>
      <c r="DH29" s="642"/>
      <c r="DI29" s="642"/>
      <c r="DJ29" s="642"/>
      <c r="DK29" s="643"/>
      <c r="DL29" s="619">
        <v>1751561</v>
      </c>
      <c r="DM29" s="642"/>
      <c r="DN29" s="642"/>
      <c r="DO29" s="642"/>
      <c r="DP29" s="642"/>
      <c r="DQ29" s="642"/>
      <c r="DR29" s="642"/>
      <c r="DS29" s="642"/>
      <c r="DT29" s="642"/>
      <c r="DU29" s="642"/>
      <c r="DV29" s="643"/>
      <c r="DW29" s="615">
        <v>17.399999999999999</v>
      </c>
      <c r="DX29" s="640"/>
      <c r="DY29" s="640"/>
      <c r="DZ29" s="640"/>
      <c r="EA29" s="640"/>
      <c r="EB29" s="640"/>
      <c r="EC29" s="641"/>
    </row>
    <row r="30" spans="2:133" ht="11.25" customHeight="1" x14ac:dyDescent="0.15">
      <c r="B30" s="607" t="s">
        <v>305</v>
      </c>
      <c r="C30" s="608"/>
      <c r="D30" s="608"/>
      <c r="E30" s="608"/>
      <c r="F30" s="608"/>
      <c r="G30" s="608"/>
      <c r="H30" s="608"/>
      <c r="I30" s="608"/>
      <c r="J30" s="608"/>
      <c r="K30" s="608"/>
      <c r="L30" s="608"/>
      <c r="M30" s="608"/>
      <c r="N30" s="608"/>
      <c r="O30" s="608"/>
      <c r="P30" s="608"/>
      <c r="Q30" s="609"/>
      <c r="R30" s="610">
        <v>3698173</v>
      </c>
      <c r="S30" s="611"/>
      <c r="T30" s="611"/>
      <c r="U30" s="611"/>
      <c r="V30" s="611"/>
      <c r="W30" s="611"/>
      <c r="X30" s="611"/>
      <c r="Y30" s="612"/>
      <c r="Z30" s="613">
        <v>18.899999999999999</v>
      </c>
      <c r="AA30" s="613"/>
      <c r="AB30" s="613"/>
      <c r="AC30" s="613"/>
      <c r="AD30" s="614" t="s">
        <v>129</v>
      </c>
      <c r="AE30" s="614"/>
      <c r="AF30" s="614"/>
      <c r="AG30" s="614"/>
      <c r="AH30" s="614"/>
      <c r="AI30" s="614"/>
      <c r="AJ30" s="614"/>
      <c r="AK30" s="614"/>
      <c r="AL30" s="615" t="s">
        <v>129</v>
      </c>
      <c r="AM30" s="616"/>
      <c r="AN30" s="616"/>
      <c r="AO30" s="617"/>
      <c r="AP30" s="592" t="s">
        <v>223</v>
      </c>
      <c r="AQ30" s="593"/>
      <c r="AR30" s="593"/>
      <c r="AS30" s="593"/>
      <c r="AT30" s="593"/>
      <c r="AU30" s="593"/>
      <c r="AV30" s="593"/>
      <c r="AW30" s="593"/>
      <c r="AX30" s="593"/>
      <c r="AY30" s="593"/>
      <c r="AZ30" s="593"/>
      <c r="BA30" s="593"/>
      <c r="BB30" s="593"/>
      <c r="BC30" s="593"/>
      <c r="BD30" s="593"/>
      <c r="BE30" s="593"/>
      <c r="BF30" s="594"/>
      <c r="BG30" s="592" t="s">
        <v>306</v>
      </c>
      <c r="BH30" s="652"/>
      <c r="BI30" s="652"/>
      <c r="BJ30" s="652"/>
      <c r="BK30" s="652"/>
      <c r="BL30" s="652"/>
      <c r="BM30" s="652"/>
      <c r="BN30" s="652"/>
      <c r="BO30" s="652"/>
      <c r="BP30" s="652"/>
      <c r="BQ30" s="653"/>
      <c r="BR30" s="592" t="s">
        <v>307</v>
      </c>
      <c r="BS30" s="652"/>
      <c r="BT30" s="652"/>
      <c r="BU30" s="652"/>
      <c r="BV30" s="652"/>
      <c r="BW30" s="652"/>
      <c r="BX30" s="652"/>
      <c r="BY30" s="652"/>
      <c r="BZ30" s="652"/>
      <c r="CA30" s="652"/>
      <c r="CB30" s="653"/>
      <c r="CD30" s="648"/>
      <c r="CE30" s="649"/>
      <c r="CF30" s="607" t="s">
        <v>308</v>
      </c>
      <c r="CG30" s="608"/>
      <c r="CH30" s="608"/>
      <c r="CI30" s="608"/>
      <c r="CJ30" s="608"/>
      <c r="CK30" s="608"/>
      <c r="CL30" s="608"/>
      <c r="CM30" s="608"/>
      <c r="CN30" s="608"/>
      <c r="CO30" s="608"/>
      <c r="CP30" s="608"/>
      <c r="CQ30" s="609"/>
      <c r="CR30" s="610">
        <v>1722702</v>
      </c>
      <c r="CS30" s="611"/>
      <c r="CT30" s="611"/>
      <c r="CU30" s="611"/>
      <c r="CV30" s="611"/>
      <c r="CW30" s="611"/>
      <c r="CX30" s="611"/>
      <c r="CY30" s="612"/>
      <c r="CZ30" s="615">
        <v>9</v>
      </c>
      <c r="DA30" s="640"/>
      <c r="DB30" s="640"/>
      <c r="DC30" s="644"/>
      <c r="DD30" s="619">
        <v>1666431</v>
      </c>
      <c r="DE30" s="611"/>
      <c r="DF30" s="611"/>
      <c r="DG30" s="611"/>
      <c r="DH30" s="611"/>
      <c r="DI30" s="611"/>
      <c r="DJ30" s="611"/>
      <c r="DK30" s="612"/>
      <c r="DL30" s="619">
        <v>1666431</v>
      </c>
      <c r="DM30" s="611"/>
      <c r="DN30" s="611"/>
      <c r="DO30" s="611"/>
      <c r="DP30" s="611"/>
      <c r="DQ30" s="611"/>
      <c r="DR30" s="611"/>
      <c r="DS30" s="611"/>
      <c r="DT30" s="611"/>
      <c r="DU30" s="611"/>
      <c r="DV30" s="612"/>
      <c r="DW30" s="615">
        <v>16.600000000000001</v>
      </c>
      <c r="DX30" s="640"/>
      <c r="DY30" s="640"/>
      <c r="DZ30" s="640"/>
      <c r="EA30" s="640"/>
      <c r="EB30" s="640"/>
      <c r="EC30" s="641"/>
    </row>
    <row r="31" spans="2:133" ht="11.25" customHeight="1" x14ac:dyDescent="0.15">
      <c r="B31" s="623" t="s">
        <v>309</v>
      </c>
      <c r="C31" s="624"/>
      <c r="D31" s="624"/>
      <c r="E31" s="624"/>
      <c r="F31" s="624"/>
      <c r="G31" s="624"/>
      <c r="H31" s="624"/>
      <c r="I31" s="624"/>
      <c r="J31" s="624"/>
      <c r="K31" s="624"/>
      <c r="L31" s="624"/>
      <c r="M31" s="624"/>
      <c r="N31" s="624"/>
      <c r="O31" s="624"/>
      <c r="P31" s="624"/>
      <c r="Q31" s="625"/>
      <c r="R31" s="610" t="s">
        <v>129</v>
      </c>
      <c r="S31" s="611"/>
      <c r="T31" s="611"/>
      <c r="U31" s="611"/>
      <c r="V31" s="611"/>
      <c r="W31" s="611"/>
      <c r="X31" s="611"/>
      <c r="Y31" s="612"/>
      <c r="Z31" s="613" t="s">
        <v>129</v>
      </c>
      <c r="AA31" s="613"/>
      <c r="AB31" s="613"/>
      <c r="AC31" s="613"/>
      <c r="AD31" s="614" t="s">
        <v>129</v>
      </c>
      <c r="AE31" s="614"/>
      <c r="AF31" s="614"/>
      <c r="AG31" s="614"/>
      <c r="AH31" s="614"/>
      <c r="AI31" s="614"/>
      <c r="AJ31" s="614"/>
      <c r="AK31" s="614"/>
      <c r="AL31" s="615" t="s">
        <v>129</v>
      </c>
      <c r="AM31" s="616"/>
      <c r="AN31" s="616"/>
      <c r="AO31" s="617"/>
      <c r="AP31" s="656" t="s">
        <v>310</v>
      </c>
      <c r="AQ31" s="657"/>
      <c r="AR31" s="657"/>
      <c r="AS31" s="657"/>
      <c r="AT31" s="662" t="s">
        <v>311</v>
      </c>
      <c r="AU31" s="208"/>
      <c r="AV31" s="208"/>
      <c r="AW31" s="208"/>
      <c r="AX31" s="596" t="s">
        <v>189</v>
      </c>
      <c r="AY31" s="597"/>
      <c r="AZ31" s="597"/>
      <c r="BA31" s="597"/>
      <c r="BB31" s="597"/>
      <c r="BC31" s="597"/>
      <c r="BD31" s="597"/>
      <c r="BE31" s="597"/>
      <c r="BF31" s="598"/>
      <c r="BG31" s="666">
        <v>99.4</v>
      </c>
      <c r="BH31" s="654"/>
      <c r="BI31" s="654"/>
      <c r="BJ31" s="654"/>
      <c r="BK31" s="654"/>
      <c r="BL31" s="654"/>
      <c r="BM31" s="605">
        <v>96.1</v>
      </c>
      <c r="BN31" s="654"/>
      <c r="BO31" s="654"/>
      <c r="BP31" s="654"/>
      <c r="BQ31" s="655"/>
      <c r="BR31" s="666">
        <v>99.4</v>
      </c>
      <c r="BS31" s="654"/>
      <c r="BT31" s="654"/>
      <c r="BU31" s="654"/>
      <c r="BV31" s="654"/>
      <c r="BW31" s="654"/>
      <c r="BX31" s="605">
        <v>95.8</v>
      </c>
      <c r="BY31" s="654"/>
      <c r="BZ31" s="654"/>
      <c r="CA31" s="654"/>
      <c r="CB31" s="655"/>
      <c r="CD31" s="648"/>
      <c r="CE31" s="649"/>
      <c r="CF31" s="607" t="s">
        <v>312</v>
      </c>
      <c r="CG31" s="608"/>
      <c r="CH31" s="608"/>
      <c r="CI31" s="608"/>
      <c r="CJ31" s="608"/>
      <c r="CK31" s="608"/>
      <c r="CL31" s="608"/>
      <c r="CM31" s="608"/>
      <c r="CN31" s="608"/>
      <c r="CO31" s="608"/>
      <c r="CP31" s="608"/>
      <c r="CQ31" s="609"/>
      <c r="CR31" s="610">
        <v>89865</v>
      </c>
      <c r="CS31" s="642"/>
      <c r="CT31" s="642"/>
      <c r="CU31" s="642"/>
      <c r="CV31" s="642"/>
      <c r="CW31" s="642"/>
      <c r="CX31" s="642"/>
      <c r="CY31" s="643"/>
      <c r="CZ31" s="615">
        <v>0.5</v>
      </c>
      <c r="DA31" s="640"/>
      <c r="DB31" s="640"/>
      <c r="DC31" s="644"/>
      <c r="DD31" s="619">
        <v>85130</v>
      </c>
      <c r="DE31" s="642"/>
      <c r="DF31" s="642"/>
      <c r="DG31" s="642"/>
      <c r="DH31" s="642"/>
      <c r="DI31" s="642"/>
      <c r="DJ31" s="642"/>
      <c r="DK31" s="643"/>
      <c r="DL31" s="619">
        <v>85130</v>
      </c>
      <c r="DM31" s="642"/>
      <c r="DN31" s="642"/>
      <c r="DO31" s="642"/>
      <c r="DP31" s="642"/>
      <c r="DQ31" s="642"/>
      <c r="DR31" s="642"/>
      <c r="DS31" s="642"/>
      <c r="DT31" s="642"/>
      <c r="DU31" s="642"/>
      <c r="DV31" s="643"/>
      <c r="DW31" s="615">
        <v>0.8</v>
      </c>
      <c r="DX31" s="640"/>
      <c r="DY31" s="640"/>
      <c r="DZ31" s="640"/>
      <c r="EA31" s="640"/>
      <c r="EB31" s="640"/>
      <c r="EC31" s="641"/>
    </row>
    <row r="32" spans="2:133" ht="11.25" customHeight="1" x14ac:dyDescent="0.15">
      <c r="B32" s="607" t="s">
        <v>313</v>
      </c>
      <c r="C32" s="608"/>
      <c r="D32" s="608"/>
      <c r="E32" s="608"/>
      <c r="F32" s="608"/>
      <c r="G32" s="608"/>
      <c r="H32" s="608"/>
      <c r="I32" s="608"/>
      <c r="J32" s="608"/>
      <c r="K32" s="608"/>
      <c r="L32" s="608"/>
      <c r="M32" s="608"/>
      <c r="N32" s="608"/>
      <c r="O32" s="608"/>
      <c r="P32" s="608"/>
      <c r="Q32" s="609"/>
      <c r="R32" s="610">
        <v>1648236</v>
      </c>
      <c r="S32" s="611"/>
      <c r="T32" s="611"/>
      <c r="U32" s="611"/>
      <c r="V32" s="611"/>
      <c r="W32" s="611"/>
      <c r="X32" s="611"/>
      <c r="Y32" s="612"/>
      <c r="Z32" s="613">
        <v>8.4</v>
      </c>
      <c r="AA32" s="613"/>
      <c r="AB32" s="613"/>
      <c r="AC32" s="613"/>
      <c r="AD32" s="614" t="s">
        <v>129</v>
      </c>
      <c r="AE32" s="614"/>
      <c r="AF32" s="614"/>
      <c r="AG32" s="614"/>
      <c r="AH32" s="614"/>
      <c r="AI32" s="614"/>
      <c r="AJ32" s="614"/>
      <c r="AK32" s="614"/>
      <c r="AL32" s="615" t="s">
        <v>129</v>
      </c>
      <c r="AM32" s="616"/>
      <c r="AN32" s="616"/>
      <c r="AO32" s="617"/>
      <c r="AP32" s="658"/>
      <c r="AQ32" s="659"/>
      <c r="AR32" s="659"/>
      <c r="AS32" s="659"/>
      <c r="AT32" s="663"/>
      <c r="AU32" s="204" t="s">
        <v>314</v>
      </c>
      <c r="AX32" s="607" t="s">
        <v>315</v>
      </c>
      <c r="AY32" s="608"/>
      <c r="AZ32" s="608"/>
      <c r="BA32" s="608"/>
      <c r="BB32" s="608"/>
      <c r="BC32" s="608"/>
      <c r="BD32" s="608"/>
      <c r="BE32" s="608"/>
      <c r="BF32" s="609"/>
      <c r="BG32" s="667">
        <v>99.3</v>
      </c>
      <c r="BH32" s="642"/>
      <c r="BI32" s="642"/>
      <c r="BJ32" s="642"/>
      <c r="BK32" s="642"/>
      <c r="BL32" s="642"/>
      <c r="BM32" s="616">
        <v>96.5</v>
      </c>
      <c r="BN32" s="642"/>
      <c r="BO32" s="642"/>
      <c r="BP32" s="642"/>
      <c r="BQ32" s="665"/>
      <c r="BR32" s="667">
        <v>99.3</v>
      </c>
      <c r="BS32" s="642"/>
      <c r="BT32" s="642"/>
      <c r="BU32" s="642"/>
      <c r="BV32" s="642"/>
      <c r="BW32" s="642"/>
      <c r="BX32" s="616">
        <v>96.4</v>
      </c>
      <c r="BY32" s="642"/>
      <c r="BZ32" s="642"/>
      <c r="CA32" s="642"/>
      <c r="CB32" s="665"/>
      <c r="CD32" s="650"/>
      <c r="CE32" s="651"/>
      <c r="CF32" s="607" t="s">
        <v>316</v>
      </c>
      <c r="CG32" s="608"/>
      <c r="CH32" s="608"/>
      <c r="CI32" s="608"/>
      <c r="CJ32" s="608"/>
      <c r="CK32" s="608"/>
      <c r="CL32" s="608"/>
      <c r="CM32" s="608"/>
      <c r="CN32" s="608"/>
      <c r="CO32" s="608"/>
      <c r="CP32" s="608"/>
      <c r="CQ32" s="609"/>
      <c r="CR32" s="610" t="s">
        <v>129</v>
      </c>
      <c r="CS32" s="611"/>
      <c r="CT32" s="611"/>
      <c r="CU32" s="611"/>
      <c r="CV32" s="611"/>
      <c r="CW32" s="611"/>
      <c r="CX32" s="611"/>
      <c r="CY32" s="612"/>
      <c r="CZ32" s="615" t="s">
        <v>129</v>
      </c>
      <c r="DA32" s="640"/>
      <c r="DB32" s="640"/>
      <c r="DC32" s="644"/>
      <c r="DD32" s="619" t="s">
        <v>129</v>
      </c>
      <c r="DE32" s="611"/>
      <c r="DF32" s="611"/>
      <c r="DG32" s="611"/>
      <c r="DH32" s="611"/>
      <c r="DI32" s="611"/>
      <c r="DJ32" s="611"/>
      <c r="DK32" s="612"/>
      <c r="DL32" s="619" t="s">
        <v>129</v>
      </c>
      <c r="DM32" s="611"/>
      <c r="DN32" s="611"/>
      <c r="DO32" s="611"/>
      <c r="DP32" s="611"/>
      <c r="DQ32" s="611"/>
      <c r="DR32" s="611"/>
      <c r="DS32" s="611"/>
      <c r="DT32" s="611"/>
      <c r="DU32" s="611"/>
      <c r="DV32" s="612"/>
      <c r="DW32" s="615" t="s">
        <v>129</v>
      </c>
      <c r="DX32" s="640"/>
      <c r="DY32" s="640"/>
      <c r="DZ32" s="640"/>
      <c r="EA32" s="640"/>
      <c r="EB32" s="640"/>
      <c r="EC32" s="641"/>
    </row>
    <row r="33" spans="2:133" ht="11.25" customHeight="1" x14ac:dyDescent="0.15">
      <c r="B33" s="607" t="s">
        <v>317</v>
      </c>
      <c r="C33" s="608"/>
      <c r="D33" s="608"/>
      <c r="E33" s="608"/>
      <c r="F33" s="608"/>
      <c r="G33" s="608"/>
      <c r="H33" s="608"/>
      <c r="I33" s="608"/>
      <c r="J33" s="608"/>
      <c r="K33" s="608"/>
      <c r="L33" s="608"/>
      <c r="M33" s="608"/>
      <c r="N33" s="608"/>
      <c r="O33" s="608"/>
      <c r="P33" s="608"/>
      <c r="Q33" s="609"/>
      <c r="R33" s="610">
        <v>105328</v>
      </c>
      <c r="S33" s="611"/>
      <c r="T33" s="611"/>
      <c r="U33" s="611"/>
      <c r="V33" s="611"/>
      <c r="W33" s="611"/>
      <c r="X33" s="611"/>
      <c r="Y33" s="612"/>
      <c r="Z33" s="613">
        <v>0.5</v>
      </c>
      <c r="AA33" s="613"/>
      <c r="AB33" s="613"/>
      <c r="AC33" s="613"/>
      <c r="AD33" s="614">
        <v>12608</v>
      </c>
      <c r="AE33" s="614"/>
      <c r="AF33" s="614"/>
      <c r="AG33" s="614"/>
      <c r="AH33" s="614"/>
      <c r="AI33" s="614"/>
      <c r="AJ33" s="614"/>
      <c r="AK33" s="614"/>
      <c r="AL33" s="615">
        <v>0.1</v>
      </c>
      <c r="AM33" s="616"/>
      <c r="AN33" s="616"/>
      <c r="AO33" s="617"/>
      <c r="AP33" s="660"/>
      <c r="AQ33" s="661"/>
      <c r="AR33" s="661"/>
      <c r="AS33" s="661"/>
      <c r="AT33" s="664"/>
      <c r="AU33" s="209"/>
      <c r="AV33" s="209"/>
      <c r="AW33" s="209"/>
      <c r="AX33" s="631" t="s">
        <v>318</v>
      </c>
      <c r="AY33" s="632"/>
      <c r="AZ33" s="632"/>
      <c r="BA33" s="632"/>
      <c r="BB33" s="632"/>
      <c r="BC33" s="632"/>
      <c r="BD33" s="632"/>
      <c r="BE33" s="632"/>
      <c r="BF33" s="633"/>
      <c r="BG33" s="668">
        <v>99.5</v>
      </c>
      <c r="BH33" s="669"/>
      <c r="BI33" s="669"/>
      <c r="BJ33" s="669"/>
      <c r="BK33" s="669"/>
      <c r="BL33" s="669"/>
      <c r="BM33" s="670">
        <v>96.1</v>
      </c>
      <c r="BN33" s="669"/>
      <c r="BO33" s="669"/>
      <c r="BP33" s="669"/>
      <c r="BQ33" s="671"/>
      <c r="BR33" s="668">
        <v>99.4</v>
      </c>
      <c r="BS33" s="669"/>
      <c r="BT33" s="669"/>
      <c r="BU33" s="669"/>
      <c r="BV33" s="669"/>
      <c r="BW33" s="669"/>
      <c r="BX33" s="670">
        <v>95.8</v>
      </c>
      <c r="BY33" s="669"/>
      <c r="BZ33" s="669"/>
      <c r="CA33" s="669"/>
      <c r="CB33" s="671"/>
      <c r="CD33" s="607" t="s">
        <v>319</v>
      </c>
      <c r="CE33" s="608"/>
      <c r="CF33" s="608"/>
      <c r="CG33" s="608"/>
      <c r="CH33" s="608"/>
      <c r="CI33" s="608"/>
      <c r="CJ33" s="608"/>
      <c r="CK33" s="608"/>
      <c r="CL33" s="608"/>
      <c r="CM33" s="608"/>
      <c r="CN33" s="608"/>
      <c r="CO33" s="608"/>
      <c r="CP33" s="608"/>
      <c r="CQ33" s="609"/>
      <c r="CR33" s="610">
        <v>8466370</v>
      </c>
      <c r="CS33" s="642"/>
      <c r="CT33" s="642"/>
      <c r="CU33" s="642"/>
      <c r="CV33" s="642"/>
      <c r="CW33" s="642"/>
      <c r="CX33" s="642"/>
      <c r="CY33" s="643"/>
      <c r="CZ33" s="615">
        <v>44.3</v>
      </c>
      <c r="DA33" s="640"/>
      <c r="DB33" s="640"/>
      <c r="DC33" s="644"/>
      <c r="DD33" s="619">
        <v>6586493</v>
      </c>
      <c r="DE33" s="642"/>
      <c r="DF33" s="642"/>
      <c r="DG33" s="642"/>
      <c r="DH33" s="642"/>
      <c r="DI33" s="642"/>
      <c r="DJ33" s="642"/>
      <c r="DK33" s="643"/>
      <c r="DL33" s="619">
        <v>4426465</v>
      </c>
      <c r="DM33" s="642"/>
      <c r="DN33" s="642"/>
      <c r="DO33" s="642"/>
      <c r="DP33" s="642"/>
      <c r="DQ33" s="642"/>
      <c r="DR33" s="642"/>
      <c r="DS33" s="642"/>
      <c r="DT33" s="642"/>
      <c r="DU33" s="642"/>
      <c r="DV33" s="643"/>
      <c r="DW33" s="615">
        <v>44</v>
      </c>
      <c r="DX33" s="640"/>
      <c r="DY33" s="640"/>
      <c r="DZ33" s="640"/>
      <c r="EA33" s="640"/>
      <c r="EB33" s="640"/>
      <c r="EC33" s="641"/>
    </row>
    <row r="34" spans="2:133" ht="11.25" customHeight="1" x14ac:dyDescent="0.15">
      <c r="B34" s="607" t="s">
        <v>320</v>
      </c>
      <c r="C34" s="608"/>
      <c r="D34" s="608"/>
      <c r="E34" s="608"/>
      <c r="F34" s="608"/>
      <c r="G34" s="608"/>
      <c r="H34" s="608"/>
      <c r="I34" s="608"/>
      <c r="J34" s="608"/>
      <c r="K34" s="608"/>
      <c r="L34" s="608"/>
      <c r="M34" s="608"/>
      <c r="N34" s="608"/>
      <c r="O34" s="608"/>
      <c r="P34" s="608"/>
      <c r="Q34" s="609"/>
      <c r="R34" s="610">
        <v>92577</v>
      </c>
      <c r="S34" s="611"/>
      <c r="T34" s="611"/>
      <c r="U34" s="611"/>
      <c r="V34" s="611"/>
      <c r="W34" s="611"/>
      <c r="X34" s="611"/>
      <c r="Y34" s="612"/>
      <c r="Z34" s="613">
        <v>0.5</v>
      </c>
      <c r="AA34" s="613"/>
      <c r="AB34" s="613"/>
      <c r="AC34" s="613"/>
      <c r="AD34" s="614" t="s">
        <v>129</v>
      </c>
      <c r="AE34" s="614"/>
      <c r="AF34" s="614"/>
      <c r="AG34" s="614"/>
      <c r="AH34" s="614"/>
      <c r="AI34" s="614"/>
      <c r="AJ34" s="614"/>
      <c r="AK34" s="614"/>
      <c r="AL34" s="615" t="s">
        <v>129</v>
      </c>
      <c r="AM34" s="616"/>
      <c r="AN34" s="616"/>
      <c r="AO34" s="617"/>
      <c r="AP34" s="210"/>
      <c r="AQ34" s="211"/>
      <c r="AS34" s="208"/>
      <c r="AT34" s="208"/>
      <c r="AU34" s="208"/>
      <c r="AV34" s="208"/>
      <c r="AW34" s="208"/>
      <c r="AX34" s="208"/>
      <c r="AY34" s="208"/>
      <c r="AZ34" s="208"/>
      <c r="BA34" s="208"/>
      <c r="BB34" s="208"/>
      <c r="BC34" s="208"/>
      <c r="BD34" s="208"/>
      <c r="BE34" s="208"/>
      <c r="BF34" s="208"/>
      <c r="BG34" s="211"/>
      <c r="BH34" s="211"/>
      <c r="BI34" s="211"/>
      <c r="BJ34" s="211"/>
      <c r="BK34" s="211"/>
      <c r="BL34" s="211"/>
      <c r="BM34" s="211"/>
      <c r="BN34" s="211"/>
      <c r="BO34" s="211"/>
      <c r="BP34" s="211"/>
      <c r="BQ34" s="211"/>
      <c r="BR34" s="211"/>
      <c r="BS34" s="211"/>
      <c r="BT34" s="211"/>
      <c r="BU34" s="211"/>
      <c r="BV34" s="211"/>
      <c r="BW34" s="211"/>
      <c r="BX34" s="211"/>
      <c r="BY34" s="211"/>
      <c r="BZ34" s="211"/>
      <c r="CA34" s="211"/>
      <c r="CB34" s="211"/>
      <c r="CD34" s="607" t="s">
        <v>321</v>
      </c>
      <c r="CE34" s="608"/>
      <c r="CF34" s="608"/>
      <c r="CG34" s="608"/>
      <c r="CH34" s="608"/>
      <c r="CI34" s="608"/>
      <c r="CJ34" s="608"/>
      <c r="CK34" s="608"/>
      <c r="CL34" s="608"/>
      <c r="CM34" s="608"/>
      <c r="CN34" s="608"/>
      <c r="CO34" s="608"/>
      <c r="CP34" s="608"/>
      <c r="CQ34" s="609"/>
      <c r="CR34" s="610">
        <v>1999682</v>
      </c>
      <c r="CS34" s="611"/>
      <c r="CT34" s="611"/>
      <c r="CU34" s="611"/>
      <c r="CV34" s="611"/>
      <c r="CW34" s="611"/>
      <c r="CX34" s="611"/>
      <c r="CY34" s="612"/>
      <c r="CZ34" s="615">
        <v>10.5</v>
      </c>
      <c r="DA34" s="640"/>
      <c r="DB34" s="640"/>
      <c r="DC34" s="644"/>
      <c r="DD34" s="619">
        <v>1505325</v>
      </c>
      <c r="DE34" s="611"/>
      <c r="DF34" s="611"/>
      <c r="DG34" s="611"/>
      <c r="DH34" s="611"/>
      <c r="DI34" s="611"/>
      <c r="DJ34" s="611"/>
      <c r="DK34" s="612"/>
      <c r="DL34" s="619">
        <v>1179805</v>
      </c>
      <c r="DM34" s="611"/>
      <c r="DN34" s="611"/>
      <c r="DO34" s="611"/>
      <c r="DP34" s="611"/>
      <c r="DQ34" s="611"/>
      <c r="DR34" s="611"/>
      <c r="DS34" s="611"/>
      <c r="DT34" s="611"/>
      <c r="DU34" s="611"/>
      <c r="DV34" s="612"/>
      <c r="DW34" s="615">
        <v>11.7</v>
      </c>
      <c r="DX34" s="640"/>
      <c r="DY34" s="640"/>
      <c r="DZ34" s="640"/>
      <c r="EA34" s="640"/>
      <c r="EB34" s="640"/>
      <c r="EC34" s="641"/>
    </row>
    <row r="35" spans="2:133" ht="11.25" customHeight="1" x14ac:dyDescent="0.15">
      <c r="B35" s="607" t="s">
        <v>322</v>
      </c>
      <c r="C35" s="608"/>
      <c r="D35" s="608"/>
      <c r="E35" s="608"/>
      <c r="F35" s="608"/>
      <c r="G35" s="608"/>
      <c r="H35" s="608"/>
      <c r="I35" s="608"/>
      <c r="J35" s="608"/>
      <c r="K35" s="608"/>
      <c r="L35" s="608"/>
      <c r="M35" s="608"/>
      <c r="N35" s="608"/>
      <c r="O35" s="608"/>
      <c r="P35" s="608"/>
      <c r="Q35" s="609"/>
      <c r="R35" s="610">
        <v>73558</v>
      </c>
      <c r="S35" s="611"/>
      <c r="T35" s="611"/>
      <c r="U35" s="611"/>
      <c r="V35" s="611"/>
      <c r="W35" s="611"/>
      <c r="X35" s="611"/>
      <c r="Y35" s="612"/>
      <c r="Z35" s="613">
        <v>0.4</v>
      </c>
      <c r="AA35" s="613"/>
      <c r="AB35" s="613"/>
      <c r="AC35" s="613"/>
      <c r="AD35" s="614" t="s">
        <v>129</v>
      </c>
      <c r="AE35" s="614"/>
      <c r="AF35" s="614"/>
      <c r="AG35" s="614"/>
      <c r="AH35" s="614"/>
      <c r="AI35" s="614"/>
      <c r="AJ35" s="614"/>
      <c r="AK35" s="614"/>
      <c r="AL35" s="615" t="s">
        <v>129</v>
      </c>
      <c r="AM35" s="616"/>
      <c r="AN35" s="616"/>
      <c r="AO35" s="617"/>
      <c r="AP35" s="212"/>
      <c r="AQ35" s="592" t="s">
        <v>323</v>
      </c>
      <c r="AR35" s="593"/>
      <c r="AS35" s="593"/>
      <c r="AT35" s="593"/>
      <c r="AU35" s="593"/>
      <c r="AV35" s="593"/>
      <c r="AW35" s="593"/>
      <c r="AX35" s="593"/>
      <c r="AY35" s="593"/>
      <c r="AZ35" s="593"/>
      <c r="BA35" s="593"/>
      <c r="BB35" s="593"/>
      <c r="BC35" s="593"/>
      <c r="BD35" s="593"/>
      <c r="BE35" s="593"/>
      <c r="BF35" s="594"/>
      <c r="BG35" s="592" t="s">
        <v>324</v>
      </c>
      <c r="BH35" s="593"/>
      <c r="BI35" s="593"/>
      <c r="BJ35" s="593"/>
      <c r="BK35" s="593"/>
      <c r="BL35" s="593"/>
      <c r="BM35" s="593"/>
      <c r="BN35" s="593"/>
      <c r="BO35" s="593"/>
      <c r="BP35" s="593"/>
      <c r="BQ35" s="593"/>
      <c r="BR35" s="593"/>
      <c r="BS35" s="593"/>
      <c r="BT35" s="593"/>
      <c r="BU35" s="593"/>
      <c r="BV35" s="593"/>
      <c r="BW35" s="593"/>
      <c r="BX35" s="593"/>
      <c r="BY35" s="593"/>
      <c r="BZ35" s="593"/>
      <c r="CA35" s="593"/>
      <c r="CB35" s="594"/>
      <c r="CD35" s="607" t="s">
        <v>325</v>
      </c>
      <c r="CE35" s="608"/>
      <c r="CF35" s="608"/>
      <c r="CG35" s="608"/>
      <c r="CH35" s="608"/>
      <c r="CI35" s="608"/>
      <c r="CJ35" s="608"/>
      <c r="CK35" s="608"/>
      <c r="CL35" s="608"/>
      <c r="CM35" s="608"/>
      <c r="CN35" s="608"/>
      <c r="CO35" s="608"/>
      <c r="CP35" s="608"/>
      <c r="CQ35" s="609"/>
      <c r="CR35" s="610">
        <v>124694</v>
      </c>
      <c r="CS35" s="642"/>
      <c r="CT35" s="642"/>
      <c r="CU35" s="642"/>
      <c r="CV35" s="642"/>
      <c r="CW35" s="642"/>
      <c r="CX35" s="642"/>
      <c r="CY35" s="643"/>
      <c r="CZ35" s="615">
        <v>0.7</v>
      </c>
      <c r="DA35" s="640"/>
      <c r="DB35" s="640"/>
      <c r="DC35" s="644"/>
      <c r="DD35" s="619">
        <v>56620</v>
      </c>
      <c r="DE35" s="642"/>
      <c r="DF35" s="642"/>
      <c r="DG35" s="642"/>
      <c r="DH35" s="642"/>
      <c r="DI35" s="642"/>
      <c r="DJ35" s="642"/>
      <c r="DK35" s="643"/>
      <c r="DL35" s="619">
        <v>56553</v>
      </c>
      <c r="DM35" s="642"/>
      <c r="DN35" s="642"/>
      <c r="DO35" s="642"/>
      <c r="DP35" s="642"/>
      <c r="DQ35" s="642"/>
      <c r="DR35" s="642"/>
      <c r="DS35" s="642"/>
      <c r="DT35" s="642"/>
      <c r="DU35" s="642"/>
      <c r="DV35" s="643"/>
      <c r="DW35" s="615">
        <v>0.6</v>
      </c>
      <c r="DX35" s="640"/>
      <c r="DY35" s="640"/>
      <c r="DZ35" s="640"/>
      <c r="EA35" s="640"/>
      <c r="EB35" s="640"/>
      <c r="EC35" s="641"/>
    </row>
    <row r="36" spans="2:133" ht="11.25" customHeight="1" x14ac:dyDescent="0.15">
      <c r="B36" s="607" t="s">
        <v>326</v>
      </c>
      <c r="C36" s="608"/>
      <c r="D36" s="608"/>
      <c r="E36" s="608"/>
      <c r="F36" s="608"/>
      <c r="G36" s="608"/>
      <c r="H36" s="608"/>
      <c r="I36" s="608"/>
      <c r="J36" s="608"/>
      <c r="K36" s="608"/>
      <c r="L36" s="608"/>
      <c r="M36" s="608"/>
      <c r="N36" s="608"/>
      <c r="O36" s="608"/>
      <c r="P36" s="608"/>
      <c r="Q36" s="609"/>
      <c r="R36" s="610">
        <v>751507</v>
      </c>
      <c r="S36" s="611"/>
      <c r="T36" s="611"/>
      <c r="U36" s="611"/>
      <c r="V36" s="611"/>
      <c r="W36" s="611"/>
      <c r="X36" s="611"/>
      <c r="Y36" s="612"/>
      <c r="Z36" s="613">
        <v>3.9</v>
      </c>
      <c r="AA36" s="613"/>
      <c r="AB36" s="613"/>
      <c r="AC36" s="613"/>
      <c r="AD36" s="614" t="s">
        <v>129</v>
      </c>
      <c r="AE36" s="614"/>
      <c r="AF36" s="614"/>
      <c r="AG36" s="614"/>
      <c r="AH36" s="614"/>
      <c r="AI36" s="614"/>
      <c r="AJ36" s="614"/>
      <c r="AK36" s="614"/>
      <c r="AL36" s="615" t="s">
        <v>129</v>
      </c>
      <c r="AM36" s="616"/>
      <c r="AN36" s="616"/>
      <c r="AO36" s="617"/>
      <c r="AP36" s="212"/>
      <c r="AQ36" s="676" t="s">
        <v>327</v>
      </c>
      <c r="AR36" s="677"/>
      <c r="AS36" s="677"/>
      <c r="AT36" s="677"/>
      <c r="AU36" s="677"/>
      <c r="AV36" s="677"/>
      <c r="AW36" s="677"/>
      <c r="AX36" s="677"/>
      <c r="AY36" s="678"/>
      <c r="AZ36" s="599">
        <v>2778900</v>
      </c>
      <c r="BA36" s="600"/>
      <c r="BB36" s="600"/>
      <c r="BC36" s="600"/>
      <c r="BD36" s="600"/>
      <c r="BE36" s="600"/>
      <c r="BF36" s="672"/>
      <c r="BG36" s="596" t="s">
        <v>328</v>
      </c>
      <c r="BH36" s="597"/>
      <c r="BI36" s="597"/>
      <c r="BJ36" s="597"/>
      <c r="BK36" s="597"/>
      <c r="BL36" s="597"/>
      <c r="BM36" s="597"/>
      <c r="BN36" s="597"/>
      <c r="BO36" s="597"/>
      <c r="BP36" s="597"/>
      <c r="BQ36" s="597"/>
      <c r="BR36" s="597"/>
      <c r="BS36" s="597"/>
      <c r="BT36" s="597"/>
      <c r="BU36" s="598"/>
      <c r="BV36" s="599">
        <v>110834</v>
      </c>
      <c r="BW36" s="600"/>
      <c r="BX36" s="600"/>
      <c r="BY36" s="600"/>
      <c r="BZ36" s="600"/>
      <c r="CA36" s="600"/>
      <c r="CB36" s="672"/>
      <c r="CD36" s="607" t="s">
        <v>329</v>
      </c>
      <c r="CE36" s="608"/>
      <c r="CF36" s="608"/>
      <c r="CG36" s="608"/>
      <c r="CH36" s="608"/>
      <c r="CI36" s="608"/>
      <c r="CJ36" s="608"/>
      <c r="CK36" s="608"/>
      <c r="CL36" s="608"/>
      <c r="CM36" s="608"/>
      <c r="CN36" s="608"/>
      <c r="CO36" s="608"/>
      <c r="CP36" s="608"/>
      <c r="CQ36" s="609"/>
      <c r="CR36" s="610">
        <v>3745276</v>
      </c>
      <c r="CS36" s="611"/>
      <c r="CT36" s="611"/>
      <c r="CU36" s="611"/>
      <c r="CV36" s="611"/>
      <c r="CW36" s="611"/>
      <c r="CX36" s="611"/>
      <c r="CY36" s="612"/>
      <c r="CZ36" s="615">
        <v>19.600000000000001</v>
      </c>
      <c r="DA36" s="640"/>
      <c r="DB36" s="640"/>
      <c r="DC36" s="644"/>
      <c r="DD36" s="619">
        <v>3242629</v>
      </c>
      <c r="DE36" s="611"/>
      <c r="DF36" s="611"/>
      <c r="DG36" s="611"/>
      <c r="DH36" s="611"/>
      <c r="DI36" s="611"/>
      <c r="DJ36" s="611"/>
      <c r="DK36" s="612"/>
      <c r="DL36" s="619">
        <v>2035152</v>
      </c>
      <c r="DM36" s="611"/>
      <c r="DN36" s="611"/>
      <c r="DO36" s="611"/>
      <c r="DP36" s="611"/>
      <c r="DQ36" s="611"/>
      <c r="DR36" s="611"/>
      <c r="DS36" s="611"/>
      <c r="DT36" s="611"/>
      <c r="DU36" s="611"/>
      <c r="DV36" s="612"/>
      <c r="DW36" s="615">
        <v>20.2</v>
      </c>
      <c r="DX36" s="640"/>
      <c r="DY36" s="640"/>
      <c r="DZ36" s="640"/>
      <c r="EA36" s="640"/>
      <c r="EB36" s="640"/>
      <c r="EC36" s="641"/>
    </row>
    <row r="37" spans="2:133" ht="11.25" customHeight="1" x14ac:dyDescent="0.15">
      <c r="B37" s="607" t="s">
        <v>330</v>
      </c>
      <c r="C37" s="608"/>
      <c r="D37" s="608"/>
      <c r="E37" s="608"/>
      <c r="F37" s="608"/>
      <c r="G37" s="608"/>
      <c r="H37" s="608"/>
      <c r="I37" s="608"/>
      <c r="J37" s="608"/>
      <c r="K37" s="608"/>
      <c r="L37" s="608"/>
      <c r="M37" s="608"/>
      <c r="N37" s="608"/>
      <c r="O37" s="608"/>
      <c r="P37" s="608"/>
      <c r="Q37" s="609"/>
      <c r="R37" s="610">
        <v>798715</v>
      </c>
      <c r="S37" s="611"/>
      <c r="T37" s="611"/>
      <c r="U37" s="611"/>
      <c r="V37" s="611"/>
      <c r="W37" s="611"/>
      <c r="X37" s="611"/>
      <c r="Y37" s="612"/>
      <c r="Z37" s="613">
        <v>4.0999999999999996</v>
      </c>
      <c r="AA37" s="613"/>
      <c r="AB37" s="613"/>
      <c r="AC37" s="613"/>
      <c r="AD37" s="614">
        <v>1282</v>
      </c>
      <c r="AE37" s="614"/>
      <c r="AF37" s="614"/>
      <c r="AG37" s="614"/>
      <c r="AH37" s="614"/>
      <c r="AI37" s="614"/>
      <c r="AJ37" s="614"/>
      <c r="AK37" s="614"/>
      <c r="AL37" s="615">
        <v>0</v>
      </c>
      <c r="AM37" s="616"/>
      <c r="AN37" s="616"/>
      <c r="AO37" s="617"/>
      <c r="AQ37" s="673" t="s">
        <v>331</v>
      </c>
      <c r="AR37" s="674"/>
      <c r="AS37" s="674"/>
      <c r="AT37" s="674"/>
      <c r="AU37" s="674"/>
      <c r="AV37" s="674"/>
      <c r="AW37" s="674"/>
      <c r="AX37" s="674"/>
      <c r="AY37" s="675"/>
      <c r="AZ37" s="610">
        <v>879462</v>
      </c>
      <c r="BA37" s="611"/>
      <c r="BB37" s="611"/>
      <c r="BC37" s="611"/>
      <c r="BD37" s="642"/>
      <c r="BE37" s="642"/>
      <c r="BF37" s="665"/>
      <c r="BG37" s="607" t="s">
        <v>332</v>
      </c>
      <c r="BH37" s="608"/>
      <c r="BI37" s="608"/>
      <c r="BJ37" s="608"/>
      <c r="BK37" s="608"/>
      <c r="BL37" s="608"/>
      <c r="BM37" s="608"/>
      <c r="BN37" s="608"/>
      <c r="BO37" s="608"/>
      <c r="BP37" s="608"/>
      <c r="BQ37" s="608"/>
      <c r="BR37" s="608"/>
      <c r="BS37" s="608"/>
      <c r="BT37" s="608"/>
      <c r="BU37" s="609"/>
      <c r="BV37" s="610">
        <v>28173</v>
      </c>
      <c r="BW37" s="611"/>
      <c r="BX37" s="611"/>
      <c r="BY37" s="611"/>
      <c r="BZ37" s="611"/>
      <c r="CA37" s="611"/>
      <c r="CB37" s="620"/>
      <c r="CD37" s="607" t="s">
        <v>333</v>
      </c>
      <c r="CE37" s="608"/>
      <c r="CF37" s="608"/>
      <c r="CG37" s="608"/>
      <c r="CH37" s="608"/>
      <c r="CI37" s="608"/>
      <c r="CJ37" s="608"/>
      <c r="CK37" s="608"/>
      <c r="CL37" s="608"/>
      <c r="CM37" s="608"/>
      <c r="CN37" s="608"/>
      <c r="CO37" s="608"/>
      <c r="CP37" s="608"/>
      <c r="CQ37" s="609"/>
      <c r="CR37" s="610">
        <v>987434</v>
      </c>
      <c r="CS37" s="642"/>
      <c r="CT37" s="642"/>
      <c r="CU37" s="642"/>
      <c r="CV37" s="642"/>
      <c r="CW37" s="642"/>
      <c r="CX37" s="642"/>
      <c r="CY37" s="643"/>
      <c r="CZ37" s="615">
        <v>5.2</v>
      </c>
      <c r="DA37" s="640"/>
      <c r="DB37" s="640"/>
      <c r="DC37" s="644"/>
      <c r="DD37" s="619">
        <v>987431</v>
      </c>
      <c r="DE37" s="642"/>
      <c r="DF37" s="642"/>
      <c r="DG37" s="642"/>
      <c r="DH37" s="642"/>
      <c r="DI37" s="642"/>
      <c r="DJ37" s="642"/>
      <c r="DK37" s="643"/>
      <c r="DL37" s="619">
        <v>970417</v>
      </c>
      <c r="DM37" s="642"/>
      <c r="DN37" s="642"/>
      <c r="DO37" s="642"/>
      <c r="DP37" s="642"/>
      <c r="DQ37" s="642"/>
      <c r="DR37" s="642"/>
      <c r="DS37" s="642"/>
      <c r="DT37" s="642"/>
      <c r="DU37" s="642"/>
      <c r="DV37" s="643"/>
      <c r="DW37" s="615">
        <v>9.6</v>
      </c>
      <c r="DX37" s="640"/>
      <c r="DY37" s="640"/>
      <c r="DZ37" s="640"/>
      <c r="EA37" s="640"/>
      <c r="EB37" s="640"/>
      <c r="EC37" s="641"/>
    </row>
    <row r="38" spans="2:133" ht="11.25" customHeight="1" x14ac:dyDescent="0.15">
      <c r="B38" s="607" t="s">
        <v>334</v>
      </c>
      <c r="C38" s="608"/>
      <c r="D38" s="608"/>
      <c r="E38" s="608"/>
      <c r="F38" s="608"/>
      <c r="G38" s="608"/>
      <c r="H38" s="608"/>
      <c r="I38" s="608"/>
      <c r="J38" s="608"/>
      <c r="K38" s="608"/>
      <c r="L38" s="608"/>
      <c r="M38" s="608"/>
      <c r="N38" s="608"/>
      <c r="O38" s="608"/>
      <c r="P38" s="608"/>
      <c r="Q38" s="609"/>
      <c r="R38" s="610">
        <v>1020276</v>
      </c>
      <c r="S38" s="611"/>
      <c r="T38" s="611"/>
      <c r="U38" s="611"/>
      <c r="V38" s="611"/>
      <c r="W38" s="611"/>
      <c r="X38" s="611"/>
      <c r="Y38" s="612"/>
      <c r="Z38" s="613">
        <v>5.2</v>
      </c>
      <c r="AA38" s="613"/>
      <c r="AB38" s="613"/>
      <c r="AC38" s="613"/>
      <c r="AD38" s="614" t="s">
        <v>129</v>
      </c>
      <c r="AE38" s="614"/>
      <c r="AF38" s="614"/>
      <c r="AG38" s="614"/>
      <c r="AH38" s="614"/>
      <c r="AI38" s="614"/>
      <c r="AJ38" s="614"/>
      <c r="AK38" s="614"/>
      <c r="AL38" s="615" t="s">
        <v>129</v>
      </c>
      <c r="AM38" s="616"/>
      <c r="AN38" s="616"/>
      <c r="AO38" s="617"/>
      <c r="AQ38" s="673" t="s">
        <v>335</v>
      </c>
      <c r="AR38" s="674"/>
      <c r="AS38" s="674"/>
      <c r="AT38" s="674"/>
      <c r="AU38" s="674"/>
      <c r="AV38" s="674"/>
      <c r="AW38" s="674"/>
      <c r="AX38" s="674"/>
      <c r="AY38" s="675"/>
      <c r="AZ38" s="610">
        <v>362168</v>
      </c>
      <c r="BA38" s="611"/>
      <c r="BB38" s="611"/>
      <c r="BC38" s="611"/>
      <c r="BD38" s="642"/>
      <c r="BE38" s="642"/>
      <c r="BF38" s="665"/>
      <c r="BG38" s="607" t="s">
        <v>336</v>
      </c>
      <c r="BH38" s="608"/>
      <c r="BI38" s="608"/>
      <c r="BJ38" s="608"/>
      <c r="BK38" s="608"/>
      <c r="BL38" s="608"/>
      <c r="BM38" s="608"/>
      <c r="BN38" s="608"/>
      <c r="BO38" s="608"/>
      <c r="BP38" s="608"/>
      <c r="BQ38" s="608"/>
      <c r="BR38" s="608"/>
      <c r="BS38" s="608"/>
      <c r="BT38" s="608"/>
      <c r="BU38" s="609"/>
      <c r="BV38" s="610">
        <v>4567</v>
      </c>
      <c r="BW38" s="611"/>
      <c r="BX38" s="611"/>
      <c r="BY38" s="611"/>
      <c r="BZ38" s="611"/>
      <c r="CA38" s="611"/>
      <c r="CB38" s="620"/>
      <c r="CD38" s="607" t="s">
        <v>337</v>
      </c>
      <c r="CE38" s="608"/>
      <c r="CF38" s="608"/>
      <c r="CG38" s="608"/>
      <c r="CH38" s="608"/>
      <c r="CI38" s="608"/>
      <c r="CJ38" s="608"/>
      <c r="CK38" s="608"/>
      <c r="CL38" s="608"/>
      <c r="CM38" s="608"/>
      <c r="CN38" s="608"/>
      <c r="CO38" s="608"/>
      <c r="CP38" s="608"/>
      <c r="CQ38" s="609"/>
      <c r="CR38" s="610">
        <v>1537270</v>
      </c>
      <c r="CS38" s="611"/>
      <c r="CT38" s="611"/>
      <c r="CU38" s="611"/>
      <c r="CV38" s="611"/>
      <c r="CW38" s="611"/>
      <c r="CX38" s="611"/>
      <c r="CY38" s="612"/>
      <c r="CZ38" s="615">
        <v>8</v>
      </c>
      <c r="DA38" s="640"/>
      <c r="DB38" s="640"/>
      <c r="DC38" s="644"/>
      <c r="DD38" s="619">
        <v>1211923</v>
      </c>
      <c r="DE38" s="611"/>
      <c r="DF38" s="611"/>
      <c r="DG38" s="611"/>
      <c r="DH38" s="611"/>
      <c r="DI38" s="611"/>
      <c r="DJ38" s="611"/>
      <c r="DK38" s="612"/>
      <c r="DL38" s="619">
        <v>1135366</v>
      </c>
      <c r="DM38" s="611"/>
      <c r="DN38" s="611"/>
      <c r="DO38" s="611"/>
      <c r="DP38" s="611"/>
      <c r="DQ38" s="611"/>
      <c r="DR38" s="611"/>
      <c r="DS38" s="611"/>
      <c r="DT38" s="611"/>
      <c r="DU38" s="611"/>
      <c r="DV38" s="612"/>
      <c r="DW38" s="615">
        <v>11.3</v>
      </c>
      <c r="DX38" s="640"/>
      <c r="DY38" s="640"/>
      <c r="DZ38" s="640"/>
      <c r="EA38" s="640"/>
      <c r="EB38" s="640"/>
      <c r="EC38" s="641"/>
    </row>
    <row r="39" spans="2:133" ht="11.25" customHeight="1" x14ac:dyDescent="0.15">
      <c r="B39" s="607" t="s">
        <v>338</v>
      </c>
      <c r="C39" s="608"/>
      <c r="D39" s="608"/>
      <c r="E39" s="608"/>
      <c r="F39" s="608"/>
      <c r="G39" s="608"/>
      <c r="H39" s="608"/>
      <c r="I39" s="608"/>
      <c r="J39" s="608"/>
      <c r="K39" s="608"/>
      <c r="L39" s="608"/>
      <c r="M39" s="608"/>
      <c r="N39" s="608"/>
      <c r="O39" s="608"/>
      <c r="P39" s="608"/>
      <c r="Q39" s="609"/>
      <c r="R39" s="610" t="s">
        <v>129</v>
      </c>
      <c r="S39" s="611"/>
      <c r="T39" s="611"/>
      <c r="U39" s="611"/>
      <c r="V39" s="611"/>
      <c r="W39" s="611"/>
      <c r="X39" s="611"/>
      <c r="Y39" s="612"/>
      <c r="Z39" s="613" t="s">
        <v>129</v>
      </c>
      <c r="AA39" s="613"/>
      <c r="AB39" s="613"/>
      <c r="AC39" s="613"/>
      <c r="AD39" s="614" t="s">
        <v>129</v>
      </c>
      <c r="AE39" s="614"/>
      <c r="AF39" s="614"/>
      <c r="AG39" s="614"/>
      <c r="AH39" s="614"/>
      <c r="AI39" s="614"/>
      <c r="AJ39" s="614"/>
      <c r="AK39" s="614"/>
      <c r="AL39" s="615" t="s">
        <v>129</v>
      </c>
      <c r="AM39" s="616"/>
      <c r="AN39" s="616"/>
      <c r="AO39" s="617"/>
      <c r="AQ39" s="673" t="s">
        <v>339</v>
      </c>
      <c r="AR39" s="674"/>
      <c r="AS39" s="674"/>
      <c r="AT39" s="674"/>
      <c r="AU39" s="674"/>
      <c r="AV39" s="674"/>
      <c r="AW39" s="674"/>
      <c r="AX39" s="674"/>
      <c r="AY39" s="675"/>
      <c r="AZ39" s="610" t="s">
        <v>129</v>
      </c>
      <c r="BA39" s="611"/>
      <c r="BB39" s="611"/>
      <c r="BC39" s="611"/>
      <c r="BD39" s="642"/>
      <c r="BE39" s="642"/>
      <c r="BF39" s="665"/>
      <c r="BG39" s="607" t="s">
        <v>340</v>
      </c>
      <c r="BH39" s="608"/>
      <c r="BI39" s="608"/>
      <c r="BJ39" s="608"/>
      <c r="BK39" s="608"/>
      <c r="BL39" s="608"/>
      <c r="BM39" s="608"/>
      <c r="BN39" s="608"/>
      <c r="BO39" s="608"/>
      <c r="BP39" s="608"/>
      <c r="BQ39" s="608"/>
      <c r="BR39" s="608"/>
      <c r="BS39" s="608"/>
      <c r="BT39" s="608"/>
      <c r="BU39" s="609"/>
      <c r="BV39" s="610">
        <v>6710</v>
      </c>
      <c r="BW39" s="611"/>
      <c r="BX39" s="611"/>
      <c r="BY39" s="611"/>
      <c r="BZ39" s="611"/>
      <c r="CA39" s="611"/>
      <c r="CB39" s="620"/>
      <c r="CD39" s="607" t="s">
        <v>341</v>
      </c>
      <c r="CE39" s="608"/>
      <c r="CF39" s="608"/>
      <c r="CG39" s="608"/>
      <c r="CH39" s="608"/>
      <c r="CI39" s="608"/>
      <c r="CJ39" s="608"/>
      <c r="CK39" s="608"/>
      <c r="CL39" s="608"/>
      <c r="CM39" s="608"/>
      <c r="CN39" s="608"/>
      <c r="CO39" s="608"/>
      <c r="CP39" s="608"/>
      <c r="CQ39" s="609"/>
      <c r="CR39" s="610">
        <v>430865</v>
      </c>
      <c r="CS39" s="642"/>
      <c r="CT39" s="642"/>
      <c r="CU39" s="642"/>
      <c r="CV39" s="642"/>
      <c r="CW39" s="642"/>
      <c r="CX39" s="642"/>
      <c r="CY39" s="643"/>
      <c r="CZ39" s="615">
        <v>2.2999999999999998</v>
      </c>
      <c r="DA39" s="640"/>
      <c r="DB39" s="640"/>
      <c r="DC39" s="644"/>
      <c r="DD39" s="619">
        <v>337315</v>
      </c>
      <c r="DE39" s="642"/>
      <c r="DF39" s="642"/>
      <c r="DG39" s="642"/>
      <c r="DH39" s="642"/>
      <c r="DI39" s="642"/>
      <c r="DJ39" s="642"/>
      <c r="DK39" s="643"/>
      <c r="DL39" s="619" t="s">
        <v>129</v>
      </c>
      <c r="DM39" s="642"/>
      <c r="DN39" s="642"/>
      <c r="DO39" s="642"/>
      <c r="DP39" s="642"/>
      <c r="DQ39" s="642"/>
      <c r="DR39" s="642"/>
      <c r="DS39" s="642"/>
      <c r="DT39" s="642"/>
      <c r="DU39" s="642"/>
      <c r="DV39" s="643"/>
      <c r="DW39" s="615" t="s">
        <v>129</v>
      </c>
      <c r="DX39" s="640"/>
      <c r="DY39" s="640"/>
      <c r="DZ39" s="640"/>
      <c r="EA39" s="640"/>
      <c r="EB39" s="640"/>
      <c r="EC39" s="641"/>
    </row>
    <row r="40" spans="2:133" ht="11.25" customHeight="1" x14ac:dyDescent="0.15">
      <c r="B40" s="607" t="s">
        <v>342</v>
      </c>
      <c r="C40" s="608"/>
      <c r="D40" s="608"/>
      <c r="E40" s="608"/>
      <c r="F40" s="608"/>
      <c r="G40" s="608"/>
      <c r="H40" s="608"/>
      <c r="I40" s="608"/>
      <c r="J40" s="608"/>
      <c r="K40" s="608"/>
      <c r="L40" s="608"/>
      <c r="M40" s="608"/>
      <c r="N40" s="608"/>
      <c r="O40" s="608"/>
      <c r="P40" s="608"/>
      <c r="Q40" s="609"/>
      <c r="R40" s="610">
        <v>163176</v>
      </c>
      <c r="S40" s="611"/>
      <c r="T40" s="611"/>
      <c r="U40" s="611"/>
      <c r="V40" s="611"/>
      <c r="W40" s="611"/>
      <c r="X40" s="611"/>
      <c r="Y40" s="612"/>
      <c r="Z40" s="613">
        <v>0.8</v>
      </c>
      <c r="AA40" s="613"/>
      <c r="AB40" s="613"/>
      <c r="AC40" s="613"/>
      <c r="AD40" s="614" t="s">
        <v>129</v>
      </c>
      <c r="AE40" s="614"/>
      <c r="AF40" s="614"/>
      <c r="AG40" s="614"/>
      <c r="AH40" s="614"/>
      <c r="AI40" s="614"/>
      <c r="AJ40" s="614"/>
      <c r="AK40" s="614"/>
      <c r="AL40" s="615" t="s">
        <v>129</v>
      </c>
      <c r="AM40" s="616"/>
      <c r="AN40" s="616"/>
      <c r="AO40" s="617"/>
      <c r="AQ40" s="673" t="s">
        <v>343</v>
      </c>
      <c r="AR40" s="674"/>
      <c r="AS40" s="674"/>
      <c r="AT40" s="674"/>
      <c r="AU40" s="674"/>
      <c r="AV40" s="674"/>
      <c r="AW40" s="674"/>
      <c r="AX40" s="674"/>
      <c r="AY40" s="675"/>
      <c r="AZ40" s="610" t="s">
        <v>129</v>
      </c>
      <c r="BA40" s="611"/>
      <c r="BB40" s="611"/>
      <c r="BC40" s="611"/>
      <c r="BD40" s="642"/>
      <c r="BE40" s="642"/>
      <c r="BF40" s="665"/>
      <c r="BG40" s="658" t="s">
        <v>344</v>
      </c>
      <c r="BH40" s="659"/>
      <c r="BI40" s="659"/>
      <c r="BJ40" s="659"/>
      <c r="BK40" s="659"/>
      <c r="BL40" s="213"/>
      <c r="BM40" s="608" t="s">
        <v>345</v>
      </c>
      <c r="BN40" s="608"/>
      <c r="BO40" s="608"/>
      <c r="BP40" s="608"/>
      <c r="BQ40" s="608"/>
      <c r="BR40" s="608"/>
      <c r="BS40" s="608"/>
      <c r="BT40" s="608"/>
      <c r="BU40" s="609"/>
      <c r="BV40" s="610">
        <v>87</v>
      </c>
      <c r="BW40" s="611"/>
      <c r="BX40" s="611"/>
      <c r="BY40" s="611"/>
      <c r="BZ40" s="611"/>
      <c r="CA40" s="611"/>
      <c r="CB40" s="620"/>
      <c r="CD40" s="607" t="s">
        <v>346</v>
      </c>
      <c r="CE40" s="608"/>
      <c r="CF40" s="608"/>
      <c r="CG40" s="608"/>
      <c r="CH40" s="608"/>
      <c r="CI40" s="608"/>
      <c r="CJ40" s="608"/>
      <c r="CK40" s="608"/>
      <c r="CL40" s="608"/>
      <c r="CM40" s="608"/>
      <c r="CN40" s="608"/>
      <c r="CO40" s="608"/>
      <c r="CP40" s="608"/>
      <c r="CQ40" s="609"/>
      <c r="CR40" s="610">
        <v>628583</v>
      </c>
      <c r="CS40" s="611"/>
      <c r="CT40" s="611"/>
      <c r="CU40" s="611"/>
      <c r="CV40" s="611"/>
      <c r="CW40" s="611"/>
      <c r="CX40" s="611"/>
      <c r="CY40" s="612"/>
      <c r="CZ40" s="615">
        <v>3.3</v>
      </c>
      <c r="DA40" s="640"/>
      <c r="DB40" s="640"/>
      <c r="DC40" s="644"/>
      <c r="DD40" s="619">
        <v>232681</v>
      </c>
      <c r="DE40" s="611"/>
      <c r="DF40" s="611"/>
      <c r="DG40" s="611"/>
      <c r="DH40" s="611"/>
      <c r="DI40" s="611"/>
      <c r="DJ40" s="611"/>
      <c r="DK40" s="612"/>
      <c r="DL40" s="619">
        <v>19589</v>
      </c>
      <c r="DM40" s="611"/>
      <c r="DN40" s="611"/>
      <c r="DO40" s="611"/>
      <c r="DP40" s="611"/>
      <c r="DQ40" s="611"/>
      <c r="DR40" s="611"/>
      <c r="DS40" s="611"/>
      <c r="DT40" s="611"/>
      <c r="DU40" s="611"/>
      <c r="DV40" s="612"/>
      <c r="DW40" s="615">
        <v>0.2</v>
      </c>
      <c r="DX40" s="640"/>
      <c r="DY40" s="640"/>
      <c r="DZ40" s="640"/>
      <c r="EA40" s="640"/>
      <c r="EB40" s="640"/>
      <c r="EC40" s="641"/>
    </row>
    <row r="41" spans="2:133" ht="11.25" customHeight="1" x14ac:dyDescent="0.15">
      <c r="B41" s="631" t="s">
        <v>347</v>
      </c>
      <c r="C41" s="632"/>
      <c r="D41" s="632"/>
      <c r="E41" s="632"/>
      <c r="F41" s="632"/>
      <c r="G41" s="632"/>
      <c r="H41" s="632"/>
      <c r="I41" s="632"/>
      <c r="J41" s="632"/>
      <c r="K41" s="632"/>
      <c r="L41" s="632"/>
      <c r="M41" s="632"/>
      <c r="N41" s="632"/>
      <c r="O41" s="632"/>
      <c r="P41" s="632"/>
      <c r="Q41" s="633"/>
      <c r="R41" s="682">
        <v>19515991</v>
      </c>
      <c r="S41" s="683"/>
      <c r="T41" s="683"/>
      <c r="U41" s="683"/>
      <c r="V41" s="683"/>
      <c r="W41" s="683"/>
      <c r="X41" s="683"/>
      <c r="Y41" s="687"/>
      <c r="Z41" s="688">
        <v>100</v>
      </c>
      <c r="AA41" s="688"/>
      <c r="AB41" s="688"/>
      <c r="AC41" s="688"/>
      <c r="AD41" s="689">
        <v>9895012</v>
      </c>
      <c r="AE41" s="689"/>
      <c r="AF41" s="689"/>
      <c r="AG41" s="689"/>
      <c r="AH41" s="689"/>
      <c r="AI41" s="689"/>
      <c r="AJ41" s="689"/>
      <c r="AK41" s="689"/>
      <c r="AL41" s="690">
        <v>100</v>
      </c>
      <c r="AM41" s="670"/>
      <c r="AN41" s="670"/>
      <c r="AO41" s="691"/>
      <c r="AQ41" s="673" t="s">
        <v>348</v>
      </c>
      <c r="AR41" s="674"/>
      <c r="AS41" s="674"/>
      <c r="AT41" s="674"/>
      <c r="AU41" s="674"/>
      <c r="AV41" s="674"/>
      <c r="AW41" s="674"/>
      <c r="AX41" s="674"/>
      <c r="AY41" s="675"/>
      <c r="AZ41" s="610">
        <v>352122</v>
      </c>
      <c r="BA41" s="611"/>
      <c r="BB41" s="611"/>
      <c r="BC41" s="611"/>
      <c r="BD41" s="642"/>
      <c r="BE41" s="642"/>
      <c r="BF41" s="665"/>
      <c r="BG41" s="658"/>
      <c r="BH41" s="659"/>
      <c r="BI41" s="659"/>
      <c r="BJ41" s="659"/>
      <c r="BK41" s="659"/>
      <c r="BL41" s="213"/>
      <c r="BM41" s="608" t="s">
        <v>349</v>
      </c>
      <c r="BN41" s="608"/>
      <c r="BO41" s="608"/>
      <c r="BP41" s="608"/>
      <c r="BQ41" s="608"/>
      <c r="BR41" s="608"/>
      <c r="BS41" s="608"/>
      <c r="BT41" s="608"/>
      <c r="BU41" s="609"/>
      <c r="BV41" s="610" t="s">
        <v>350</v>
      </c>
      <c r="BW41" s="611"/>
      <c r="BX41" s="611"/>
      <c r="BY41" s="611"/>
      <c r="BZ41" s="611"/>
      <c r="CA41" s="611"/>
      <c r="CB41" s="620"/>
      <c r="CD41" s="607" t="s">
        <v>351</v>
      </c>
      <c r="CE41" s="608"/>
      <c r="CF41" s="608"/>
      <c r="CG41" s="608"/>
      <c r="CH41" s="608"/>
      <c r="CI41" s="608"/>
      <c r="CJ41" s="608"/>
      <c r="CK41" s="608"/>
      <c r="CL41" s="608"/>
      <c r="CM41" s="608"/>
      <c r="CN41" s="608"/>
      <c r="CO41" s="608"/>
      <c r="CP41" s="608"/>
      <c r="CQ41" s="609"/>
      <c r="CR41" s="610" t="s">
        <v>129</v>
      </c>
      <c r="CS41" s="642"/>
      <c r="CT41" s="642"/>
      <c r="CU41" s="642"/>
      <c r="CV41" s="642"/>
      <c r="CW41" s="642"/>
      <c r="CX41" s="642"/>
      <c r="CY41" s="643"/>
      <c r="CZ41" s="615" t="s">
        <v>129</v>
      </c>
      <c r="DA41" s="640"/>
      <c r="DB41" s="640"/>
      <c r="DC41" s="644"/>
      <c r="DD41" s="619" t="s">
        <v>129</v>
      </c>
      <c r="DE41" s="642"/>
      <c r="DF41" s="642"/>
      <c r="DG41" s="642"/>
      <c r="DH41" s="642"/>
      <c r="DI41" s="642"/>
      <c r="DJ41" s="642"/>
      <c r="DK41" s="643"/>
      <c r="DL41" s="693"/>
      <c r="DM41" s="694"/>
      <c r="DN41" s="694"/>
      <c r="DO41" s="694"/>
      <c r="DP41" s="694"/>
      <c r="DQ41" s="694"/>
      <c r="DR41" s="694"/>
      <c r="DS41" s="694"/>
      <c r="DT41" s="694"/>
      <c r="DU41" s="694"/>
      <c r="DV41" s="695"/>
      <c r="DW41" s="684"/>
      <c r="DX41" s="685"/>
      <c r="DY41" s="685"/>
      <c r="DZ41" s="685"/>
      <c r="EA41" s="685"/>
      <c r="EB41" s="685"/>
      <c r="EC41" s="686"/>
    </row>
    <row r="42" spans="2:133" ht="11.25" customHeight="1" x14ac:dyDescent="0.15">
      <c r="AQ42" s="679" t="s">
        <v>352</v>
      </c>
      <c r="AR42" s="680"/>
      <c r="AS42" s="680"/>
      <c r="AT42" s="680"/>
      <c r="AU42" s="680"/>
      <c r="AV42" s="680"/>
      <c r="AW42" s="680"/>
      <c r="AX42" s="680"/>
      <c r="AY42" s="681"/>
      <c r="AZ42" s="682">
        <v>1185148</v>
      </c>
      <c r="BA42" s="683"/>
      <c r="BB42" s="683"/>
      <c r="BC42" s="683"/>
      <c r="BD42" s="669"/>
      <c r="BE42" s="669"/>
      <c r="BF42" s="671"/>
      <c r="BG42" s="660"/>
      <c r="BH42" s="661"/>
      <c r="BI42" s="661"/>
      <c r="BJ42" s="661"/>
      <c r="BK42" s="661"/>
      <c r="BL42" s="214"/>
      <c r="BM42" s="632" t="s">
        <v>353</v>
      </c>
      <c r="BN42" s="632"/>
      <c r="BO42" s="632"/>
      <c r="BP42" s="632"/>
      <c r="BQ42" s="632"/>
      <c r="BR42" s="632"/>
      <c r="BS42" s="632"/>
      <c r="BT42" s="632"/>
      <c r="BU42" s="633"/>
      <c r="BV42" s="682">
        <v>450</v>
      </c>
      <c r="BW42" s="683"/>
      <c r="BX42" s="683"/>
      <c r="BY42" s="683"/>
      <c r="BZ42" s="683"/>
      <c r="CA42" s="683"/>
      <c r="CB42" s="692"/>
      <c r="CD42" s="607" t="s">
        <v>354</v>
      </c>
      <c r="CE42" s="608"/>
      <c r="CF42" s="608"/>
      <c r="CG42" s="608"/>
      <c r="CH42" s="608"/>
      <c r="CI42" s="608"/>
      <c r="CJ42" s="608"/>
      <c r="CK42" s="608"/>
      <c r="CL42" s="608"/>
      <c r="CM42" s="608"/>
      <c r="CN42" s="608"/>
      <c r="CO42" s="608"/>
      <c r="CP42" s="608"/>
      <c r="CQ42" s="609"/>
      <c r="CR42" s="610">
        <v>2483726</v>
      </c>
      <c r="CS42" s="642"/>
      <c r="CT42" s="642"/>
      <c r="CU42" s="642"/>
      <c r="CV42" s="642"/>
      <c r="CW42" s="642"/>
      <c r="CX42" s="642"/>
      <c r="CY42" s="643"/>
      <c r="CZ42" s="615">
        <v>13</v>
      </c>
      <c r="DA42" s="640"/>
      <c r="DB42" s="640"/>
      <c r="DC42" s="644"/>
      <c r="DD42" s="619">
        <v>323906</v>
      </c>
      <c r="DE42" s="642"/>
      <c r="DF42" s="642"/>
      <c r="DG42" s="642"/>
      <c r="DH42" s="642"/>
      <c r="DI42" s="642"/>
      <c r="DJ42" s="642"/>
      <c r="DK42" s="643"/>
      <c r="DL42" s="693"/>
      <c r="DM42" s="694"/>
      <c r="DN42" s="694"/>
      <c r="DO42" s="694"/>
      <c r="DP42" s="694"/>
      <c r="DQ42" s="694"/>
      <c r="DR42" s="694"/>
      <c r="DS42" s="694"/>
      <c r="DT42" s="694"/>
      <c r="DU42" s="694"/>
      <c r="DV42" s="695"/>
      <c r="DW42" s="684"/>
      <c r="DX42" s="685"/>
      <c r="DY42" s="685"/>
      <c r="DZ42" s="685"/>
      <c r="EA42" s="685"/>
      <c r="EB42" s="685"/>
      <c r="EC42" s="686"/>
    </row>
    <row r="43" spans="2:133" ht="11.25" customHeight="1" x14ac:dyDescent="0.15">
      <c r="B43" s="204" t="s">
        <v>355</v>
      </c>
      <c r="CD43" s="607" t="s">
        <v>356</v>
      </c>
      <c r="CE43" s="608"/>
      <c r="CF43" s="608"/>
      <c r="CG43" s="608"/>
      <c r="CH43" s="608"/>
      <c r="CI43" s="608"/>
      <c r="CJ43" s="608"/>
      <c r="CK43" s="608"/>
      <c r="CL43" s="608"/>
      <c r="CM43" s="608"/>
      <c r="CN43" s="608"/>
      <c r="CO43" s="608"/>
      <c r="CP43" s="608"/>
      <c r="CQ43" s="609"/>
      <c r="CR43" s="610">
        <v>72656</v>
      </c>
      <c r="CS43" s="642"/>
      <c r="CT43" s="642"/>
      <c r="CU43" s="642"/>
      <c r="CV43" s="642"/>
      <c r="CW43" s="642"/>
      <c r="CX43" s="642"/>
      <c r="CY43" s="643"/>
      <c r="CZ43" s="615">
        <v>0.4</v>
      </c>
      <c r="DA43" s="640"/>
      <c r="DB43" s="640"/>
      <c r="DC43" s="644"/>
      <c r="DD43" s="619">
        <v>72446</v>
      </c>
      <c r="DE43" s="642"/>
      <c r="DF43" s="642"/>
      <c r="DG43" s="642"/>
      <c r="DH43" s="642"/>
      <c r="DI43" s="642"/>
      <c r="DJ43" s="642"/>
      <c r="DK43" s="643"/>
      <c r="DL43" s="693"/>
      <c r="DM43" s="694"/>
      <c r="DN43" s="694"/>
      <c r="DO43" s="694"/>
      <c r="DP43" s="694"/>
      <c r="DQ43" s="694"/>
      <c r="DR43" s="694"/>
      <c r="DS43" s="694"/>
      <c r="DT43" s="694"/>
      <c r="DU43" s="694"/>
      <c r="DV43" s="695"/>
      <c r="DW43" s="684"/>
      <c r="DX43" s="685"/>
      <c r="DY43" s="685"/>
      <c r="DZ43" s="685"/>
      <c r="EA43" s="685"/>
      <c r="EB43" s="685"/>
      <c r="EC43" s="686"/>
    </row>
    <row r="44" spans="2:133" ht="11.25" customHeight="1" x14ac:dyDescent="0.15">
      <c r="B44" s="696" t="s">
        <v>357</v>
      </c>
      <c r="C44" s="696"/>
      <c r="D44" s="696"/>
      <c r="E44" s="696"/>
      <c r="F44" s="696"/>
      <c r="G44" s="696"/>
      <c r="H44" s="696"/>
      <c r="I44" s="696"/>
      <c r="J44" s="696"/>
      <c r="K44" s="696"/>
      <c r="L44" s="696"/>
      <c r="M44" s="696"/>
      <c r="N44" s="696"/>
      <c r="O44" s="696"/>
      <c r="P44" s="696"/>
      <c r="Q44" s="696"/>
      <c r="R44" s="696"/>
      <c r="S44" s="696"/>
      <c r="T44" s="696"/>
      <c r="U44" s="696"/>
      <c r="V44" s="696"/>
      <c r="W44" s="696"/>
      <c r="X44" s="696"/>
      <c r="Y44" s="696"/>
      <c r="Z44" s="696"/>
      <c r="AA44" s="696"/>
      <c r="AB44" s="696"/>
      <c r="AC44" s="696"/>
      <c r="AD44" s="696"/>
      <c r="AE44" s="696"/>
      <c r="AF44" s="696"/>
      <c r="AG44" s="696"/>
      <c r="AH44" s="696"/>
      <c r="AI44" s="696"/>
      <c r="AJ44" s="696"/>
      <c r="AK44" s="696"/>
      <c r="AL44" s="696"/>
      <c r="AM44" s="696"/>
      <c r="AN44" s="696"/>
      <c r="AO44" s="696"/>
      <c r="AP44" s="696"/>
      <c r="AQ44" s="696"/>
      <c r="AR44" s="696"/>
      <c r="AS44" s="696"/>
      <c r="AT44" s="696"/>
      <c r="AU44" s="696"/>
      <c r="AV44" s="696"/>
      <c r="AW44" s="696"/>
      <c r="AX44" s="696"/>
      <c r="AY44" s="696"/>
      <c r="AZ44" s="696"/>
      <c r="BA44" s="696"/>
      <c r="BB44" s="696"/>
      <c r="BC44" s="696"/>
      <c r="BD44" s="696"/>
      <c r="BE44" s="696"/>
      <c r="BF44" s="696"/>
      <c r="BG44" s="696"/>
      <c r="BH44" s="696"/>
      <c r="BI44" s="696"/>
      <c r="BJ44" s="696"/>
      <c r="BK44" s="696"/>
      <c r="BL44" s="696"/>
      <c r="BM44" s="696"/>
      <c r="BN44" s="696"/>
      <c r="BO44" s="696"/>
      <c r="BP44" s="696"/>
      <c r="BQ44" s="696"/>
      <c r="BR44" s="696"/>
      <c r="BS44" s="696"/>
      <c r="BT44" s="696"/>
      <c r="BU44" s="696"/>
      <c r="BV44" s="696"/>
      <c r="BW44" s="696"/>
      <c r="BX44" s="696"/>
      <c r="BY44" s="696"/>
      <c r="BZ44" s="696"/>
      <c r="CA44" s="696"/>
      <c r="CB44" s="696"/>
      <c r="CC44" s="697"/>
      <c r="CD44" s="646" t="s">
        <v>304</v>
      </c>
      <c r="CE44" s="647"/>
      <c r="CF44" s="607" t="s">
        <v>358</v>
      </c>
      <c r="CG44" s="608"/>
      <c r="CH44" s="608"/>
      <c r="CI44" s="608"/>
      <c r="CJ44" s="608"/>
      <c r="CK44" s="608"/>
      <c r="CL44" s="608"/>
      <c r="CM44" s="608"/>
      <c r="CN44" s="608"/>
      <c r="CO44" s="608"/>
      <c r="CP44" s="608"/>
      <c r="CQ44" s="609"/>
      <c r="CR44" s="610">
        <v>2206739</v>
      </c>
      <c r="CS44" s="611"/>
      <c r="CT44" s="611"/>
      <c r="CU44" s="611"/>
      <c r="CV44" s="611"/>
      <c r="CW44" s="611"/>
      <c r="CX44" s="611"/>
      <c r="CY44" s="612"/>
      <c r="CZ44" s="615">
        <v>11.5</v>
      </c>
      <c r="DA44" s="616"/>
      <c r="DB44" s="616"/>
      <c r="DC44" s="622"/>
      <c r="DD44" s="619">
        <v>292669</v>
      </c>
      <c r="DE44" s="611"/>
      <c r="DF44" s="611"/>
      <c r="DG44" s="611"/>
      <c r="DH44" s="611"/>
      <c r="DI44" s="611"/>
      <c r="DJ44" s="611"/>
      <c r="DK44" s="612"/>
      <c r="DL44" s="693"/>
      <c r="DM44" s="694"/>
      <c r="DN44" s="694"/>
      <c r="DO44" s="694"/>
      <c r="DP44" s="694"/>
      <c r="DQ44" s="694"/>
      <c r="DR44" s="694"/>
      <c r="DS44" s="694"/>
      <c r="DT44" s="694"/>
      <c r="DU44" s="694"/>
      <c r="DV44" s="695"/>
      <c r="DW44" s="684"/>
      <c r="DX44" s="685"/>
      <c r="DY44" s="685"/>
      <c r="DZ44" s="685"/>
      <c r="EA44" s="685"/>
      <c r="EB44" s="685"/>
      <c r="EC44" s="686"/>
    </row>
    <row r="45" spans="2:133" ht="11.25" customHeight="1" x14ac:dyDescent="0.15">
      <c r="B45" s="696" t="s">
        <v>359</v>
      </c>
      <c r="C45" s="696"/>
      <c r="D45" s="696"/>
      <c r="E45" s="696"/>
      <c r="F45" s="696"/>
      <c r="G45" s="696"/>
      <c r="H45" s="696"/>
      <c r="I45" s="696"/>
      <c r="J45" s="696"/>
      <c r="K45" s="696"/>
      <c r="L45" s="696"/>
      <c r="M45" s="696"/>
      <c r="N45" s="696"/>
      <c r="O45" s="696"/>
      <c r="P45" s="696"/>
      <c r="Q45" s="696"/>
      <c r="R45" s="696"/>
      <c r="S45" s="696"/>
      <c r="T45" s="696"/>
      <c r="U45" s="696"/>
      <c r="V45" s="696"/>
      <c r="W45" s="696"/>
      <c r="X45" s="696"/>
      <c r="Y45" s="696"/>
      <c r="Z45" s="696"/>
      <c r="AA45" s="696"/>
      <c r="AB45" s="696"/>
      <c r="AC45" s="696"/>
      <c r="AD45" s="696"/>
      <c r="AE45" s="696"/>
      <c r="AF45" s="696"/>
      <c r="AG45" s="696"/>
      <c r="AH45" s="696"/>
      <c r="AI45" s="696"/>
      <c r="AJ45" s="696"/>
      <c r="AK45" s="696"/>
      <c r="AL45" s="696"/>
      <c r="AM45" s="696"/>
      <c r="AN45" s="696"/>
      <c r="AO45" s="696"/>
      <c r="AP45" s="696"/>
      <c r="AQ45" s="696"/>
      <c r="AR45" s="696"/>
      <c r="AS45" s="696"/>
      <c r="AT45" s="696"/>
      <c r="AU45" s="696"/>
      <c r="AV45" s="696"/>
      <c r="AW45" s="696"/>
      <c r="AX45" s="696"/>
      <c r="AY45" s="696"/>
      <c r="AZ45" s="696"/>
      <c r="BA45" s="696"/>
      <c r="BB45" s="696"/>
      <c r="BC45" s="696"/>
      <c r="BD45" s="696"/>
      <c r="BE45" s="696"/>
      <c r="BF45" s="696"/>
      <c r="BG45" s="696"/>
      <c r="BH45" s="696"/>
      <c r="BI45" s="696"/>
      <c r="BJ45" s="696"/>
      <c r="BK45" s="696"/>
      <c r="BL45" s="696"/>
      <c r="BM45" s="696"/>
      <c r="BN45" s="696"/>
      <c r="BO45" s="696"/>
      <c r="BP45" s="696"/>
      <c r="BQ45" s="696"/>
      <c r="BR45" s="696"/>
      <c r="BS45" s="696"/>
      <c r="BT45" s="696"/>
      <c r="BU45" s="696"/>
      <c r="BV45" s="696"/>
      <c r="BW45" s="696"/>
      <c r="BX45" s="696"/>
      <c r="BY45" s="696"/>
      <c r="BZ45" s="696"/>
      <c r="CA45" s="696"/>
      <c r="CB45" s="696"/>
      <c r="CC45" s="697"/>
      <c r="CD45" s="648"/>
      <c r="CE45" s="649"/>
      <c r="CF45" s="607" t="s">
        <v>360</v>
      </c>
      <c r="CG45" s="608"/>
      <c r="CH45" s="608"/>
      <c r="CI45" s="608"/>
      <c r="CJ45" s="608"/>
      <c r="CK45" s="608"/>
      <c r="CL45" s="608"/>
      <c r="CM45" s="608"/>
      <c r="CN45" s="608"/>
      <c r="CO45" s="608"/>
      <c r="CP45" s="608"/>
      <c r="CQ45" s="609"/>
      <c r="CR45" s="610">
        <v>1288150</v>
      </c>
      <c r="CS45" s="642"/>
      <c r="CT45" s="642"/>
      <c r="CU45" s="642"/>
      <c r="CV45" s="642"/>
      <c r="CW45" s="642"/>
      <c r="CX45" s="642"/>
      <c r="CY45" s="643"/>
      <c r="CZ45" s="615">
        <v>6.7</v>
      </c>
      <c r="DA45" s="640"/>
      <c r="DB45" s="640"/>
      <c r="DC45" s="644"/>
      <c r="DD45" s="619">
        <v>69521</v>
      </c>
      <c r="DE45" s="642"/>
      <c r="DF45" s="642"/>
      <c r="DG45" s="642"/>
      <c r="DH45" s="642"/>
      <c r="DI45" s="642"/>
      <c r="DJ45" s="642"/>
      <c r="DK45" s="643"/>
      <c r="DL45" s="693"/>
      <c r="DM45" s="694"/>
      <c r="DN45" s="694"/>
      <c r="DO45" s="694"/>
      <c r="DP45" s="694"/>
      <c r="DQ45" s="694"/>
      <c r="DR45" s="694"/>
      <c r="DS45" s="694"/>
      <c r="DT45" s="694"/>
      <c r="DU45" s="694"/>
      <c r="DV45" s="695"/>
      <c r="DW45" s="684"/>
      <c r="DX45" s="685"/>
      <c r="DY45" s="685"/>
      <c r="DZ45" s="685"/>
      <c r="EA45" s="685"/>
      <c r="EB45" s="685"/>
      <c r="EC45" s="686"/>
    </row>
    <row r="46" spans="2:133" ht="11.25" customHeight="1" x14ac:dyDescent="0.15">
      <c r="B46" s="215"/>
      <c r="CD46" s="648"/>
      <c r="CE46" s="649"/>
      <c r="CF46" s="607" t="s">
        <v>361</v>
      </c>
      <c r="CG46" s="608"/>
      <c r="CH46" s="608"/>
      <c r="CI46" s="608"/>
      <c r="CJ46" s="608"/>
      <c r="CK46" s="608"/>
      <c r="CL46" s="608"/>
      <c r="CM46" s="608"/>
      <c r="CN46" s="608"/>
      <c r="CO46" s="608"/>
      <c r="CP46" s="608"/>
      <c r="CQ46" s="609"/>
      <c r="CR46" s="610">
        <v>635267</v>
      </c>
      <c r="CS46" s="611"/>
      <c r="CT46" s="611"/>
      <c r="CU46" s="611"/>
      <c r="CV46" s="611"/>
      <c r="CW46" s="611"/>
      <c r="CX46" s="611"/>
      <c r="CY46" s="612"/>
      <c r="CZ46" s="615">
        <v>3.3</v>
      </c>
      <c r="DA46" s="616"/>
      <c r="DB46" s="616"/>
      <c r="DC46" s="622"/>
      <c r="DD46" s="619">
        <v>195191</v>
      </c>
      <c r="DE46" s="611"/>
      <c r="DF46" s="611"/>
      <c r="DG46" s="611"/>
      <c r="DH46" s="611"/>
      <c r="DI46" s="611"/>
      <c r="DJ46" s="611"/>
      <c r="DK46" s="612"/>
      <c r="DL46" s="693"/>
      <c r="DM46" s="694"/>
      <c r="DN46" s="694"/>
      <c r="DO46" s="694"/>
      <c r="DP46" s="694"/>
      <c r="DQ46" s="694"/>
      <c r="DR46" s="694"/>
      <c r="DS46" s="694"/>
      <c r="DT46" s="694"/>
      <c r="DU46" s="694"/>
      <c r="DV46" s="695"/>
      <c r="DW46" s="684"/>
      <c r="DX46" s="685"/>
      <c r="DY46" s="685"/>
      <c r="DZ46" s="685"/>
      <c r="EA46" s="685"/>
      <c r="EB46" s="685"/>
      <c r="EC46" s="686"/>
    </row>
    <row r="47" spans="2:133" ht="11.25" customHeight="1" x14ac:dyDescent="0.15">
      <c r="B47" s="215"/>
      <c r="CD47" s="648"/>
      <c r="CE47" s="649"/>
      <c r="CF47" s="607" t="s">
        <v>362</v>
      </c>
      <c r="CG47" s="608"/>
      <c r="CH47" s="608"/>
      <c r="CI47" s="608"/>
      <c r="CJ47" s="608"/>
      <c r="CK47" s="608"/>
      <c r="CL47" s="608"/>
      <c r="CM47" s="608"/>
      <c r="CN47" s="608"/>
      <c r="CO47" s="608"/>
      <c r="CP47" s="608"/>
      <c r="CQ47" s="609"/>
      <c r="CR47" s="610">
        <v>276987</v>
      </c>
      <c r="CS47" s="642"/>
      <c r="CT47" s="642"/>
      <c r="CU47" s="642"/>
      <c r="CV47" s="642"/>
      <c r="CW47" s="642"/>
      <c r="CX47" s="642"/>
      <c r="CY47" s="643"/>
      <c r="CZ47" s="615">
        <v>1.4</v>
      </c>
      <c r="DA47" s="640"/>
      <c r="DB47" s="640"/>
      <c r="DC47" s="644"/>
      <c r="DD47" s="619">
        <v>31237</v>
      </c>
      <c r="DE47" s="642"/>
      <c r="DF47" s="642"/>
      <c r="DG47" s="642"/>
      <c r="DH47" s="642"/>
      <c r="DI47" s="642"/>
      <c r="DJ47" s="642"/>
      <c r="DK47" s="643"/>
      <c r="DL47" s="693"/>
      <c r="DM47" s="694"/>
      <c r="DN47" s="694"/>
      <c r="DO47" s="694"/>
      <c r="DP47" s="694"/>
      <c r="DQ47" s="694"/>
      <c r="DR47" s="694"/>
      <c r="DS47" s="694"/>
      <c r="DT47" s="694"/>
      <c r="DU47" s="694"/>
      <c r="DV47" s="695"/>
      <c r="DW47" s="684"/>
      <c r="DX47" s="685"/>
      <c r="DY47" s="685"/>
      <c r="DZ47" s="685"/>
      <c r="EA47" s="685"/>
      <c r="EB47" s="685"/>
      <c r="EC47" s="686"/>
    </row>
    <row r="48" spans="2:133" x14ac:dyDescent="0.15">
      <c r="B48" s="215"/>
      <c r="CD48" s="650"/>
      <c r="CE48" s="651"/>
      <c r="CF48" s="607" t="s">
        <v>363</v>
      </c>
      <c r="CG48" s="608"/>
      <c r="CH48" s="608"/>
      <c r="CI48" s="608"/>
      <c r="CJ48" s="608"/>
      <c r="CK48" s="608"/>
      <c r="CL48" s="608"/>
      <c r="CM48" s="608"/>
      <c r="CN48" s="608"/>
      <c r="CO48" s="608"/>
      <c r="CP48" s="608"/>
      <c r="CQ48" s="609"/>
      <c r="CR48" s="610" t="s">
        <v>129</v>
      </c>
      <c r="CS48" s="611"/>
      <c r="CT48" s="611"/>
      <c r="CU48" s="611"/>
      <c r="CV48" s="611"/>
      <c r="CW48" s="611"/>
      <c r="CX48" s="611"/>
      <c r="CY48" s="612"/>
      <c r="CZ48" s="615" t="s">
        <v>129</v>
      </c>
      <c r="DA48" s="616"/>
      <c r="DB48" s="616"/>
      <c r="DC48" s="622"/>
      <c r="DD48" s="619" t="s">
        <v>129</v>
      </c>
      <c r="DE48" s="611"/>
      <c r="DF48" s="611"/>
      <c r="DG48" s="611"/>
      <c r="DH48" s="611"/>
      <c r="DI48" s="611"/>
      <c r="DJ48" s="611"/>
      <c r="DK48" s="612"/>
      <c r="DL48" s="693"/>
      <c r="DM48" s="694"/>
      <c r="DN48" s="694"/>
      <c r="DO48" s="694"/>
      <c r="DP48" s="694"/>
      <c r="DQ48" s="694"/>
      <c r="DR48" s="694"/>
      <c r="DS48" s="694"/>
      <c r="DT48" s="694"/>
      <c r="DU48" s="694"/>
      <c r="DV48" s="695"/>
      <c r="DW48" s="684"/>
      <c r="DX48" s="685"/>
      <c r="DY48" s="685"/>
      <c r="DZ48" s="685"/>
      <c r="EA48" s="685"/>
      <c r="EB48" s="685"/>
      <c r="EC48" s="686"/>
    </row>
    <row r="49" spans="2:133" ht="11.25" customHeight="1" x14ac:dyDescent="0.15">
      <c r="B49" s="215"/>
      <c r="CD49" s="631" t="s">
        <v>364</v>
      </c>
      <c r="CE49" s="632"/>
      <c r="CF49" s="632"/>
      <c r="CG49" s="632"/>
      <c r="CH49" s="632"/>
      <c r="CI49" s="632"/>
      <c r="CJ49" s="632"/>
      <c r="CK49" s="632"/>
      <c r="CL49" s="632"/>
      <c r="CM49" s="632"/>
      <c r="CN49" s="632"/>
      <c r="CO49" s="632"/>
      <c r="CP49" s="632"/>
      <c r="CQ49" s="633"/>
      <c r="CR49" s="682">
        <v>19112661</v>
      </c>
      <c r="CS49" s="669"/>
      <c r="CT49" s="669"/>
      <c r="CU49" s="669"/>
      <c r="CV49" s="669"/>
      <c r="CW49" s="669"/>
      <c r="CX49" s="669"/>
      <c r="CY49" s="698"/>
      <c r="CZ49" s="690">
        <v>100</v>
      </c>
      <c r="DA49" s="699"/>
      <c r="DB49" s="699"/>
      <c r="DC49" s="700"/>
      <c r="DD49" s="701">
        <v>12113101</v>
      </c>
      <c r="DE49" s="669"/>
      <c r="DF49" s="669"/>
      <c r="DG49" s="669"/>
      <c r="DH49" s="669"/>
      <c r="DI49" s="669"/>
      <c r="DJ49" s="669"/>
      <c r="DK49" s="698"/>
      <c r="DL49" s="702"/>
      <c r="DM49" s="703"/>
      <c r="DN49" s="703"/>
      <c r="DO49" s="703"/>
      <c r="DP49" s="703"/>
      <c r="DQ49" s="703"/>
      <c r="DR49" s="703"/>
      <c r="DS49" s="703"/>
      <c r="DT49" s="703"/>
      <c r="DU49" s="703"/>
      <c r="DV49" s="704"/>
      <c r="DW49" s="705"/>
      <c r="DX49" s="706"/>
      <c r="DY49" s="706"/>
      <c r="DZ49" s="706"/>
      <c r="EA49" s="706"/>
      <c r="EB49" s="706"/>
      <c r="EC49" s="707"/>
    </row>
  </sheetData>
  <sheetProtection algorithmName="SHA-512" hashValue="gwi51mxT+BDJSi40etNiBReMrl5hVV1ayg5+9uU8rX9DEdCug1ZFRZ7nM5FgViIiUhVpMmhM/8Th86cc8rMpkg==" saltValue="S7g6d8Rr7CQL3gAfNoxmdQ==" spinCount="100000" sheet="1" objects="1" scenarios="1"/>
  <mergeCells count="603">
    <mergeCell ref="CD49:CQ49"/>
    <mergeCell ref="CR49:CY49"/>
    <mergeCell ref="CZ49:DC49"/>
    <mergeCell ref="DD49:DK49"/>
    <mergeCell ref="DL49:DV49"/>
    <mergeCell ref="DW49:EC49"/>
    <mergeCell ref="CF48:CQ48"/>
    <mergeCell ref="CR48:CY48"/>
    <mergeCell ref="CZ48:DC48"/>
    <mergeCell ref="DD48:DK48"/>
    <mergeCell ref="DL48:DV48"/>
    <mergeCell ref="DW48:EC48"/>
    <mergeCell ref="DL46:DV46"/>
    <mergeCell ref="DW46:EC46"/>
    <mergeCell ref="CF47:CQ47"/>
    <mergeCell ref="CR47:CY47"/>
    <mergeCell ref="CZ47:DC47"/>
    <mergeCell ref="DD47:DK47"/>
    <mergeCell ref="DL47:DV47"/>
    <mergeCell ref="DW47:EC47"/>
    <mergeCell ref="DL44:DV44"/>
    <mergeCell ref="DW44:EC44"/>
    <mergeCell ref="DW42:EC42"/>
    <mergeCell ref="CD43:CQ43"/>
    <mergeCell ref="CR43:CY43"/>
    <mergeCell ref="CZ43:DC43"/>
    <mergeCell ref="DD43:DK43"/>
    <mergeCell ref="DL43:DV43"/>
    <mergeCell ref="DW43:EC43"/>
    <mergeCell ref="B45:CC45"/>
    <mergeCell ref="CF45:CQ45"/>
    <mergeCell ref="CR45:CY45"/>
    <mergeCell ref="CZ45:DC45"/>
    <mergeCell ref="DD45:DK45"/>
    <mergeCell ref="DL45:DV45"/>
    <mergeCell ref="DW45:EC45"/>
    <mergeCell ref="B44:CC44"/>
    <mergeCell ref="CD44:CE48"/>
    <mergeCell ref="CF44:CQ44"/>
    <mergeCell ref="CR44:CY44"/>
    <mergeCell ref="CZ44:DC44"/>
    <mergeCell ref="DD44:DK44"/>
    <mergeCell ref="CF46:CQ46"/>
    <mergeCell ref="CR46:CY46"/>
    <mergeCell ref="CZ46:DC46"/>
    <mergeCell ref="DD46:DK46"/>
    <mergeCell ref="BV42:CB42"/>
    <mergeCell ref="CD42:CQ42"/>
    <mergeCell ref="CR42:CY42"/>
    <mergeCell ref="CD41:CQ41"/>
    <mergeCell ref="CR41:CY41"/>
    <mergeCell ref="CZ41:DC41"/>
    <mergeCell ref="CZ42:DC42"/>
    <mergeCell ref="DD42:DK42"/>
    <mergeCell ref="DL42:DV42"/>
    <mergeCell ref="DD41:DK41"/>
    <mergeCell ref="DL41:DV41"/>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G40:BK42"/>
    <mergeCell ref="BM40:BU40"/>
    <mergeCell ref="AQ42:AY42"/>
    <mergeCell ref="AZ42:BF42"/>
    <mergeCell ref="BM42:BU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CR36:CY36"/>
    <mergeCell ref="CZ36:DC36"/>
    <mergeCell ref="DD36:DK36"/>
    <mergeCell ref="DL36:DV36"/>
    <mergeCell ref="Z37:AC37"/>
    <mergeCell ref="AD37:AK37"/>
    <mergeCell ref="AL37:AO37"/>
    <mergeCell ref="AQ37:AY37"/>
    <mergeCell ref="B36:Q36"/>
    <mergeCell ref="R36:Y36"/>
    <mergeCell ref="Z36:AC36"/>
    <mergeCell ref="AD36:AK36"/>
    <mergeCell ref="AL36:AO36"/>
    <mergeCell ref="AQ36:AY36"/>
    <mergeCell ref="DW36:EC36"/>
    <mergeCell ref="DW35:EC35"/>
    <mergeCell ref="CD35:CQ35"/>
    <mergeCell ref="CR35:CY35"/>
    <mergeCell ref="CZ35:DC35"/>
    <mergeCell ref="DD35:DK35"/>
    <mergeCell ref="DL35:DV35"/>
    <mergeCell ref="Z33:AC33"/>
    <mergeCell ref="AD33:AK33"/>
    <mergeCell ref="AL33:AO33"/>
    <mergeCell ref="Z35:AC35"/>
    <mergeCell ref="AD35:AK35"/>
    <mergeCell ref="AL35:AO35"/>
    <mergeCell ref="AQ35:BF35"/>
    <mergeCell ref="CD34:CQ34"/>
    <mergeCell ref="CR34:CY34"/>
    <mergeCell ref="BG35:CB35"/>
    <mergeCell ref="AZ36:BF36"/>
    <mergeCell ref="BG36:BU36"/>
    <mergeCell ref="BV36:CB36"/>
    <mergeCell ref="CZ34:DC34"/>
    <mergeCell ref="DD34:DK34"/>
    <mergeCell ref="DL34:DV34"/>
    <mergeCell ref="CD36:CQ36"/>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B30:Q30"/>
    <mergeCell ref="R30:Y30"/>
    <mergeCell ref="Z30:AC30"/>
    <mergeCell ref="AD30:AK30"/>
    <mergeCell ref="AL30:AO30"/>
    <mergeCell ref="CR32:CY32"/>
    <mergeCell ref="CZ32:DC32"/>
    <mergeCell ref="DD32:DK32"/>
    <mergeCell ref="DL32:DV32"/>
    <mergeCell ref="BX32:CB32"/>
    <mergeCell ref="CF32:CQ32"/>
    <mergeCell ref="AX31:BF31"/>
    <mergeCell ref="BG31:BL31"/>
    <mergeCell ref="BM31:BQ31"/>
    <mergeCell ref="BR31:BW31"/>
    <mergeCell ref="CR31:CY31"/>
    <mergeCell ref="AX32:BF32"/>
    <mergeCell ref="BG32:BL32"/>
    <mergeCell ref="BM32:BQ32"/>
    <mergeCell ref="BR32:BW32"/>
    <mergeCell ref="B31:Q31"/>
    <mergeCell ref="R31:Y31"/>
    <mergeCell ref="Z31:AC31"/>
    <mergeCell ref="CZ31:DC31"/>
    <mergeCell ref="DW32:EC32"/>
    <mergeCell ref="BR30:CB30"/>
    <mergeCell ref="CF30:CQ30"/>
    <mergeCell ref="CR30:CY30"/>
    <mergeCell ref="CZ30:DC30"/>
    <mergeCell ref="DD30:DK30"/>
    <mergeCell ref="DL30:DV30"/>
    <mergeCell ref="AP30:BF30"/>
    <mergeCell ref="BG30:BQ30"/>
    <mergeCell ref="DD31:DK31"/>
    <mergeCell ref="DL31:DV31"/>
    <mergeCell ref="DW31:EC31"/>
    <mergeCell ref="BX31:CB31"/>
    <mergeCell ref="CF31:CQ31"/>
    <mergeCell ref="AP31:AS33"/>
    <mergeCell ref="AT31:AT33"/>
    <mergeCell ref="DW30:EC30"/>
    <mergeCell ref="AD29:AK29"/>
    <mergeCell ref="AL29:AO29"/>
    <mergeCell ref="AP29:BF29"/>
    <mergeCell ref="BG29:BN29"/>
    <mergeCell ref="BG28:BN28"/>
    <mergeCell ref="BO28:BR28"/>
    <mergeCell ref="Z32:AC32"/>
    <mergeCell ref="AD32:AK32"/>
    <mergeCell ref="AL32:AO32"/>
    <mergeCell ref="AD31:AK31"/>
    <mergeCell ref="AL31:AO31"/>
    <mergeCell ref="DW29:EC29"/>
    <mergeCell ref="CD29:CE32"/>
    <mergeCell ref="B32:Q32"/>
    <mergeCell ref="R32:Y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BO29:BR29"/>
    <mergeCell ref="BS29:CB29"/>
    <mergeCell ref="DW28:EC28"/>
    <mergeCell ref="BS28:CB28"/>
    <mergeCell ref="CD28:CQ28"/>
    <mergeCell ref="CR28:CY28"/>
    <mergeCell ref="DL25:DV25"/>
    <mergeCell ref="DW27:EC27"/>
    <mergeCell ref="DW26:EC26"/>
    <mergeCell ref="BS26:CB26"/>
    <mergeCell ref="CD26:CQ26"/>
    <mergeCell ref="CR26:CY26"/>
    <mergeCell ref="CZ26:DC26"/>
    <mergeCell ref="DD26:DK26"/>
    <mergeCell ref="DL26:DV26"/>
    <mergeCell ref="DD29:DK29"/>
    <mergeCell ref="DL29:DV29"/>
    <mergeCell ref="B27:Q27"/>
    <mergeCell ref="R27:Y27"/>
    <mergeCell ref="Z27:AC27"/>
    <mergeCell ref="AD27:AK27"/>
    <mergeCell ref="AL27:AO27"/>
    <mergeCell ref="AP27:BF27"/>
    <mergeCell ref="BG27:BN27"/>
    <mergeCell ref="BO27:BR27"/>
    <mergeCell ref="BS27:CB27"/>
    <mergeCell ref="CZ28:DC28"/>
    <mergeCell ref="B28:Q28"/>
    <mergeCell ref="R28:Y28"/>
    <mergeCell ref="Z28:AC28"/>
    <mergeCell ref="AD28:AK28"/>
    <mergeCell ref="AL28:AO28"/>
    <mergeCell ref="AP28:BF28"/>
    <mergeCell ref="CF29:CQ29"/>
    <mergeCell ref="CR29:CY29"/>
    <mergeCell ref="CZ29:DC29"/>
    <mergeCell ref="B29:Q29"/>
    <mergeCell ref="R29:Y29"/>
    <mergeCell ref="Z29:AC29"/>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8" scale="93"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5"/>
  <sheetViews>
    <sheetView zoomScaleNormal="100" zoomScaleSheetLayoutView="70" workbookViewId="0"/>
  </sheetViews>
  <sheetFormatPr defaultColWidth="0" defaultRowHeight="13.5" zeroHeight="1" x14ac:dyDescent="0.15"/>
  <cols>
    <col min="1" max="130" width="2.7109375" style="221" customWidth="1"/>
    <col min="131" max="131" width="1.5703125" style="221" customWidth="1"/>
    <col min="132" max="16384" width="9" style="221" hidden="1"/>
  </cols>
  <sheetData>
    <row r="1" spans="1:131" ht="11.25" customHeight="1" thickBot="1" x14ac:dyDescent="0.2">
      <c r="A1" s="217"/>
      <c r="B1" s="217"/>
      <c r="C1" s="217"/>
      <c r="D1" s="217"/>
      <c r="E1" s="217"/>
      <c r="F1" s="217"/>
      <c r="G1" s="217"/>
      <c r="H1" s="217"/>
      <c r="I1" s="217"/>
      <c r="J1" s="217"/>
      <c r="K1" s="217"/>
      <c r="L1" s="217"/>
      <c r="M1" s="217"/>
      <c r="N1" s="218"/>
      <c r="O1" s="218"/>
      <c r="P1" s="218"/>
      <c r="Q1" s="218"/>
      <c r="R1" s="218"/>
      <c r="S1" s="218"/>
      <c r="T1" s="218"/>
      <c r="U1" s="218"/>
      <c r="V1" s="218"/>
      <c r="W1" s="218"/>
      <c r="X1" s="218"/>
      <c r="Y1" s="218"/>
      <c r="Z1" s="218"/>
      <c r="AA1" s="218"/>
      <c r="AB1" s="218"/>
      <c r="AC1" s="218"/>
      <c r="AD1" s="218"/>
      <c r="AE1" s="218"/>
      <c r="AF1" s="218"/>
      <c r="AG1" s="218"/>
      <c r="AH1" s="218"/>
      <c r="AI1" s="218"/>
      <c r="AJ1" s="218"/>
      <c r="AK1" s="218"/>
      <c r="AL1" s="218"/>
      <c r="AM1" s="218"/>
      <c r="AN1" s="218"/>
      <c r="AO1" s="218"/>
      <c r="AP1" s="218"/>
      <c r="AQ1" s="218"/>
      <c r="AR1" s="218"/>
      <c r="AS1" s="218"/>
      <c r="AT1" s="218"/>
      <c r="AU1" s="218"/>
      <c r="AV1" s="218"/>
      <c r="AW1" s="218"/>
      <c r="AX1" s="218"/>
      <c r="AY1" s="218"/>
      <c r="AZ1" s="218"/>
      <c r="BA1" s="218"/>
      <c r="BB1" s="218"/>
      <c r="BC1" s="218"/>
      <c r="BD1" s="218"/>
      <c r="BE1" s="218"/>
      <c r="BF1" s="218"/>
      <c r="BG1" s="218"/>
      <c r="BH1" s="218"/>
      <c r="BI1" s="218"/>
      <c r="BJ1" s="218"/>
      <c r="BK1" s="218"/>
      <c r="BL1" s="218"/>
      <c r="BM1" s="218"/>
      <c r="BN1" s="218"/>
      <c r="BO1" s="218"/>
      <c r="BP1" s="218"/>
      <c r="BQ1" s="218"/>
      <c r="BR1" s="218"/>
      <c r="BS1" s="218"/>
      <c r="BT1" s="218"/>
      <c r="BU1" s="218"/>
      <c r="BV1" s="218"/>
      <c r="BW1" s="218"/>
      <c r="BX1" s="218"/>
      <c r="BY1" s="218"/>
      <c r="BZ1" s="218"/>
      <c r="CA1" s="218"/>
      <c r="CB1" s="218"/>
      <c r="CC1" s="218"/>
      <c r="CD1" s="218"/>
      <c r="CE1" s="218"/>
      <c r="CF1" s="218"/>
      <c r="CG1" s="218"/>
      <c r="CH1" s="218"/>
      <c r="CI1" s="218"/>
      <c r="CJ1" s="218"/>
      <c r="CK1" s="218"/>
      <c r="CL1" s="218"/>
      <c r="CM1" s="218"/>
      <c r="CN1" s="218"/>
      <c r="CO1" s="218"/>
      <c r="CP1" s="218"/>
      <c r="CQ1" s="218"/>
      <c r="CR1" s="218"/>
      <c r="CS1" s="218"/>
      <c r="CT1" s="218"/>
      <c r="CU1" s="218"/>
      <c r="CV1" s="218"/>
      <c r="CW1" s="218"/>
      <c r="CX1" s="218"/>
      <c r="CY1" s="218"/>
      <c r="CZ1" s="218"/>
      <c r="DA1" s="218"/>
      <c r="DB1" s="218"/>
      <c r="DC1" s="218"/>
      <c r="DD1" s="218"/>
      <c r="DE1" s="218"/>
      <c r="DF1" s="218"/>
      <c r="DG1" s="218"/>
      <c r="DH1" s="218"/>
      <c r="DI1" s="218"/>
      <c r="DJ1" s="218"/>
      <c r="DK1" s="218"/>
      <c r="DL1" s="218"/>
      <c r="DM1" s="218"/>
      <c r="DN1" s="218"/>
      <c r="DO1" s="218"/>
      <c r="DP1" s="218"/>
      <c r="DQ1" s="219"/>
      <c r="DR1" s="219"/>
      <c r="DS1" s="219"/>
      <c r="DT1" s="219"/>
      <c r="DU1" s="219"/>
      <c r="DV1" s="219"/>
      <c r="DW1" s="219"/>
      <c r="DX1" s="219"/>
      <c r="DY1" s="219"/>
      <c r="DZ1" s="219"/>
      <c r="EA1" s="220"/>
    </row>
    <row r="2" spans="1:131" ht="26.25" customHeight="1" thickBot="1" x14ac:dyDescent="0.2">
      <c r="A2" s="708" t="s">
        <v>365</v>
      </c>
      <c r="B2" s="708"/>
      <c r="C2" s="708"/>
      <c r="D2" s="708"/>
      <c r="E2" s="708"/>
      <c r="F2" s="708"/>
      <c r="G2" s="708"/>
      <c r="H2" s="708"/>
      <c r="I2" s="708"/>
      <c r="J2" s="708"/>
      <c r="K2" s="708"/>
      <c r="L2" s="708"/>
      <c r="M2" s="708"/>
      <c r="N2" s="708"/>
      <c r="O2" s="708"/>
      <c r="P2" s="708"/>
      <c r="Q2" s="708"/>
      <c r="R2" s="708"/>
      <c r="S2" s="708"/>
      <c r="T2" s="708"/>
      <c r="U2" s="708"/>
      <c r="V2" s="708"/>
      <c r="W2" s="708"/>
      <c r="X2" s="708"/>
      <c r="Y2" s="708"/>
      <c r="Z2" s="708"/>
      <c r="AA2" s="708"/>
      <c r="AB2" s="708"/>
      <c r="AC2" s="708"/>
      <c r="AD2" s="708"/>
      <c r="AE2" s="708"/>
      <c r="AF2" s="708"/>
      <c r="AG2" s="708"/>
      <c r="AH2" s="708"/>
      <c r="AI2" s="708"/>
      <c r="AJ2" s="708"/>
      <c r="AK2" s="708"/>
      <c r="AL2" s="708"/>
      <c r="AM2" s="708"/>
      <c r="AN2" s="708"/>
      <c r="AO2" s="708"/>
      <c r="AP2" s="708"/>
      <c r="AQ2" s="708"/>
      <c r="AR2" s="708"/>
      <c r="AS2" s="708"/>
      <c r="AT2" s="708"/>
      <c r="AU2" s="708"/>
      <c r="AV2" s="708"/>
      <c r="AW2" s="708"/>
      <c r="AX2" s="708"/>
      <c r="AY2" s="708"/>
      <c r="AZ2" s="708"/>
      <c r="BA2" s="708"/>
      <c r="BB2" s="708"/>
      <c r="BC2" s="708"/>
      <c r="BD2" s="708"/>
      <c r="BE2" s="708"/>
      <c r="BF2" s="708"/>
      <c r="BG2" s="708"/>
      <c r="BH2" s="708"/>
      <c r="BI2" s="708"/>
      <c r="BJ2" s="218"/>
      <c r="BK2" s="218"/>
      <c r="BL2" s="218"/>
      <c r="BM2" s="218"/>
      <c r="BN2" s="218"/>
      <c r="BO2" s="218"/>
      <c r="BP2" s="218"/>
      <c r="BQ2" s="218"/>
      <c r="BR2" s="218"/>
      <c r="BS2" s="218"/>
      <c r="BT2" s="218"/>
      <c r="BU2" s="218"/>
      <c r="BV2" s="218"/>
      <c r="BW2" s="218"/>
      <c r="BX2" s="218"/>
      <c r="BY2" s="218"/>
      <c r="BZ2" s="218"/>
      <c r="CA2" s="218"/>
      <c r="CB2" s="218"/>
      <c r="CC2" s="218"/>
      <c r="CD2" s="218"/>
      <c r="CE2" s="218"/>
      <c r="CF2" s="218"/>
      <c r="CG2" s="218"/>
      <c r="CH2" s="218"/>
      <c r="CI2" s="218"/>
      <c r="CJ2" s="218"/>
      <c r="CK2" s="218"/>
      <c r="CL2" s="218"/>
      <c r="CM2" s="218"/>
      <c r="CN2" s="218"/>
      <c r="CO2" s="218"/>
      <c r="CP2" s="218"/>
      <c r="CQ2" s="218"/>
      <c r="CR2" s="218"/>
      <c r="CS2" s="218"/>
      <c r="CT2" s="218"/>
      <c r="CU2" s="218"/>
      <c r="CV2" s="218"/>
      <c r="CW2" s="218"/>
      <c r="CX2" s="218"/>
      <c r="CY2" s="218"/>
      <c r="CZ2" s="218"/>
      <c r="DA2" s="218"/>
      <c r="DB2" s="218"/>
      <c r="DC2" s="218"/>
      <c r="DD2" s="218"/>
      <c r="DE2" s="218"/>
      <c r="DF2" s="218"/>
      <c r="DG2" s="218"/>
      <c r="DH2" s="218"/>
      <c r="DI2" s="218"/>
      <c r="DJ2" s="709" t="s">
        <v>366</v>
      </c>
      <c r="DK2" s="710"/>
      <c r="DL2" s="710"/>
      <c r="DM2" s="710"/>
      <c r="DN2" s="710"/>
      <c r="DO2" s="711"/>
      <c r="DP2" s="218"/>
      <c r="DQ2" s="709" t="s">
        <v>367</v>
      </c>
      <c r="DR2" s="710"/>
      <c r="DS2" s="710"/>
      <c r="DT2" s="710"/>
      <c r="DU2" s="710"/>
      <c r="DV2" s="710"/>
      <c r="DW2" s="710"/>
      <c r="DX2" s="710"/>
      <c r="DY2" s="710"/>
      <c r="DZ2" s="711"/>
      <c r="EA2" s="220"/>
    </row>
    <row r="3" spans="1:131" ht="11.25" customHeight="1" x14ac:dyDescent="0.15">
      <c r="A3" s="218"/>
      <c r="B3" s="218"/>
      <c r="C3" s="218"/>
      <c r="D3" s="218"/>
      <c r="E3" s="218"/>
      <c r="F3" s="218"/>
      <c r="G3" s="218"/>
      <c r="H3" s="218"/>
      <c r="I3" s="218"/>
      <c r="J3" s="218"/>
      <c r="K3" s="218"/>
      <c r="L3" s="218"/>
      <c r="M3" s="218"/>
      <c r="N3" s="218"/>
      <c r="O3" s="218"/>
      <c r="P3" s="218"/>
      <c r="Q3" s="218"/>
      <c r="R3" s="218"/>
      <c r="S3" s="218"/>
      <c r="T3" s="218"/>
      <c r="U3" s="218"/>
      <c r="V3" s="218"/>
      <c r="W3" s="218"/>
      <c r="X3" s="218"/>
      <c r="Y3" s="218"/>
      <c r="Z3" s="218"/>
      <c r="AA3" s="218"/>
      <c r="AB3" s="218"/>
      <c r="AC3" s="218"/>
      <c r="AD3" s="218"/>
      <c r="AE3" s="218"/>
      <c r="AF3" s="218"/>
      <c r="AG3" s="218"/>
      <c r="AH3" s="218"/>
      <c r="AI3" s="218"/>
      <c r="AJ3" s="218"/>
      <c r="AK3" s="218"/>
      <c r="AL3" s="218"/>
      <c r="AM3" s="218"/>
      <c r="AN3" s="218"/>
      <c r="AO3" s="218"/>
      <c r="AP3" s="218"/>
      <c r="AQ3" s="218"/>
      <c r="AR3" s="218"/>
      <c r="AS3" s="218"/>
      <c r="AT3" s="218"/>
      <c r="AU3" s="218"/>
      <c r="AV3" s="218"/>
      <c r="AW3" s="218"/>
      <c r="AX3" s="218"/>
      <c r="AY3" s="218"/>
      <c r="AZ3" s="218"/>
      <c r="BA3" s="218"/>
      <c r="BB3" s="218"/>
      <c r="BC3" s="218"/>
      <c r="BD3" s="218"/>
      <c r="BE3" s="218"/>
      <c r="BF3" s="218"/>
      <c r="BG3" s="218"/>
      <c r="BH3" s="218"/>
      <c r="BI3" s="218"/>
      <c r="BJ3" s="218"/>
      <c r="BK3" s="218"/>
      <c r="BL3" s="218"/>
      <c r="BM3" s="218"/>
      <c r="BN3" s="218"/>
      <c r="BO3" s="218"/>
      <c r="BP3" s="218"/>
      <c r="BQ3" s="218"/>
      <c r="BR3" s="218"/>
      <c r="BS3" s="218"/>
      <c r="BT3" s="218"/>
      <c r="BU3" s="218"/>
      <c r="BV3" s="218"/>
      <c r="BW3" s="218"/>
      <c r="BX3" s="218"/>
      <c r="BY3" s="218"/>
      <c r="BZ3" s="218"/>
      <c r="CA3" s="218"/>
      <c r="CB3" s="218"/>
      <c r="CC3" s="218"/>
      <c r="CD3" s="218"/>
      <c r="CE3" s="218"/>
      <c r="CF3" s="218"/>
      <c r="CG3" s="218"/>
      <c r="CH3" s="218"/>
      <c r="CI3" s="218"/>
      <c r="CJ3" s="218"/>
      <c r="CK3" s="218"/>
      <c r="CL3" s="218"/>
      <c r="CM3" s="218"/>
      <c r="CN3" s="218"/>
      <c r="CO3" s="218"/>
      <c r="CP3" s="218"/>
      <c r="CQ3" s="218"/>
      <c r="CR3" s="218"/>
      <c r="CS3" s="218"/>
      <c r="CT3" s="218"/>
      <c r="CU3" s="218"/>
      <c r="CV3" s="218"/>
      <c r="CW3" s="218"/>
      <c r="CX3" s="218"/>
      <c r="CY3" s="218"/>
      <c r="CZ3" s="218"/>
      <c r="DA3" s="218"/>
      <c r="DB3" s="218"/>
      <c r="DC3" s="218"/>
      <c r="DD3" s="218"/>
      <c r="DE3" s="218"/>
      <c r="DF3" s="218"/>
      <c r="DG3" s="218"/>
      <c r="DH3" s="218"/>
      <c r="DI3" s="218"/>
      <c r="DJ3" s="218"/>
      <c r="DK3" s="218"/>
      <c r="DL3" s="218"/>
      <c r="DM3" s="218"/>
      <c r="DN3" s="218"/>
      <c r="DO3" s="218"/>
      <c r="DP3" s="218"/>
      <c r="DQ3" s="218"/>
      <c r="DR3" s="218"/>
      <c r="DS3" s="218"/>
      <c r="DT3" s="218"/>
      <c r="DU3" s="218"/>
      <c r="DV3" s="218"/>
      <c r="DW3" s="218"/>
      <c r="DX3" s="218"/>
      <c r="DY3" s="218"/>
      <c r="DZ3" s="218"/>
      <c r="EA3" s="220"/>
    </row>
    <row r="4" spans="1:131" s="225" customFormat="1" ht="26.25" customHeight="1" thickBot="1" x14ac:dyDescent="0.2">
      <c r="A4" s="712" t="s">
        <v>368</v>
      </c>
      <c r="B4" s="712"/>
      <c r="C4" s="712"/>
      <c r="D4" s="712"/>
      <c r="E4" s="712"/>
      <c r="F4" s="712"/>
      <c r="G4" s="712"/>
      <c r="H4" s="712"/>
      <c r="I4" s="712"/>
      <c r="J4" s="712"/>
      <c r="K4" s="712"/>
      <c r="L4" s="712"/>
      <c r="M4" s="712"/>
      <c r="N4" s="712"/>
      <c r="O4" s="712"/>
      <c r="P4" s="712"/>
      <c r="Q4" s="712"/>
      <c r="R4" s="712"/>
      <c r="S4" s="712"/>
      <c r="T4" s="712"/>
      <c r="U4" s="712"/>
      <c r="V4" s="712"/>
      <c r="W4" s="712"/>
      <c r="X4" s="712"/>
      <c r="Y4" s="712"/>
      <c r="Z4" s="712"/>
      <c r="AA4" s="712"/>
      <c r="AB4" s="712"/>
      <c r="AC4" s="712"/>
      <c r="AD4" s="712"/>
      <c r="AE4" s="712"/>
      <c r="AF4" s="712"/>
      <c r="AG4" s="712"/>
      <c r="AH4" s="712"/>
      <c r="AI4" s="712"/>
      <c r="AJ4" s="712"/>
      <c r="AK4" s="712"/>
      <c r="AL4" s="712"/>
      <c r="AM4" s="712"/>
      <c r="AN4" s="712"/>
      <c r="AO4" s="712"/>
      <c r="AP4" s="712"/>
      <c r="AQ4" s="712"/>
      <c r="AR4" s="712"/>
      <c r="AS4" s="712"/>
      <c r="AT4" s="712"/>
      <c r="AU4" s="712"/>
      <c r="AV4" s="712"/>
      <c r="AW4" s="712"/>
      <c r="AX4" s="712"/>
      <c r="AY4" s="712"/>
      <c r="AZ4" s="222"/>
      <c r="BA4" s="222"/>
      <c r="BB4" s="222"/>
      <c r="BC4" s="222"/>
      <c r="BD4" s="222"/>
      <c r="BE4" s="223"/>
      <c r="BF4" s="223"/>
      <c r="BG4" s="223"/>
      <c r="BH4" s="223"/>
      <c r="BI4" s="223"/>
      <c r="BJ4" s="223"/>
      <c r="BK4" s="223"/>
      <c r="BL4" s="223"/>
      <c r="BM4" s="223"/>
      <c r="BN4" s="223"/>
      <c r="BO4" s="223"/>
      <c r="BP4" s="223"/>
      <c r="BQ4" s="713" t="s">
        <v>369</v>
      </c>
      <c r="BR4" s="713"/>
      <c r="BS4" s="713"/>
      <c r="BT4" s="713"/>
      <c r="BU4" s="713"/>
      <c r="BV4" s="713"/>
      <c r="BW4" s="713"/>
      <c r="BX4" s="713"/>
      <c r="BY4" s="713"/>
      <c r="BZ4" s="713"/>
      <c r="CA4" s="713"/>
      <c r="CB4" s="713"/>
      <c r="CC4" s="713"/>
      <c r="CD4" s="713"/>
      <c r="CE4" s="713"/>
      <c r="CF4" s="713"/>
      <c r="CG4" s="713"/>
      <c r="CH4" s="713"/>
      <c r="CI4" s="713"/>
      <c r="CJ4" s="713"/>
      <c r="CK4" s="713"/>
      <c r="CL4" s="713"/>
      <c r="CM4" s="713"/>
      <c r="CN4" s="713"/>
      <c r="CO4" s="713"/>
      <c r="CP4" s="713"/>
      <c r="CQ4" s="713"/>
      <c r="CR4" s="713"/>
      <c r="CS4" s="713"/>
      <c r="CT4" s="713"/>
      <c r="CU4" s="713"/>
      <c r="CV4" s="713"/>
      <c r="CW4" s="713"/>
      <c r="CX4" s="713"/>
      <c r="CY4" s="713"/>
      <c r="CZ4" s="713"/>
      <c r="DA4" s="713"/>
      <c r="DB4" s="713"/>
      <c r="DC4" s="713"/>
      <c r="DD4" s="713"/>
      <c r="DE4" s="713"/>
      <c r="DF4" s="713"/>
      <c r="DG4" s="713"/>
      <c r="DH4" s="713"/>
      <c r="DI4" s="713"/>
      <c r="DJ4" s="713"/>
      <c r="DK4" s="713"/>
      <c r="DL4" s="713"/>
      <c r="DM4" s="713"/>
      <c r="DN4" s="713"/>
      <c r="DO4" s="713"/>
      <c r="DP4" s="713"/>
      <c r="DQ4" s="713"/>
      <c r="DR4" s="713"/>
      <c r="DS4" s="713"/>
      <c r="DT4" s="713"/>
      <c r="DU4" s="713"/>
      <c r="DV4" s="713"/>
      <c r="DW4" s="713"/>
      <c r="DX4" s="713"/>
      <c r="DY4" s="713"/>
      <c r="DZ4" s="713"/>
      <c r="EA4" s="224"/>
    </row>
    <row r="5" spans="1:131" s="225" customFormat="1" ht="26.25" customHeight="1" x14ac:dyDescent="0.15">
      <c r="A5" s="714" t="s">
        <v>370</v>
      </c>
      <c r="B5" s="715"/>
      <c r="C5" s="715"/>
      <c r="D5" s="715"/>
      <c r="E5" s="715"/>
      <c r="F5" s="715"/>
      <c r="G5" s="715"/>
      <c r="H5" s="715"/>
      <c r="I5" s="715"/>
      <c r="J5" s="715"/>
      <c r="K5" s="715"/>
      <c r="L5" s="715"/>
      <c r="M5" s="715"/>
      <c r="N5" s="715"/>
      <c r="O5" s="715"/>
      <c r="P5" s="716"/>
      <c r="Q5" s="720" t="s">
        <v>371</v>
      </c>
      <c r="R5" s="721"/>
      <c r="S5" s="721"/>
      <c r="T5" s="721"/>
      <c r="U5" s="722"/>
      <c r="V5" s="720" t="s">
        <v>372</v>
      </c>
      <c r="W5" s="721"/>
      <c r="X5" s="721"/>
      <c r="Y5" s="721"/>
      <c r="Z5" s="722"/>
      <c r="AA5" s="720" t="s">
        <v>373</v>
      </c>
      <c r="AB5" s="721"/>
      <c r="AC5" s="721"/>
      <c r="AD5" s="721"/>
      <c r="AE5" s="721"/>
      <c r="AF5" s="726" t="s">
        <v>374</v>
      </c>
      <c r="AG5" s="721"/>
      <c r="AH5" s="721"/>
      <c r="AI5" s="721"/>
      <c r="AJ5" s="727"/>
      <c r="AK5" s="721" t="s">
        <v>375</v>
      </c>
      <c r="AL5" s="721"/>
      <c r="AM5" s="721"/>
      <c r="AN5" s="721"/>
      <c r="AO5" s="722"/>
      <c r="AP5" s="720" t="s">
        <v>376</v>
      </c>
      <c r="AQ5" s="721"/>
      <c r="AR5" s="721"/>
      <c r="AS5" s="721"/>
      <c r="AT5" s="722"/>
      <c r="AU5" s="720" t="s">
        <v>377</v>
      </c>
      <c r="AV5" s="721"/>
      <c r="AW5" s="721"/>
      <c r="AX5" s="721"/>
      <c r="AY5" s="727"/>
      <c r="AZ5" s="222"/>
      <c r="BA5" s="222"/>
      <c r="BB5" s="222"/>
      <c r="BC5" s="222"/>
      <c r="BD5" s="222"/>
      <c r="BE5" s="223"/>
      <c r="BF5" s="223"/>
      <c r="BG5" s="223"/>
      <c r="BH5" s="223"/>
      <c r="BI5" s="223"/>
      <c r="BJ5" s="223"/>
      <c r="BK5" s="223"/>
      <c r="BL5" s="223"/>
      <c r="BM5" s="223"/>
      <c r="BN5" s="223"/>
      <c r="BO5" s="223"/>
      <c r="BP5" s="223"/>
      <c r="BQ5" s="714" t="s">
        <v>378</v>
      </c>
      <c r="BR5" s="715"/>
      <c r="BS5" s="715"/>
      <c r="BT5" s="715"/>
      <c r="BU5" s="715"/>
      <c r="BV5" s="715"/>
      <c r="BW5" s="715"/>
      <c r="BX5" s="715"/>
      <c r="BY5" s="715"/>
      <c r="BZ5" s="715"/>
      <c r="CA5" s="715"/>
      <c r="CB5" s="715"/>
      <c r="CC5" s="715"/>
      <c r="CD5" s="715"/>
      <c r="CE5" s="715"/>
      <c r="CF5" s="715"/>
      <c r="CG5" s="716"/>
      <c r="CH5" s="720" t="s">
        <v>379</v>
      </c>
      <c r="CI5" s="721"/>
      <c r="CJ5" s="721"/>
      <c r="CK5" s="721"/>
      <c r="CL5" s="722"/>
      <c r="CM5" s="720" t="s">
        <v>380</v>
      </c>
      <c r="CN5" s="721"/>
      <c r="CO5" s="721"/>
      <c r="CP5" s="721"/>
      <c r="CQ5" s="722"/>
      <c r="CR5" s="720" t="s">
        <v>381</v>
      </c>
      <c r="CS5" s="721"/>
      <c r="CT5" s="721"/>
      <c r="CU5" s="721"/>
      <c r="CV5" s="722"/>
      <c r="CW5" s="720" t="s">
        <v>382</v>
      </c>
      <c r="CX5" s="721"/>
      <c r="CY5" s="721"/>
      <c r="CZ5" s="721"/>
      <c r="DA5" s="722"/>
      <c r="DB5" s="720" t="s">
        <v>383</v>
      </c>
      <c r="DC5" s="721"/>
      <c r="DD5" s="721"/>
      <c r="DE5" s="721"/>
      <c r="DF5" s="722"/>
      <c r="DG5" s="750" t="s">
        <v>384</v>
      </c>
      <c r="DH5" s="751"/>
      <c r="DI5" s="751"/>
      <c r="DJ5" s="751"/>
      <c r="DK5" s="752"/>
      <c r="DL5" s="750" t="s">
        <v>385</v>
      </c>
      <c r="DM5" s="751"/>
      <c r="DN5" s="751"/>
      <c r="DO5" s="751"/>
      <c r="DP5" s="752"/>
      <c r="DQ5" s="720" t="s">
        <v>386</v>
      </c>
      <c r="DR5" s="721"/>
      <c r="DS5" s="721"/>
      <c r="DT5" s="721"/>
      <c r="DU5" s="722"/>
      <c r="DV5" s="720" t="s">
        <v>377</v>
      </c>
      <c r="DW5" s="721"/>
      <c r="DX5" s="721"/>
      <c r="DY5" s="721"/>
      <c r="DZ5" s="727"/>
      <c r="EA5" s="224"/>
    </row>
    <row r="6" spans="1:131" s="225" customFormat="1" ht="26.25" customHeight="1" thickBot="1" x14ac:dyDescent="0.2">
      <c r="A6" s="717"/>
      <c r="B6" s="718"/>
      <c r="C6" s="718"/>
      <c r="D6" s="718"/>
      <c r="E6" s="718"/>
      <c r="F6" s="718"/>
      <c r="G6" s="718"/>
      <c r="H6" s="718"/>
      <c r="I6" s="718"/>
      <c r="J6" s="718"/>
      <c r="K6" s="718"/>
      <c r="L6" s="718"/>
      <c r="M6" s="718"/>
      <c r="N6" s="718"/>
      <c r="O6" s="718"/>
      <c r="P6" s="719"/>
      <c r="Q6" s="723"/>
      <c r="R6" s="724"/>
      <c r="S6" s="724"/>
      <c r="T6" s="724"/>
      <c r="U6" s="725"/>
      <c r="V6" s="723"/>
      <c r="W6" s="724"/>
      <c r="X6" s="724"/>
      <c r="Y6" s="724"/>
      <c r="Z6" s="725"/>
      <c r="AA6" s="723"/>
      <c r="AB6" s="724"/>
      <c r="AC6" s="724"/>
      <c r="AD6" s="724"/>
      <c r="AE6" s="724"/>
      <c r="AF6" s="728"/>
      <c r="AG6" s="724"/>
      <c r="AH6" s="724"/>
      <c r="AI6" s="724"/>
      <c r="AJ6" s="729"/>
      <c r="AK6" s="724"/>
      <c r="AL6" s="724"/>
      <c r="AM6" s="724"/>
      <c r="AN6" s="724"/>
      <c r="AO6" s="725"/>
      <c r="AP6" s="723"/>
      <c r="AQ6" s="724"/>
      <c r="AR6" s="724"/>
      <c r="AS6" s="724"/>
      <c r="AT6" s="725"/>
      <c r="AU6" s="723"/>
      <c r="AV6" s="724"/>
      <c r="AW6" s="724"/>
      <c r="AX6" s="724"/>
      <c r="AY6" s="729"/>
      <c r="AZ6" s="222"/>
      <c r="BA6" s="222"/>
      <c r="BB6" s="222"/>
      <c r="BC6" s="222"/>
      <c r="BD6" s="222"/>
      <c r="BE6" s="223"/>
      <c r="BF6" s="223"/>
      <c r="BG6" s="223"/>
      <c r="BH6" s="223"/>
      <c r="BI6" s="223"/>
      <c r="BJ6" s="223"/>
      <c r="BK6" s="223"/>
      <c r="BL6" s="223"/>
      <c r="BM6" s="223"/>
      <c r="BN6" s="223"/>
      <c r="BO6" s="223"/>
      <c r="BP6" s="223"/>
      <c r="BQ6" s="717"/>
      <c r="BR6" s="718"/>
      <c r="BS6" s="718"/>
      <c r="BT6" s="718"/>
      <c r="BU6" s="718"/>
      <c r="BV6" s="718"/>
      <c r="BW6" s="718"/>
      <c r="BX6" s="718"/>
      <c r="BY6" s="718"/>
      <c r="BZ6" s="718"/>
      <c r="CA6" s="718"/>
      <c r="CB6" s="718"/>
      <c r="CC6" s="718"/>
      <c r="CD6" s="718"/>
      <c r="CE6" s="718"/>
      <c r="CF6" s="718"/>
      <c r="CG6" s="719"/>
      <c r="CH6" s="723"/>
      <c r="CI6" s="724"/>
      <c r="CJ6" s="724"/>
      <c r="CK6" s="724"/>
      <c r="CL6" s="725"/>
      <c r="CM6" s="723"/>
      <c r="CN6" s="724"/>
      <c r="CO6" s="724"/>
      <c r="CP6" s="724"/>
      <c r="CQ6" s="725"/>
      <c r="CR6" s="723"/>
      <c r="CS6" s="724"/>
      <c r="CT6" s="724"/>
      <c r="CU6" s="724"/>
      <c r="CV6" s="725"/>
      <c r="CW6" s="723"/>
      <c r="CX6" s="724"/>
      <c r="CY6" s="724"/>
      <c r="CZ6" s="724"/>
      <c r="DA6" s="725"/>
      <c r="DB6" s="723"/>
      <c r="DC6" s="724"/>
      <c r="DD6" s="724"/>
      <c r="DE6" s="724"/>
      <c r="DF6" s="725"/>
      <c r="DG6" s="753"/>
      <c r="DH6" s="754"/>
      <c r="DI6" s="754"/>
      <c r="DJ6" s="754"/>
      <c r="DK6" s="755"/>
      <c r="DL6" s="753"/>
      <c r="DM6" s="754"/>
      <c r="DN6" s="754"/>
      <c r="DO6" s="754"/>
      <c r="DP6" s="755"/>
      <c r="DQ6" s="723"/>
      <c r="DR6" s="724"/>
      <c r="DS6" s="724"/>
      <c r="DT6" s="724"/>
      <c r="DU6" s="725"/>
      <c r="DV6" s="723"/>
      <c r="DW6" s="724"/>
      <c r="DX6" s="724"/>
      <c r="DY6" s="724"/>
      <c r="DZ6" s="729"/>
      <c r="EA6" s="224"/>
    </row>
    <row r="7" spans="1:131" s="225" customFormat="1" ht="26.25" customHeight="1" thickTop="1" x14ac:dyDescent="0.15">
      <c r="A7" s="226">
        <v>1</v>
      </c>
      <c r="B7" s="736" t="s">
        <v>387</v>
      </c>
      <c r="C7" s="737"/>
      <c r="D7" s="737"/>
      <c r="E7" s="737"/>
      <c r="F7" s="737"/>
      <c r="G7" s="737"/>
      <c r="H7" s="737"/>
      <c r="I7" s="737"/>
      <c r="J7" s="737"/>
      <c r="K7" s="737"/>
      <c r="L7" s="737"/>
      <c r="M7" s="737"/>
      <c r="N7" s="737"/>
      <c r="O7" s="737"/>
      <c r="P7" s="738"/>
      <c r="Q7" s="739">
        <v>19528</v>
      </c>
      <c r="R7" s="740"/>
      <c r="S7" s="740"/>
      <c r="T7" s="740"/>
      <c r="U7" s="740"/>
      <c r="V7" s="740">
        <v>19125</v>
      </c>
      <c r="W7" s="740"/>
      <c r="X7" s="740"/>
      <c r="Y7" s="740"/>
      <c r="Z7" s="740"/>
      <c r="AA7" s="740">
        <v>403</v>
      </c>
      <c r="AB7" s="740"/>
      <c r="AC7" s="740"/>
      <c r="AD7" s="740"/>
      <c r="AE7" s="741"/>
      <c r="AF7" s="742">
        <v>372</v>
      </c>
      <c r="AG7" s="743"/>
      <c r="AH7" s="743"/>
      <c r="AI7" s="743"/>
      <c r="AJ7" s="744"/>
      <c r="AK7" s="745">
        <v>76</v>
      </c>
      <c r="AL7" s="746"/>
      <c r="AM7" s="746"/>
      <c r="AN7" s="746"/>
      <c r="AO7" s="746"/>
      <c r="AP7" s="746">
        <v>15672</v>
      </c>
      <c r="AQ7" s="746"/>
      <c r="AR7" s="746"/>
      <c r="AS7" s="746"/>
      <c r="AT7" s="746"/>
      <c r="AU7" s="747"/>
      <c r="AV7" s="747"/>
      <c r="AW7" s="747"/>
      <c r="AX7" s="747"/>
      <c r="AY7" s="748"/>
      <c r="AZ7" s="222"/>
      <c r="BA7" s="222"/>
      <c r="BB7" s="222"/>
      <c r="BC7" s="222"/>
      <c r="BD7" s="222"/>
      <c r="BE7" s="223"/>
      <c r="BF7" s="223"/>
      <c r="BG7" s="223"/>
      <c r="BH7" s="223"/>
      <c r="BI7" s="223"/>
      <c r="BJ7" s="223"/>
      <c r="BK7" s="223"/>
      <c r="BL7" s="223"/>
      <c r="BM7" s="223"/>
      <c r="BN7" s="223"/>
      <c r="BO7" s="223"/>
      <c r="BP7" s="223"/>
      <c r="BQ7" s="226">
        <v>1</v>
      </c>
      <c r="BR7" s="227" t="s">
        <v>586</v>
      </c>
      <c r="BS7" s="733" t="s">
        <v>583</v>
      </c>
      <c r="BT7" s="734"/>
      <c r="BU7" s="734"/>
      <c r="BV7" s="734"/>
      <c r="BW7" s="734"/>
      <c r="BX7" s="734"/>
      <c r="BY7" s="734"/>
      <c r="BZ7" s="734"/>
      <c r="CA7" s="734"/>
      <c r="CB7" s="734"/>
      <c r="CC7" s="734"/>
      <c r="CD7" s="734"/>
      <c r="CE7" s="734"/>
      <c r="CF7" s="734"/>
      <c r="CG7" s="749"/>
      <c r="CH7" s="730">
        <v>0</v>
      </c>
      <c r="CI7" s="731"/>
      <c r="CJ7" s="731"/>
      <c r="CK7" s="731"/>
      <c r="CL7" s="732"/>
      <c r="CM7" s="730">
        <v>-13</v>
      </c>
      <c r="CN7" s="731"/>
      <c r="CO7" s="731"/>
      <c r="CP7" s="731"/>
      <c r="CQ7" s="732"/>
      <c r="CR7" s="730">
        <v>10</v>
      </c>
      <c r="CS7" s="731"/>
      <c r="CT7" s="731"/>
      <c r="CU7" s="731"/>
      <c r="CV7" s="732"/>
      <c r="CW7" s="730">
        <v>72</v>
      </c>
      <c r="CX7" s="731"/>
      <c r="CY7" s="731"/>
      <c r="CZ7" s="731"/>
      <c r="DA7" s="732"/>
      <c r="DB7" s="730" t="s">
        <v>508</v>
      </c>
      <c r="DC7" s="731"/>
      <c r="DD7" s="731"/>
      <c r="DE7" s="731"/>
      <c r="DF7" s="732"/>
      <c r="DG7" s="730" t="s">
        <v>508</v>
      </c>
      <c r="DH7" s="731"/>
      <c r="DI7" s="731"/>
      <c r="DJ7" s="731"/>
      <c r="DK7" s="732"/>
      <c r="DL7" s="730">
        <v>43</v>
      </c>
      <c r="DM7" s="731"/>
      <c r="DN7" s="731"/>
      <c r="DO7" s="731"/>
      <c r="DP7" s="732"/>
      <c r="DQ7" s="730">
        <v>39</v>
      </c>
      <c r="DR7" s="731"/>
      <c r="DS7" s="731"/>
      <c r="DT7" s="731"/>
      <c r="DU7" s="732"/>
      <c r="DV7" s="733"/>
      <c r="DW7" s="734"/>
      <c r="DX7" s="734"/>
      <c r="DY7" s="734"/>
      <c r="DZ7" s="735"/>
      <c r="EA7" s="224"/>
    </row>
    <row r="8" spans="1:131" s="225" customFormat="1" ht="26.25" customHeight="1" x14ac:dyDescent="0.15">
      <c r="A8" s="228">
        <v>2</v>
      </c>
      <c r="B8" s="767" t="s">
        <v>388</v>
      </c>
      <c r="C8" s="768"/>
      <c r="D8" s="768"/>
      <c r="E8" s="768"/>
      <c r="F8" s="768"/>
      <c r="G8" s="768"/>
      <c r="H8" s="768"/>
      <c r="I8" s="768"/>
      <c r="J8" s="768"/>
      <c r="K8" s="768"/>
      <c r="L8" s="768"/>
      <c r="M8" s="768"/>
      <c r="N8" s="768"/>
      <c r="O8" s="768"/>
      <c r="P8" s="769"/>
      <c r="Q8" s="770">
        <v>1</v>
      </c>
      <c r="R8" s="771"/>
      <c r="S8" s="771"/>
      <c r="T8" s="771"/>
      <c r="U8" s="771"/>
      <c r="V8" s="771">
        <v>1</v>
      </c>
      <c r="W8" s="771"/>
      <c r="X8" s="771"/>
      <c r="Y8" s="771"/>
      <c r="Z8" s="771"/>
      <c r="AA8" s="771">
        <v>0</v>
      </c>
      <c r="AB8" s="771"/>
      <c r="AC8" s="771"/>
      <c r="AD8" s="771"/>
      <c r="AE8" s="772"/>
      <c r="AF8" s="773">
        <v>0</v>
      </c>
      <c r="AG8" s="774"/>
      <c r="AH8" s="774"/>
      <c r="AI8" s="774"/>
      <c r="AJ8" s="775"/>
      <c r="AK8" s="756">
        <v>0</v>
      </c>
      <c r="AL8" s="757"/>
      <c r="AM8" s="757"/>
      <c r="AN8" s="757"/>
      <c r="AO8" s="757"/>
      <c r="AP8" s="757" t="s">
        <v>508</v>
      </c>
      <c r="AQ8" s="757"/>
      <c r="AR8" s="757"/>
      <c r="AS8" s="757"/>
      <c r="AT8" s="757"/>
      <c r="AU8" s="758"/>
      <c r="AV8" s="758"/>
      <c r="AW8" s="758"/>
      <c r="AX8" s="758"/>
      <c r="AY8" s="759"/>
      <c r="AZ8" s="222"/>
      <c r="BA8" s="222"/>
      <c r="BB8" s="222"/>
      <c r="BC8" s="222"/>
      <c r="BD8" s="222"/>
      <c r="BE8" s="223"/>
      <c r="BF8" s="223"/>
      <c r="BG8" s="223"/>
      <c r="BH8" s="223"/>
      <c r="BI8" s="223"/>
      <c r="BJ8" s="223"/>
      <c r="BK8" s="223"/>
      <c r="BL8" s="223"/>
      <c r="BM8" s="223"/>
      <c r="BN8" s="223"/>
      <c r="BO8" s="223"/>
      <c r="BP8" s="223"/>
      <c r="BQ8" s="228">
        <v>2</v>
      </c>
      <c r="BR8" s="229" t="s">
        <v>586</v>
      </c>
      <c r="BS8" s="760" t="s">
        <v>584</v>
      </c>
      <c r="BT8" s="761"/>
      <c r="BU8" s="761"/>
      <c r="BV8" s="761"/>
      <c r="BW8" s="761"/>
      <c r="BX8" s="761"/>
      <c r="BY8" s="761"/>
      <c r="BZ8" s="761"/>
      <c r="CA8" s="761"/>
      <c r="CB8" s="761"/>
      <c r="CC8" s="761"/>
      <c r="CD8" s="761"/>
      <c r="CE8" s="761"/>
      <c r="CF8" s="761"/>
      <c r="CG8" s="762"/>
      <c r="CH8" s="763">
        <v>0</v>
      </c>
      <c r="CI8" s="764"/>
      <c r="CJ8" s="764"/>
      <c r="CK8" s="764"/>
      <c r="CL8" s="765"/>
      <c r="CM8" s="763">
        <v>25</v>
      </c>
      <c r="CN8" s="764"/>
      <c r="CO8" s="764"/>
      <c r="CP8" s="764"/>
      <c r="CQ8" s="765"/>
      <c r="CR8" s="763">
        <v>10</v>
      </c>
      <c r="CS8" s="764"/>
      <c r="CT8" s="764"/>
      <c r="CU8" s="764"/>
      <c r="CV8" s="765"/>
      <c r="CW8" s="763">
        <v>2</v>
      </c>
      <c r="CX8" s="764"/>
      <c r="CY8" s="764"/>
      <c r="CZ8" s="764"/>
      <c r="DA8" s="765"/>
      <c r="DB8" s="763" t="s">
        <v>508</v>
      </c>
      <c r="DC8" s="764"/>
      <c r="DD8" s="764"/>
      <c r="DE8" s="764"/>
      <c r="DF8" s="765"/>
      <c r="DG8" s="763" t="s">
        <v>508</v>
      </c>
      <c r="DH8" s="764"/>
      <c r="DI8" s="764"/>
      <c r="DJ8" s="764"/>
      <c r="DK8" s="765"/>
      <c r="DL8" s="763" t="s">
        <v>508</v>
      </c>
      <c r="DM8" s="764"/>
      <c r="DN8" s="764"/>
      <c r="DO8" s="764"/>
      <c r="DP8" s="765"/>
      <c r="DQ8" s="763" t="s">
        <v>508</v>
      </c>
      <c r="DR8" s="764"/>
      <c r="DS8" s="764"/>
      <c r="DT8" s="764"/>
      <c r="DU8" s="765"/>
      <c r="DV8" s="760"/>
      <c r="DW8" s="761"/>
      <c r="DX8" s="761"/>
      <c r="DY8" s="761"/>
      <c r="DZ8" s="766"/>
      <c r="EA8" s="224"/>
    </row>
    <row r="9" spans="1:131" s="225" customFormat="1" ht="26.25" customHeight="1" x14ac:dyDescent="0.15">
      <c r="A9" s="228">
        <v>3</v>
      </c>
      <c r="B9" s="767"/>
      <c r="C9" s="768"/>
      <c r="D9" s="768"/>
      <c r="E9" s="768"/>
      <c r="F9" s="768"/>
      <c r="G9" s="768"/>
      <c r="H9" s="768"/>
      <c r="I9" s="768"/>
      <c r="J9" s="768"/>
      <c r="K9" s="768"/>
      <c r="L9" s="768"/>
      <c r="M9" s="768"/>
      <c r="N9" s="768"/>
      <c r="O9" s="768"/>
      <c r="P9" s="769"/>
      <c r="Q9" s="770"/>
      <c r="R9" s="771"/>
      <c r="S9" s="771"/>
      <c r="T9" s="771"/>
      <c r="U9" s="771"/>
      <c r="V9" s="771"/>
      <c r="W9" s="771"/>
      <c r="X9" s="771"/>
      <c r="Y9" s="771"/>
      <c r="Z9" s="771"/>
      <c r="AA9" s="771"/>
      <c r="AB9" s="771"/>
      <c r="AC9" s="771"/>
      <c r="AD9" s="771"/>
      <c r="AE9" s="772"/>
      <c r="AF9" s="773"/>
      <c r="AG9" s="774"/>
      <c r="AH9" s="774"/>
      <c r="AI9" s="774"/>
      <c r="AJ9" s="775"/>
      <c r="AK9" s="756"/>
      <c r="AL9" s="757"/>
      <c r="AM9" s="757"/>
      <c r="AN9" s="757"/>
      <c r="AO9" s="757"/>
      <c r="AP9" s="757"/>
      <c r="AQ9" s="757"/>
      <c r="AR9" s="757"/>
      <c r="AS9" s="757"/>
      <c r="AT9" s="757"/>
      <c r="AU9" s="758"/>
      <c r="AV9" s="758"/>
      <c r="AW9" s="758"/>
      <c r="AX9" s="758"/>
      <c r="AY9" s="759"/>
      <c r="AZ9" s="222"/>
      <c r="BA9" s="222"/>
      <c r="BB9" s="222"/>
      <c r="BC9" s="222"/>
      <c r="BD9" s="222"/>
      <c r="BE9" s="223"/>
      <c r="BF9" s="223"/>
      <c r="BG9" s="223"/>
      <c r="BH9" s="223"/>
      <c r="BI9" s="223"/>
      <c r="BJ9" s="223"/>
      <c r="BK9" s="223"/>
      <c r="BL9" s="223"/>
      <c r="BM9" s="223"/>
      <c r="BN9" s="223"/>
      <c r="BO9" s="223"/>
      <c r="BP9" s="223"/>
      <c r="BQ9" s="228">
        <v>3</v>
      </c>
      <c r="BR9" s="229"/>
      <c r="BS9" s="760" t="s">
        <v>585</v>
      </c>
      <c r="BT9" s="761"/>
      <c r="BU9" s="761"/>
      <c r="BV9" s="761"/>
      <c r="BW9" s="761"/>
      <c r="BX9" s="761"/>
      <c r="BY9" s="761"/>
      <c r="BZ9" s="761"/>
      <c r="CA9" s="761"/>
      <c r="CB9" s="761"/>
      <c r="CC9" s="761"/>
      <c r="CD9" s="761"/>
      <c r="CE9" s="761"/>
      <c r="CF9" s="761"/>
      <c r="CG9" s="762"/>
      <c r="CH9" s="763">
        <v>4</v>
      </c>
      <c r="CI9" s="764"/>
      <c r="CJ9" s="764"/>
      <c r="CK9" s="764"/>
      <c r="CL9" s="765"/>
      <c r="CM9" s="763">
        <v>36</v>
      </c>
      <c r="CN9" s="764"/>
      <c r="CO9" s="764"/>
      <c r="CP9" s="764"/>
      <c r="CQ9" s="765"/>
      <c r="CR9" s="763">
        <v>10</v>
      </c>
      <c r="CS9" s="764"/>
      <c r="CT9" s="764"/>
      <c r="CU9" s="764"/>
      <c r="CV9" s="765"/>
      <c r="CW9" s="763">
        <v>63</v>
      </c>
      <c r="CX9" s="764"/>
      <c r="CY9" s="764"/>
      <c r="CZ9" s="764"/>
      <c r="DA9" s="765"/>
      <c r="DB9" s="763" t="s">
        <v>508</v>
      </c>
      <c r="DC9" s="764"/>
      <c r="DD9" s="764"/>
      <c r="DE9" s="764"/>
      <c r="DF9" s="765"/>
      <c r="DG9" s="763" t="s">
        <v>508</v>
      </c>
      <c r="DH9" s="764"/>
      <c r="DI9" s="764"/>
      <c r="DJ9" s="764"/>
      <c r="DK9" s="765"/>
      <c r="DL9" s="763" t="s">
        <v>508</v>
      </c>
      <c r="DM9" s="764"/>
      <c r="DN9" s="764"/>
      <c r="DO9" s="764"/>
      <c r="DP9" s="765"/>
      <c r="DQ9" s="763" t="s">
        <v>508</v>
      </c>
      <c r="DR9" s="764"/>
      <c r="DS9" s="764"/>
      <c r="DT9" s="764"/>
      <c r="DU9" s="765"/>
      <c r="DV9" s="760"/>
      <c r="DW9" s="761"/>
      <c r="DX9" s="761"/>
      <c r="DY9" s="761"/>
      <c r="DZ9" s="766"/>
      <c r="EA9" s="224"/>
    </row>
    <row r="10" spans="1:131" s="225" customFormat="1" ht="26.25" customHeight="1" x14ac:dyDescent="0.15">
      <c r="A10" s="228">
        <v>4</v>
      </c>
      <c r="B10" s="767"/>
      <c r="C10" s="768"/>
      <c r="D10" s="768"/>
      <c r="E10" s="768"/>
      <c r="F10" s="768"/>
      <c r="G10" s="768"/>
      <c r="H10" s="768"/>
      <c r="I10" s="768"/>
      <c r="J10" s="768"/>
      <c r="K10" s="768"/>
      <c r="L10" s="768"/>
      <c r="M10" s="768"/>
      <c r="N10" s="768"/>
      <c r="O10" s="768"/>
      <c r="P10" s="769"/>
      <c r="Q10" s="770"/>
      <c r="R10" s="771"/>
      <c r="S10" s="771"/>
      <c r="T10" s="771"/>
      <c r="U10" s="771"/>
      <c r="V10" s="771"/>
      <c r="W10" s="771"/>
      <c r="X10" s="771"/>
      <c r="Y10" s="771"/>
      <c r="Z10" s="771"/>
      <c r="AA10" s="771"/>
      <c r="AB10" s="771"/>
      <c r="AC10" s="771"/>
      <c r="AD10" s="771"/>
      <c r="AE10" s="772"/>
      <c r="AF10" s="773"/>
      <c r="AG10" s="774"/>
      <c r="AH10" s="774"/>
      <c r="AI10" s="774"/>
      <c r="AJ10" s="775"/>
      <c r="AK10" s="756"/>
      <c r="AL10" s="757"/>
      <c r="AM10" s="757"/>
      <c r="AN10" s="757"/>
      <c r="AO10" s="757"/>
      <c r="AP10" s="757"/>
      <c r="AQ10" s="757"/>
      <c r="AR10" s="757"/>
      <c r="AS10" s="757"/>
      <c r="AT10" s="757"/>
      <c r="AU10" s="758"/>
      <c r="AV10" s="758"/>
      <c r="AW10" s="758"/>
      <c r="AX10" s="758"/>
      <c r="AY10" s="759"/>
      <c r="AZ10" s="222"/>
      <c r="BA10" s="222"/>
      <c r="BB10" s="222"/>
      <c r="BC10" s="222"/>
      <c r="BD10" s="222"/>
      <c r="BE10" s="223"/>
      <c r="BF10" s="223"/>
      <c r="BG10" s="223"/>
      <c r="BH10" s="223"/>
      <c r="BI10" s="223"/>
      <c r="BJ10" s="223"/>
      <c r="BK10" s="223"/>
      <c r="BL10" s="223"/>
      <c r="BM10" s="223"/>
      <c r="BN10" s="223"/>
      <c r="BO10" s="223"/>
      <c r="BP10" s="223"/>
      <c r="BQ10" s="228">
        <v>4</v>
      </c>
      <c r="BR10" s="229"/>
      <c r="BS10" s="760"/>
      <c r="BT10" s="761"/>
      <c r="BU10" s="761"/>
      <c r="BV10" s="761"/>
      <c r="BW10" s="761"/>
      <c r="BX10" s="761"/>
      <c r="BY10" s="761"/>
      <c r="BZ10" s="761"/>
      <c r="CA10" s="761"/>
      <c r="CB10" s="761"/>
      <c r="CC10" s="761"/>
      <c r="CD10" s="761"/>
      <c r="CE10" s="761"/>
      <c r="CF10" s="761"/>
      <c r="CG10" s="762"/>
      <c r="CH10" s="763"/>
      <c r="CI10" s="764"/>
      <c r="CJ10" s="764"/>
      <c r="CK10" s="764"/>
      <c r="CL10" s="765"/>
      <c r="CM10" s="763"/>
      <c r="CN10" s="764"/>
      <c r="CO10" s="764"/>
      <c r="CP10" s="764"/>
      <c r="CQ10" s="765"/>
      <c r="CR10" s="763"/>
      <c r="CS10" s="764"/>
      <c r="CT10" s="764"/>
      <c r="CU10" s="764"/>
      <c r="CV10" s="765"/>
      <c r="CW10" s="763"/>
      <c r="CX10" s="764"/>
      <c r="CY10" s="764"/>
      <c r="CZ10" s="764"/>
      <c r="DA10" s="765"/>
      <c r="DB10" s="763"/>
      <c r="DC10" s="764"/>
      <c r="DD10" s="764"/>
      <c r="DE10" s="764"/>
      <c r="DF10" s="765"/>
      <c r="DG10" s="763"/>
      <c r="DH10" s="764"/>
      <c r="DI10" s="764"/>
      <c r="DJ10" s="764"/>
      <c r="DK10" s="765"/>
      <c r="DL10" s="763"/>
      <c r="DM10" s="764"/>
      <c r="DN10" s="764"/>
      <c r="DO10" s="764"/>
      <c r="DP10" s="765"/>
      <c r="DQ10" s="763"/>
      <c r="DR10" s="764"/>
      <c r="DS10" s="764"/>
      <c r="DT10" s="764"/>
      <c r="DU10" s="765"/>
      <c r="DV10" s="760"/>
      <c r="DW10" s="761"/>
      <c r="DX10" s="761"/>
      <c r="DY10" s="761"/>
      <c r="DZ10" s="766"/>
      <c r="EA10" s="224"/>
    </row>
    <row r="11" spans="1:131" s="225" customFormat="1" ht="26.25" customHeight="1" x14ac:dyDescent="0.15">
      <c r="A11" s="228">
        <v>5</v>
      </c>
      <c r="B11" s="767"/>
      <c r="C11" s="768"/>
      <c r="D11" s="768"/>
      <c r="E11" s="768"/>
      <c r="F11" s="768"/>
      <c r="G11" s="768"/>
      <c r="H11" s="768"/>
      <c r="I11" s="768"/>
      <c r="J11" s="768"/>
      <c r="K11" s="768"/>
      <c r="L11" s="768"/>
      <c r="M11" s="768"/>
      <c r="N11" s="768"/>
      <c r="O11" s="768"/>
      <c r="P11" s="769"/>
      <c r="Q11" s="770"/>
      <c r="R11" s="771"/>
      <c r="S11" s="771"/>
      <c r="T11" s="771"/>
      <c r="U11" s="771"/>
      <c r="V11" s="771"/>
      <c r="W11" s="771"/>
      <c r="X11" s="771"/>
      <c r="Y11" s="771"/>
      <c r="Z11" s="771"/>
      <c r="AA11" s="771"/>
      <c r="AB11" s="771"/>
      <c r="AC11" s="771"/>
      <c r="AD11" s="771"/>
      <c r="AE11" s="772"/>
      <c r="AF11" s="773"/>
      <c r="AG11" s="774"/>
      <c r="AH11" s="774"/>
      <c r="AI11" s="774"/>
      <c r="AJ11" s="775"/>
      <c r="AK11" s="756"/>
      <c r="AL11" s="757"/>
      <c r="AM11" s="757"/>
      <c r="AN11" s="757"/>
      <c r="AO11" s="757"/>
      <c r="AP11" s="757"/>
      <c r="AQ11" s="757"/>
      <c r="AR11" s="757"/>
      <c r="AS11" s="757"/>
      <c r="AT11" s="757"/>
      <c r="AU11" s="758"/>
      <c r="AV11" s="758"/>
      <c r="AW11" s="758"/>
      <c r="AX11" s="758"/>
      <c r="AY11" s="759"/>
      <c r="AZ11" s="222"/>
      <c r="BA11" s="222"/>
      <c r="BB11" s="222"/>
      <c r="BC11" s="222"/>
      <c r="BD11" s="222"/>
      <c r="BE11" s="223"/>
      <c r="BF11" s="223"/>
      <c r="BG11" s="223"/>
      <c r="BH11" s="223"/>
      <c r="BI11" s="223"/>
      <c r="BJ11" s="223"/>
      <c r="BK11" s="223"/>
      <c r="BL11" s="223"/>
      <c r="BM11" s="223"/>
      <c r="BN11" s="223"/>
      <c r="BO11" s="223"/>
      <c r="BP11" s="223"/>
      <c r="BQ11" s="228">
        <v>5</v>
      </c>
      <c r="BR11" s="229"/>
      <c r="BS11" s="760"/>
      <c r="BT11" s="761"/>
      <c r="BU11" s="761"/>
      <c r="BV11" s="761"/>
      <c r="BW11" s="761"/>
      <c r="BX11" s="761"/>
      <c r="BY11" s="761"/>
      <c r="BZ11" s="761"/>
      <c r="CA11" s="761"/>
      <c r="CB11" s="761"/>
      <c r="CC11" s="761"/>
      <c r="CD11" s="761"/>
      <c r="CE11" s="761"/>
      <c r="CF11" s="761"/>
      <c r="CG11" s="762"/>
      <c r="CH11" s="763"/>
      <c r="CI11" s="764"/>
      <c r="CJ11" s="764"/>
      <c r="CK11" s="764"/>
      <c r="CL11" s="765"/>
      <c r="CM11" s="763"/>
      <c r="CN11" s="764"/>
      <c r="CO11" s="764"/>
      <c r="CP11" s="764"/>
      <c r="CQ11" s="765"/>
      <c r="CR11" s="763"/>
      <c r="CS11" s="764"/>
      <c r="CT11" s="764"/>
      <c r="CU11" s="764"/>
      <c r="CV11" s="765"/>
      <c r="CW11" s="763"/>
      <c r="CX11" s="764"/>
      <c r="CY11" s="764"/>
      <c r="CZ11" s="764"/>
      <c r="DA11" s="765"/>
      <c r="DB11" s="763"/>
      <c r="DC11" s="764"/>
      <c r="DD11" s="764"/>
      <c r="DE11" s="764"/>
      <c r="DF11" s="765"/>
      <c r="DG11" s="763"/>
      <c r="DH11" s="764"/>
      <c r="DI11" s="764"/>
      <c r="DJ11" s="764"/>
      <c r="DK11" s="765"/>
      <c r="DL11" s="763"/>
      <c r="DM11" s="764"/>
      <c r="DN11" s="764"/>
      <c r="DO11" s="764"/>
      <c r="DP11" s="765"/>
      <c r="DQ11" s="763"/>
      <c r="DR11" s="764"/>
      <c r="DS11" s="764"/>
      <c r="DT11" s="764"/>
      <c r="DU11" s="765"/>
      <c r="DV11" s="760"/>
      <c r="DW11" s="761"/>
      <c r="DX11" s="761"/>
      <c r="DY11" s="761"/>
      <c r="DZ11" s="766"/>
      <c r="EA11" s="224"/>
    </row>
    <row r="12" spans="1:131" s="225" customFormat="1" ht="26.25" customHeight="1" x14ac:dyDescent="0.15">
      <c r="A12" s="228">
        <v>6</v>
      </c>
      <c r="B12" s="767"/>
      <c r="C12" s="768"/>
      <c r="D12" s="768"/>
      <c r="E12" s="768"/>
      <c r="F12" s="768"/>
      <c r="G12" s="768"/>
      <c r="H12" s="768"/>
      <c r="I12" s="768"/>
      <c r="J12" s="768"/>
      <c r="K12" s="768"/>
      <c r="L12" s="768"/>
      <c r="M12" s="768"/>
      <c r="N12" s="768"/>
      <c r="O12" s="768"/>
      <c r="P12" s="769"/>
      <c r="Q12" s="770"/>
      <c r="R12" s="771"/>
      <c r="S12" s="771"/>
      <c r="T12" s="771"/>
      <c r="U12" s="771"/>
      <c r="V12" s="771"/>
      <c r="W12" s="771"/>
      <c r="X12" s="771"/>
      <c r="Y12" s="771"/>
      <c r="Z12" s="771"/>
      <c r="AA12" s="771"/>
      <c r="AB12" s="771"/>
      <c r="AC12" s="771"/>
      <c r="AD12" s="771"/>
      <c r="AE12" s="772"/>
      <c r="AF12" s="773"/>
      <c r="AG12" s="774"/>
      <c r="AH12" s="774"/>
      <c r="AI12" s="774"/>
      <c r="AJ12" s="775"/>
      <c r="AK12" s="756"/>
      <c r="AL12" s="757"/>
      <c r="AM12" s="757"/>
      <c r="AN12" s="757"/>
      <c r="AO12" s="757"/>
      <c r="AP12" s="757"/>
      <c r="AQ12" s="757"/>
      <c r="AR12" s="757"/>
      <c r="AS12" s="757"/>
      <c r="AT12" s="757"/>
      <c r="AU12" s="758"/>
      <c r="AV12" s="758"/>
      <c r="AW12" s="758"/>
      <c r="AX12" s="758"/>
      <c r="AY12" s="759"/>
      <c r="AZ12" s="222"/>
      <c r="BA12" s="222"/>
      <c r="BB12" s="222"/>
      <c r="BC12" s="222"/>
      <c r="BD12" s="222"/>
      <c r="BE12" s="223"/>
      <c r="BF12" s="223"/>
      <c r="BG12" s="223"/>
      <c r="BH12" s="223"/>
      <c r="BI12" s="223"/>
      <c r="BJ12" s="223"/>
      <c r="BK12" s="223"/>
      <c r="BL12" s="223"/>
      <c r="BM12" s="223"/>
      <c r="BN12" s="223"/>
      <c r="BO12" s="223"/>
      <c r="BP12" s="223"/>
      <c r="BQ12" s="228">
        <v>6</v>
      </c>
      <c r="BR12" s="229"/>
      <c r="BS12" s="760"/>
      <c r="BT12" s="761"/>
      <c r="BU12" s="761"/>
      <c r="BV12" s="761"/>
      <c r="BW12" s="761"/>
      <c r="BX12" s="761"/>
      <c r="BY12" s="761"/>
      <c r="BZ12" s="761"/>
      <c r="CA12" s="761"/>
      <c r="CB12" s="761"/>
      <c r="CC12" s="761"/>
      <c r="CD12" s="761"/>
      <c r="CE12" s="761"/>
      <c r="CF12" s="761"/>
      <c r="CG12" s="762"/>
      <c r="CH12" s="763"/>
      <c r="CI12" s="764"/>
      <c r="CJ12" s="764"/>
      <c r="CK12" s="764"/>
      <c r="CL12" s="765"/>
      <c r="CM12" s="763"/>
      <c r="CN12" s="764"/>
      <c r="CO12" s="764"/>
      <c r="CP12" s="764"/>
      <c r="CQ12" s="765"/>
      <c r="CR12" s="763"/>
      <c r="CS12" s="764"/>
      <c r="CT12" s="764"/>
      <c r="CU12" s="764"/>
      <c r="CV12" s="765"/>
      <c r="CW12" s="763"/>
      <c r="CX12" s="764"/>
      <c r="CY12" s="764"/>
      <c r="CZ12" s="764"/>
      <c r="DA12" s="765"/>
      <c r="DB12" s="763"/>
      <c r="DC12" s="764"/>
      <c r="DD12" s="764"/>
      <c r="DE12" s="764"/>
      <c r="DF12" s="765"/>
      <c r="DG12" s="763"/>
      <c r="DH12" s="764"/>
      <c r="DI12" s="764"/>
      <c r="DJ12" s="764"/>
      <c r="DK12" s="765"/>
      <c r="DL12" s="763"/>
      <c r="DM12" s="764"/>
      <c r="DN12" s="764"/>
      <c r="DO12" s="764"/>
      <c r="DP12" s="765"/>
      <c r="DQ12" s="763"/>
      <c r="DR12" s="764"/>
      <c r="DS12" s="764"/>
      <c r="DT12" s="764"/>
      <c r="DU12" s="765"/>
      <c r="DV12" s="760"/>
      <c r="DW12" s="761"/>
      <c r="DX12" s="761"/>
      <c r="DY12" s="761"/>
      <c r="DZ12" s="766"/>
      <c r="EA12" s="224"/>
    </row>
    <row r="13" spans="1:131" s="225" customFormat="1" ht="26.25" customHeight="1" x14ac:dyDescent="0.15">
      <c r="A13" s="228">
        <v>7</v>
      </c>
      <c r="B13" s="767"/>
      <c r="C13" s="768"/>
      <c r="D13" s="768"/>
      <c r="E13" s="768"/>
      <c r="F13" s="768"/>
      <c r="G13" s="768"/>
      <c r="H13" s="768"/>
      <c r="I13" s="768"/>
      <c r="J13" s="768"/>
      <c r="K13" s="768"/>
      <c r="L13" s="768"/>
      <c r="M13" s="768"/>
      <c r="N13" s="768"/>
      <c r="O13" s="768"/>
      <c r="P13" s="769"/>
      <c r="Q13" s="770"/>
      <c r="R13" s="771"/>
      <c r="S13" s="771"/>
      <c r="T13" s="771"/>
      <c r="U13" s="771"/>
      <c r="V13" s="771"/>
      <c r="W13" s="771"/>
      <c r="X13" s="771"/>
      <c r="Y13" s="771"/>
      <c r="Z13" s="771"/>
      <c r="AA13" s="771"/>
      <c r="AB13" s="771"/>
      <c r="AC13" s="771"/>
      <c r="AD13" s="771"/>
      <c r="AE13" s="772"/>
      <c r="AF13" s="773"/>
      <c r="AG13" s="774"/>
      <c r="AH13" s="774"/>
      <c r="AI13" s="774"/>
      <c r="AJ13" s="775"/>
      <c r="AK13" s="756"/>
      <c r="AL13" s="757"/>
      <c r="AM13" s="757"/>
      <c r="AN13" s="757"/>
      <c r="AO13" s="757"/>
      <c r="AP13" s="757"/>
      <c r="AQ13" s="757"/>
      <c r="AR13" s="757"/>
      <c r="AS13" s="757"/>
      <c r="AT13" s="757"/>
      <c r="AU13" s="758"/>
      <c r="AV13" s="758"/>
      <c r="AW13" s="758"/>
      <c r="AX13" s="758"/>
      <c r="AY13" s="759"/>
      <c r="AZ13" s="222"/>
      <c r="BA13" s="222"/>
      <c r="BB13" s="222"/>
      <c r="BC13" s="222"/>
      <c r="BD13" s="222"/>
      <c r="BE13" s="223"/>
      <c r="BF13" s="223"/>
      <c r="BG13" s="223"/>
      <c r="BH13" s="223"/>
      <c r="BI13" s="223"/>
      <c r="BJ13" s="223"/>
      <c r="BK13" s="223"/>
      <c r="BL13" s="223"/>
      <c r="BM13" s="223"/>
      <c r="BN13" s="223"/>
      <c r="BO13" s="223"/>
      <c r="BP13" s="223"/>
      <c r="BQ13" s="228">
        <v>7</v>
      </c>
      <c r="BR13" s="229"/>
      <c r="BS13" s="760"/>
      <c r="BT13" s="761"/>
      <c r="BU13" s="761"/>
      <c r="BV13" s="761"/>
      <c r="BW13" s="761"/>
      <c r="BX13" s="761"/>
      <c r="BY13" s="761"/>
      <c r="BZ13" s="761"/>
      <c r="CA13" s="761"/>
      <c r="CB13" s="761"/>
      <c r="CC13" s="761"/>
      <c r="CD13" s="761"/>
      <c r="CE13" s="761"/>
      <c r="CF13" s="761"/>
      <c r="CG13" s="762"/>
      <c r="CH13" s="763"/>
      <c r="CI13" s="764"/>
      <c r="CJ13" s="764"/>
      <c r="CK13" s="764"/>
      <c r="CL13" s="765"/>
      <c r="CM13" s="763"/>
      <c r="CN13" s="764"/>
      <c r="CO13" s="764"/>
      <c r="CP13" s="764"/>
      <c r="CQ13" s="765"/>
      <c r="CR13" s="763"/>
      <c r="CS13" s="764"/>
      <c r="CT13" s="764"/>
      <c r="CU13" s="764"/>
      <c r="CV13" s="765"/>
      <c r="CW13" s="763"/>
      <c r="CX13" s="764"/>
      <c r="CY13" s="764"/>
      <c r="CZ13" s="764"/>
      <c r="DA13" s="765"/>
      <c r="DB13" s="763"/>
      <c r="DC13" s="764"/>
      <c r="DD13" s="764"/>
      <c r="DE13" s="764"/>
      <c r="DF13" s="765"/>
      <c r="DG13" s="763"/>
      <c r="DH13" s="764"/>
      <c r="DI13" s="764"/>
      <c r="DJ13" s="764"/>
      <c r="DK13" s="765"/>
      <c r="DL13" s="763"/>
      <c r="DM13" s="764"/>
      <c r="DN13" s="764"/>
      <c r="DO13" s="764"/>
      <c r="DP13" s="765"/>
      <c r="DQ13" s="763"/>
      <c r="DR13" s="764"/>
      <c r="DS13" s="764"/>
      <c r="DT13" s="764"/>
      <c r="DU13" s="765"/>
      <c r="DV13" s="760"/>
      <c r="DW13" s="761"/>
      <c r="DX13" s="761"/>
      <c r="DY13" s="761"/>
      <c r="DZ13" s="766"/>
      <c r="EA13" s="224"/>
    </row>
    <row r="14" spans="1:131" s="225" customFormat="1" ht="26.25" customHeight="1" x14ac:dyDescent="0.15">
      <c r="A14" s="228">
        <v>8</v>
      </c>
      <c r="B14" s="767"/>
      <c r="C14" s="768"/>
      <c r="D14" s="768"/>
      <c r="E14" s="768"/>
      <c r="F14" s="768"/>
      <c r="G14" s="768"/>
      <c r="H14" s="768"/>
      <c r="I14" s="768"/>
      <c r="J14" s="768"/>
      <c r="K14" s="768"/>
      <c r="L14" s="768"/>
      <c r="M14" s="768"/>
      <c r="N14" s="768"/>
      <c r="O14" s="768"/>
      <c r="P14" s="769"/>
      <c r="Q14" s="770"/>
      <c r="R14" s="771"/>
      <c r="S14" s="771"/>
      <c r="T14" s="771"/>
      <c r="U14" s="771"/>
      <c r="V14" s="771"/>
      <c r="W14" s="771"/>
      <c r="X14" s="771"/>
      <c r="Y14" s="771"/>
      <c r="Z14" s="771"/>
      <c r="AA14" s="771"/>
      <c r="AB14" s="771"/>
      <c r="AC14" s="771"/>
      <c r="AD14" s="771"/>
      <c r="AE14" s="772"/>
      <c r="AF14" s="773"/>
      <c r="AG14" s="774"/>
      <c r="AH14" s="774"/>
      <c r="AI14" s="774"/>
      <c r="AJ14" s="775"/>
      <c r="AK14" s="756"/>
      <c r="AL14" s="757"/>
      <c r="AM14" s="757"/>
      <c r="AN14" s="757"/>
      <c r="AO14" s="757"/>
      <c r="AP14" s="757"/>
      <c r="AQ14" s="757"/>
      <c r="AR14" s="757"/>
      <c r="AS14" s="757"/>
      <c r="AT14" s="757"/>
      <c r="AU14" s="758"/>
      <c r="AV14" s="758"/>
      <c r="AW14" s="758"/>
      <c r="AX14" s="758"/>
      <c r="AY14" s="759"/>
      <c r="AZ14" s="222"/>
      <c r="BA14" s="222"/>
      <c r="BB14" s="222"/>
      <c r="BC14" s="222"/>
      <c r="BD14" s="222"/>
      <c r="BE14" s="223"/>
      <c r="BF14" s="223"/>
      <c r="BG14" s="223"/>
      <c r="BH14" s="223"/>
      <c r="BI14" s="223"/>
      <c r="BJ14" s="223"/>
      <c r="BK14" s="223"/>
      <c r="BL14" s="223"/>
      <c r="BM14" s="223"/>
      <c r="BN14" s="223"/>
      <c r="BO14" s="223"/>
      <c r="BP14" s="223"/>
      <c r="BQ14" s="228">
        <v>8</v>
      </c>
      <c r="BR14" s="229"/>
      <c r="BS14" s="760"/>
      <c r="BT14" s="761"/>
      <c r="BU14" s="761"/>
      <c r="BV14" s="761"/>
      <c r="BW14" s="761"/>
      <c r="BX14" s="761"/>
      <c r="BY14" s="761"/>
      <c r="BZ14" s="761"/>
      <c r="CA14" s="761"/>
      <c r="CB14" s="761"/>
      <c r="CC14" s="761"/>
      <c r="CD14" s="761"/>
      <c r="CE14" s="761"/>
      <c r="CF14" s="761"/>
      <c r="CG14" s="762"/>
      <c r="CH14" s="763"/>
      <c r="CI14" s="764"/>
      <c r="CJ14" s="764"/>
      <c r="CK14" s="764"/>
      <c r="CL14" s="765"/>
      <c r="CM14" s="763"/>
      <c r="CN14" s="764"/>
      <c r="CO14" s="764"/>
      <c r="CP14" s="764"/>
      <c r="CQ14" s="765"/>
      <c r="CR14" s="763"/>
      <c r="CS14" s="764"/>
      <c r="CT14" s="764"/>
      <c r="CU14" s="764"/>
      <c r="CV14" s="765"/>
      <c r="CW14" s="763"/>
      <c r="CX14" s="764"/>
      <c r="CY14" s="764"/>
      <c r="CZ14" s="764"/>
      <c r="DA14" s="765"/>
      <c r="DB14" s="763"/>
      <c r="DC14" s="764"/>
      <c r="DD14" s="764"/>
      <c r="DE14" s="764"/>
      <c r="DF14" s="765"/>
      <c r="DG14" s="763"/>
      <c r="DH14" s="764"/>
      <c r="DI14" s="764"/>
      <c r="DJ14" s="764"/>
      <c r="DK14" s="765"/>
      <c r="DL14" s="763"/>
      <c r="DM14" s="764"/>
      <c r="DN14" s="764"/>
      <c r="DO14" s="764"/>
      <c r="DP14" s="765"/>
      <c r="DQ14" s="763"/>
      <c r="DR14" s="764"/>
      <c r="DS14" s="764"/>
      <c r="DT14" s="764"/>
      <c r="DU14" s="765"/>
      <c r="DV14" s="760"/>
      <c r="DW14" s="761"/>
      <c r="DX14" s="761"/>
      <c r="DY14" s="761"/>
      <c r="DZ14" s="766"/>
      <c r="EA14" s="224"/>
    </row>
    <row r="15" spans="1:131" s="225" customFormat="1" ht="26.25" customHeight="1" x14ac:dyDescent="0.15">
      <c r="A15" s="228">
        <v>9</v>
      </c>
      <c r="B15" s="767"/>
      <c r="C15" s="768"/>
      <c r="D15" s="768"/>
      <c r="E15" s="768"/>
      <c r="F15" s="768"/>
      <c r="G15" s="768"/>
      <c r="H15" s="768"/>
      <c r="I15" s="768"/>
      <c r="J15" s="768"/>
      <c r="K15" s="768"/>
      <c r="L15" s="768"/>
      <c r="M15" s="768"/>
      <c r="N15" s="768"/>
      <c r="O15" s="768"/>
      <c r="P15" s="769"/>
      <c r="Q15" s="770"/>
      <c r="R15" s="771"/>
      <c r="S15" s="771"/>
      <c r="T15" s="771"/>
      <c r="U15" s="771"/>
      <c r="V15" s="771"/>
      <c r="W15" s="771"/>
      <c r="X15" s="771"/>
      <c r="Y15" s="771"/>
      <c r="Z15" s="771"/>
      <c r="AA15" s="771"/>
      <c r="AB15" s="771"/>
      <c r="AC15" s="771"/>
      <c r="AD15" s="771"/>
      <c r="AE15" s="772"/>
      <c r="AF15" s="773"/>
      <c r="AG15" s="774"/>
      <c r="AH15" s="774"/>
      <c r="AI15" s="774"/>
      <c r="AJ15" s="775"/>
      <c r="AK15" s="756"/>
      <c r="AL15" s="757"/>
      <c r="AM15" s="757"/>
      <c r="AN15" s="757"/>
      <c r="AO15" s="757"/>
      <c r="AP15" s="757"/>
      <c r="AQ15" s="757"/>
      <c r="AR15" s="757"/>
      <c r="AS15" s="757"/>
      <c r="AT15" s="757"/>
      <c r="AU15" s="758"/>
      <c r="AV15" s="758"/>
      <c r="AW15" s="758"/>
      <c r="AX15" s="758"/>
      <c r="AY15" s="759"/>
      <c r="AZ15" s="222"/>
      <c r="BA15" s="222"/>
      <c r="BB15" s="222"/>
      <c r="BC15" s="222"/>
      <c r="BD15" s="222"/>
      <c r="BE15" s="223"/>
      <c r="BF15" s="223"/>
      <c r="BG15" s="223"/>
      <c r="BH15" s="223"/>
      <c r="BI15" s="223"/>
      <c r="BJ15" s="223"/>
      <c r="BK15" s="223"/>
      <c r="BL15" s="223"/>
      <c r="BM15" s="223"/>
      <c r="BN15" s="223"/>
      <c r="BO15" s="223"/>
      <c r="BP15" s="223"/>
      <c r="BQ15" s="228">
        <v>9</v>
      </c>
      <c r="BR15" s="229"/>
      <c r="BS15" s="760"/>
      <c r="BT15" s="761"/>
      <c r="BU15" s="761"/>
      <c r="BV15" s="761"/>
      <c r="BW15" s="761"/>
      <c r="BX15" s="761"/>
      <c r="BY15" s="761"/>
      <c r="BZ15" s="761"/>
      <c r="CA15" s="761"/>
      <c r="CB15" s="761"/>
      <c r="CC15" s="761"/>
      <c r="CD15" s="761"/>
      <c r="CE15" s="761"/>
      <c r="CF15" s="761"/>
      <c r="CG15" s="762"/>
      <c r="CH15" s="763"/>
      <c r="CI15" s="764"/>
      <c r="CJ15" s="764"/>
      <c r="CK15" s="764"/>
      <c r="CL15" s="765"/>
      <c r="CM15" s="763"/>
      <c r="CN15" s="764"/>
      <c r="CO15" s="764"/>
      <c r="CP15" s="764"/>
      <c r="CQ15" s="765"/>
      <c r="CR15" s="763"/>
      <c r="CS15" s="764"/>
      <c r="CT15" s="764"/>
      <c r="CU15" s="764"/>
      <c r="CV15" s="765"/>
      <c r="CW15" s="763"/>
      <c r="CX15" s="764"/>
      <c r="CY15" s="764"/>
      <c r="CZ15" s="764"/>
      <c r="DA15" s="765"/>
      <c r="DB15" s="763"/>
      <c r="DC15" s="764"/>
      <c r="DD15" s="764"/>
      <c r="DE15" s="764"/>
      <c r="DF15" s="765"/>
      <c r="DG15" s="763"/>
      <c r="DH15" s="764"/>
      <c r="DI15" s="764"/>
      <c r="DJ15" s="764"/>
      <c r="DK15" s="765"/>
      <c r="DL15" s="763"/>
      <c r="DM15" s="764"/>
      <c r="DN15" s="764"/>
      <c r="DO15" s="764"/>
      <c r="DP15" s="765"/>
      <c r="DQ15" s="763"/>
      <c r="DR15" s="764"/>
      <c r="DS15" s="764"/>
      <c r="DT15" s="764"/>
      <c r="DU15" s="765"/>
      <c r="DV15" s="760"/>
      <c r="DW15" s="761"/>
      <c r="DX15" s="761"/>
      <c r="DY15" s="761"/>
      <c r="DZ15" s="766"/>
      <c r="EA15" s="224"/>
    </row>
    <row r="16" spans="1:131" s="225" customFormat="1" ht="26.25" customHeight="1" x14ac:dyDescent="0.15">
      <c r="A16" s="228">
        <v>10</v>
      </c>
      <c r="B16" s="767"/>
      <c r="C16" s="768"/>
      <c r="D16" s="768"/>
      <c r="E16" s="768"/>
      <c r="F16" s="768"/>
      <c r="G16" s="768"/>
      <c r="H16" s="768"/>
      <c r="I16" s="768"/>
      <c r="J16" s="768"/>
      <c r="K16" s="768"/>
      <c r="L16" s="768"/>
      <c r="M16" s="768"/>
      <c r="N16" s="768"/>
      <c r="O16" s="768"/>
      <c r="P16" s="769"/>
      <c r="Q16" s="770"/>
      <c r="R16" s="771"/>
      <c r="S16" s="771"/>
      <c r="T16" s="771"/>
      <c r="U16" s="771"/>
      <c r="V16" s="771"/>
      <c r="W16" s="771"/>
      <c r="X16" s="771"/>
      <c r="Y16" s="771"/>
      <c r="Z16" s="771"/>
      <c r="AA16" s="771"/>
      <c r="AB16" s="771"/>
      <c r="AC16" s="771"/>
      <c r="AD16" s="771"/>
      <c r="AE16" s="772"/>
      <c r="AF16" s="773"/>
      <c r="AG16" s="774"/>
      <c r="AH16" s="774"/>
      <c r="AI16" s="774"/>
      <c r="AJ16" s="775"/>
      <c r="AK16" s="756"/>
      <c r="AL16" s="757"/>
      <c r="AM16" s="757"/>
      <c r="AN16" s="757"/>
      <c r="AO16" s="757"/>
      <c r="AP16" s="757"/>
      <c r="AQ16" s="757"/>
      <c r="AR16" s="757"/>
      <c r="AS16" s="757"/>
      <c r="AT16" s="757"/>
      <c r="AU16" s="758"/>
      <c r="AV16" s="758"/>
      <c r="AW16" s="758"/>
      <c r="AX16" s="758"/>
      <c r="AY16" s="759"/>
      <c r="AZ16" s="222"/>
      <c r="BA16" s="222"/>
      <c r="BB16" s="222"/>
      <c r="BC16" s="222"/>
      <c r="BD16" s="222"/>
      <c r="BE16" s="223"/>
      <c r="BF16" s="223"/>
      <c r="BG16" s="223"/>
      <c r="BH16" s="223"/>
      <c r="BI16" s="223"/>
      <c r="BJ16" s="223"/>
      <c r="BK16" s="223"/>
      <c r="BL16" s="223"/>
      <c r="BM16" s="223"/>
      <c r="BN16" s="223"/>
      <c r="BO16" s="223"/>
      <c r="BP16" s="223"/>
      <c r="BQ16" s="228">
        <v>10</v>
      </c>
      <c r="BR16" s="229"/>
      <c r="BS16" s="760"/>
      <c r="BT16" s="761"/>
      <c r="BU16" s="761"/>
      <c r="BV16" s="761"/>
      <c r="BW16" s="761"/>
      <c r="BX16" s="761"/>
      <c r="BY16" s="761"/>
      <c r="BZ16" s="761"/>
      <c r="CA16" s="761"/>
      <c r="CB16" s="761"/>
      <c r="CC16" s="761"/>
      <c r="CD16" s="761"/>
      <c r="CE16" s="761"/>
      <c r="CF16" s="761"/>
      <c r="CG16" s="762"/>
      <c r="CH16" s="763"/>
      <c r="CI16" s="764"/>
      <c r="CJ16" s="764"/>
      <c r="CK16" s="764"/>
      <c r="CL16" s="765"/>
      <c r="CM16" s="763"/>
      <c r="CN16" s="764"/>
      <c r="CO16" s="764"/>
      <c r="CP16" s="764"/>
      <c r="CQ16" s="765"/>
      <c r="CR16" s="763"/>
      <c r="CS16" s="764"/>
      <c r="CT16" s="764"/>
      <c r="CU16" s="764"/>
      <c r="CV16" s="765"/>
      <c r="CW16" s="763"/>
      <c r="CX16" s="764"/>
      <c r="CY16" s="764"/>
      <c r="CZ16" s="764"/>
      <c r="DA16" s="765"/>
      <c r="DB16" s="763"/>
      <c r="DC16" s="764"/>
      <c r="DD16" s="764"/>
      <c r="DE16" s="764"/>
      <c r="DF16" s="765"/>
      <c r="DG16" s="763"/>
      <c r="DH16" s="764"/>
      <c r="DI16" s="764"/>
      <c r="DJ16" s="764"/>
      <c r="DK16" s="765"/>
      <c r="DL16" s="763"/>
      <c r="DM16" s="764"/>
      <c r="DN16" s="764"/>
      <c r="DO16" s="764"/>
      <c r="DP16" s="765"/>
      <c r="DQ16" s="763"/>
      <c r="DR16" s="764"/>
      <c r="DS16" s="764"/>
      <c r="DT16" s="764"/>
      <c r="DU16" s="765"/>
      <c r="DV16" s="760"/>
      <c r="DW16" s="761"/>
      <c r="DX16" s="761"/>
      <c r="DY16" s="761"/>
      <c r="DZ16" s="766"/>
      <c r="EA16" s="224"/>
    </row>
    <row r="17" spans="1:131" s="225" customFormat="1" ht="26.25" customHeight="1" x14ac:dyDescent="0.15">
      <c r="A17" s="228">
        <v>11</v>
      </c>
      <c r="B17" s="767"/>
      <c r="C17" s="768"/>
      <c r="D17" s="768"/>
      <c r="E17" s="768"/>
      <c r="F17" s="768"/>
      <c r="G17" s="768"/>
      <c r="H17" s="768"/>
      <c r="I17" s="768"/>
      <c r="J17" s="768"/>
      <c r="K17" s="768"/>
      <c r="L17" s="768"/>
      <c r="M17" s="768"/>
      <c r="N17" s="768"/>
      <c r="O17" s="768"/>
      <c r="P17" s="769"/>
      <c r="Q17" s="770"/>
      <c r="R17" s="771"/>
      <c r="S17" s="771"/>
      <c r="T17" s="771"/>
      <c r="U17" s="771"/>
      <c r="V17" s="771"/>
      <c r="W17" s="771"/>
      <c r="X17" s="771"/>
      <c r="Y17" s="771"/>
      <c r="Z17" s="771"/>
      <c r="AA17" s="771"/>
      <c r="AB17" s="771"/>
      <c r="AC17" s="771"/>
      <c r="AD17" s="771"/>
      <c r="AE17" s="772"/>
      <c r="AF17" s="773"/>
      <c r="AG17" s="774"/>
      <c r="AH17" s="774"/>
      <c r="AI17" s="774"/>
      <c r="AJ17" s="775"/>
      <c r="AK17" s="756"/>
      <c r="AL17" s="757"/>
      <c r="AM17" s="757"/>
      <c r="AN17" s="757"/>
      <c r="AO17" s="757"/>
      <c r="AP17" s="757"/>
      <c r="AQ17" s="757"/>
      <c r="AR17" s="757"/>
      <c r="AS17" s="757"/>
      <c r="AT17" s="757"/>
      <c r="AU17" s="758"/>
      <c r="AV17" s="758"/>
      <c r="AW17" s="758"/>
      <c r="AX17" s="758"/>
      <c r="AY17" s="759"/>
      <c r="AZ17" s="222"/>
      <c r="BA17" s="222"/>
      <c r="BB17" s="222"/>
      <c r="BC17" s="222"/>
      <c r="BD17" s="222"/>
      <c r="BE17" s="223"/>
      <c r="BF17" s="223"/>
      <c r="BG17" s="223"/>
      <c r="BH17" s="223"/>
      <c r="BI17" s="223"/>
      <c r="BJ17" s="223"/>
      <c r="BK17" s="223"/>
      <c r="BL17" s="223"/>
      <c r="BM17" s="223"/>
      <c r="BN17" s="223"/>
      <c r="BO17" s="223"/>
      <c r="BP17" s="223"/>
      <c r="BQ17" s="228">
        <v>11</v>
      </c>
      <c r="BR17" s="229"/>
      <c r="BS17" s="760"/>
      <c r="BT17" s="761"/>
      <c r="BU17" s="761"/>
      <c r="BV17" s="761"/>
      <c r="BW17" s="761"/>
      <c r="BX17" s="761"/>
      <c r="BY17" s="761"/>
      <c r="BZ17" s="761"/>
      <c r="CA17" s="761"/>
      <c r="CB17" s="761"/>
      <c r="CC17" s="761"/>
      <c r="CD17" s="761"/>
      <c r="CE17" s="761"/>
      <c r="CF17" s="761"/>
      <c r="CG17" s="762"/>
      <c r="CH17" s="763"/>
      <c r="CI17" s="764"/>
      <c r="CJ17" s="764"/>
      <c r="CK17" s="764"/>
      <c r="CL17" s="765"/>
      <c r="CM17" s="763"/>
      <c r="CN17" s="764"/>
      <c r="CO17" s="764"/>
      <c r="CP17" s="764"/>
      <c r="CQ17" s="765"/>
      <c r="CR17" s="763"/>
      <c r="CS17" s="764"/>
      <c r="CT17" s="764"/>
      <c r="CU17" s="764"/>
      <c r="CV17" s="765"/>
      <c r="CW17" s="763"/>
      <c r="CX17" s="764"/>
      <c r="CY17" s="764"/>
      <c r="CZ17" s="764"/>
      <c r="DA17" s="765"/>
      <c r="DB17" s="763"/>
      <c r="DC17" s="764"/>
      <c r="DD17" s="764"/>
      <c r="DE17" s="764"/>
      <c r="DF17" s="765"/>
      <c r="DG17" s="763"/>
      <c r="DH17" s="764"/>
      <c r="DI17" s="764"/>
      <c r="DJ17" s="764"/>
      <c r="DK17" s="765"/>
      <c r="DL17" s="763"/>
      <c r="DM17" s="764"/>
      <c r="DN17" s="764"/>
      <c r="DO17" s="764"/>
      <c r="DP17" s="765"/>
      <c r="DQ17" s="763"/>
      <c r="DR17" s="764"/>
      <c r="DS17" s="764"/>
      <c r="DT17" s="764"/>
      <c r="DU17" s="765"/>
      <c r="DV17" s="760"/>
      <c r="DW17" s="761"/>
      <c r="DX17" s="761"/>
      <c r="DY17" s="761"/>
      <c r="DZ17" s="766"/>
      <c r="EA17" s="224"/>
    </row>
    <row r="18" spans="1:131" s="225" customFormat="1" ht="26.25" customHeight="1" x14ac:dyDescent="0.15">
      <c r="A18" s="228">
        <v>12</v>
      </c>
      <c r="B18" s="767"/>
      <c r="C18" s="768"/>
      <c r="D18" s="768"/>
      <c r="E18" s="768"/>
      <c r="F18" s="768"/>
      <c r="G18" s="768"/>
      <c r="H18" s="768"/>
      <c r="I18" s="768"/>
      <c r="J18" s="768"/>
      <c r="K18" s="768"/>
      <c r="L18" s="768"/>
      <c r="M18" s="768"/>
      <c r="N18" s="768"/>
      <c r="O18" s="768"/>
      <c r="P18" s="769"/>
      <c r="Q18" s="770"/>
      <c r="R18" s="771"/>
      <c r="S18" s="771"/>
      <c r="T18" s="771"/>
      <c r="U18" s="771"/>
      <c r="V18" s="771"/>
      <c r="W18" s="771"/>
      <c r="X18" s="771"/>
      <c r="Y18" s="771"/>
      <c r="Z18" s="771"/>
      <c r="AA18" s="771"/>
      <c r="AB18" s="771"/>
      <c r="AC18" s="771"/>
      <c r="AD18" s="771"/>
      <c r="AE18" s="772"/>
      <c r="AF18" s="773"/>
      <c r="AG18" s="774"/>
      <c r="AH18" s="774"/>
      <c r="AI18" s="774"/>
      <c r="AJ18" s="775"/>
      <c r="AK18" s="756"/>
      <c r="AL18" s="757"/>
      <c r="AM18" s="757"/>
      <c r="AN18" s="757"/>
      <c r="AO18" s="757"/>
      <c r="AP18" s="757"/>
      <c r="AQ18" s="757"/>
      <c r="AR18" s="757"/>
      <c r="AS18" s="757"/>
      <c r="AT18" s="757"/>
      <c r="AU18" s="758"/>
      <c r="AV18" s="758"/>
      <c r="AW18" s="758"/>
      <c r="AX18" s="758"/>
      <c r="AY18" s="759"/>
      <c r="AZ18" s="222"/>
      <c r="BA18" s="222"/>
      <c r="BB18" s="222"/>
      <c r="BC18" s="222"/>
      <c r="BD18" s="222"/>
      <c r="BE18" s="223"/>
      <c r="BF18" s="223"/>
      <c r="BG18" s="223"/>
      <c r="BH18" s="223"/>
      <c r="BI18" s="223"/>
      <c r="BJ18" s="223"/>
      <c r="BK18" s="223"/>
      <c r="BL18" s="223"/>
      <c r="BM18" s="223"/>
      <c r="BN18" s="223"/>
      <c r="BO18" s="223"/>
      <c r="BP18" s="223"/>
      <c r="BQ18" s="228">
        <v>12</v>
      </c>
      <c r="BR18" s="229"/>
      <c r="BS18" s="760"/>
      <c r="BT18" s="761"/>
      <c r="BU18" s="761"/>
      <c r="BV18" s="761"/>
      <c r="BW18" s="761"/>
      <c r="BX18" s="761"/>
      <c r="BY18" s="761"/>
      <c r="BZ18" s="761"/>
      <c r="CA18" s="761"/>
      <c r="CB18" s="761"/>
      <c r="CC18" s="761"/>
      <c r="CD18" s="761"/>
      <c r="CE18" s="761"/>
      <c r="CF18" s="761"/>
      <c r="CG18" s="762"/>
      <c r="CH18" s="763"/>
      <c r="CI18" s="764"/>
      <c r="CJ18" s="764"/>
      <c r="CK18" s="764"/>
      <c r="CL18" s="765"/>
      <c r="CM18" s="763"/>
      <c r="CN18" s="764"/>
      <c r="CO18" s="764"/>
      <c r="CP18" s="764"/>
      <c r="CQ18" s="765"/>
      <c r="CR18" s="763"/>
      <c r="CS18" s="764"/>
      <c r="CT18" s="764"/>
      <c r="CU18" s="764"/>
      <c r="CV18" s="765"/>
      <c r="CW18" s="763"/>
      <c r="CX18" s="764"/>
      <c r="CY18" s="764"/>
      <c r="CZ18" s="764"/>
      <c r="DA18" s="765"/>
      <c r="DB18" s="763"/>
      <c r="DC18" s="764"/>
      <c r="DD18" s="764"/>
      <c r="DE18" s="764"/>
      <c r="DF18" s="765"/>
      <c r="DG18" s="763"/>
      <c r="DH18" s="764"/>
      <c r="DI18" s="764"/>
      <c r="DJ18" s="764"/>
      <c r="DK18" s="765"/>
      <c r="DL18" s="763"/>
      <c r="DM18" s="764"/>
      <c r="DN18" s="764"/>
      <c r="DO18" s="764"/>
      <c r="DP18" s="765"/>
      <c r="DQ18" s="763"/>
      <c r="DR18" s="764"/>
      <c r="DS18" s="764"/>
      <c r="DT18" s="764"/>
      <c r="DU18" s="765"/>
      <c r="DV18" s="760"/>
      <c r="DW18" s="761"/>
      <c r="DX18" s="761"/>
      <c r="DY18" s="761"/>
      <c r="DZ18" s="766"/>
      <c r="EA18" s="224"/>
    </row>
    <row r="19" spans="1:131" s="225" customFormat="1" ht="26.25" customHeight="1" x14ac:dyDescent="0.15">
      <c r="A19" s="228">
        <v>13</v>
      </c>
      <c r="B19" s="767"/>
      <c r="C19" s="768"/>
      <c r="D19" s="768"/>
      <c r="E19" s="768"/>
      <c r="F19" s="768"/>
      <c r="G19" s="768"/>
      <c r="H19" s="768"/>
      <c r="I19" s="768"/>
      <c r="J19" s="768"/>
      <c r="K19" s="768"/>
      <c r="L19" s="768"/>
      <c r="M19" s="768"/>
      <c r="N19" s="768"/>
      <c r="O19" s="768"/>
      <c r="P19" s="769"/>
      <c r="Q19" s="770"/>
      <c r="R19" s="771"/>
      <c r="S19" s="771"/>
      <c r="T19" s="771"/>
      <c r="U19" s="771"/>
      <c r="V19" s="771"/>
      <c r="W19" s="771"/>
      <c r="X19" s="771"/>
      <c r="Y19" s="771"/>
      <c r="Z19" s="771"/>
      <c r="AA19" s="771"/>
      <c r="AB19" s="771"/>
      <c r="AC19" s="771"/>
      <c r="AD19" s="771"/>
      <c r="AE19" s="772"/>
      <c r="AF19" s="773"/>
      <c r="AG19" s="774"/>
      <c r="AH19" s="774"/>
      <c r="AI19" s="774"/>
      <c r="AJ19" s="775"/>
      <c r="AK19" s="756"/>
      <c r="AL19" s="757"/>
      <c r="AM19" s="757"/>
      <c r="AN19" s="757"/>
      <c r="AO19" s="757"/>
      <c r="AP19" s="757"/>
      <c r="AQ19" s="757"/>
      <c r="AR19" s="757"/>
      <c r="AS19" s="757"/>
      <c r="AT19" s="757"/>
      <c r="AU19" s="758"/>
      <c r="AV19" s="758"/>
      <c r="AW19" s="758"/>
      <c r="AX19" s="758"/>
      <c r="AY19" s="759"/>
      <c r="AZ19" s="222"/>
      <c r="BA19" s="222"/>
      <c r="BB19" s="222"/>
      <c r="BC19" s="222"/>
      <c r="BD19" s="222"/>
      <c r="BE19" s="223"/>
      <c r="BF19" s="223"/>
      <c r="BG19" s="223"/>
      <c r="BH19" s="223"/>
      <c r="BI19" s="223"/>
      <c r="BJ19" s="223"/>
      <c r="BK19" s="223"/>
      <c r="BL19" s="223"/>
      <c r="BM19" s="223"/>
      <c r="BN19" s="223"/>
      <c r="BO19" s="223"/>
      <c r="BP19" s="223"/>
      <c r="BQ19" s="228">
        <v>13</v>
      </c>
      <c r="BR19" s="229"/>
      <c r="BS19" s="760"/>
      <c r="BT19" s="761"/>
      <c r="BU19" s="761"/>
      <c r="BV19" s="761"/>
      <c r="BW19" s="761"/>
      <c r="BX19" s="761"/>
      <c r="BY19" s="761"/>
      <c r="BZ19" s="761"/>
      <c r="CA19" s="761"/>
      <c r="CB19" s="761"/>
      <c r="CC19" s="761"/>
      <c r="CD19" s="761"/>
      <c r="CE19" s="761"/>
      <c r="CF19" s="761"/>
      <c r="CG19" s="762"/>
      <c r="CH19" s="763"/>
      <c r="CI19" s="764"/>
      <c r="CJ19" s="764"/>
      <c r="CK19" s="764"/>
      <c r="CL19" s="765"/>
      <c r="CM19" s="763"/>
      <c r="CN19" s="764"/>
      <c r="CO19" s="764"/>
      <c r="CP19" s="764"/>
      <c r="CQ19" s="765"/>
      <c r="CR19" s="763"/>
      <c r="CS19" s="764"/>
      <c r="CT19" s="764"/>
      <c r="CU19" s="764"/>
      <c r="CV19" s="765"/>
      <c r="CW19" s="763"/>
      <c r="CX19" s="764"/>
      <c r="CY19" s="764"/>
      <c r="CZ19" s="764"/>
      <c r="DA19" s="765"/>
      <c r="DB19" s="763"/>
      <c r="DC19" s="764"/>
      <c r="DD19" s="764"/>
      <c r="DE19" s="764"/>
      <c r="DF19" s="765"/>
      <c r="DG19" s="763"/>
      <c r="DH19" s="764"/>
      <c r="DI19" s="764"/>
      <c r="DJ19" s="764"/>
      <c r="DK19" s="765"/>
      <c r="DL19" s="763"/>
      <c r="DM19" s="764"/>
      <c r="DN19" s="764"/>
      <c r="DO19" s="764"/>
      <c r="DP19" s="765"/>
      <c r="DQ19" s="763"/>
      <c r="DR19" s="764"/>
      <c r="DS19" s="764"/>
      <c r="DT19" s="764"/>
      <c r="DU19" s="765"/>
      <c r="DV19" s="760"/>
      <c r="DW19" s="761"/>
      <c r="DX19" s="761"/>
      <c r="DY19" s="761"/>
      <c r="DZ19" s="766"/>
      <c r="EA19" s="224"/>
    </row>
    <row r="20" spans="1:131" s="225" customFormat="1" ht="26.25" customHeight="1" x14ac:dyDescent="0.15">
      <c r="A20" s="228">
        <v>14</v>
      </c>
      <c r="B20" s="767"/>
      <c r="C20" s="768"/>
      <c r="D20" s="768"/>
      <c r="E20" s="768"/>
      <c r="F20" s="768"/>
      <c r="G20" s="768"/>
      <c r="H20" s="768"/>
      <c r="I20" s="768"/>
      <c r="J20" s="768"/>
      <c r="K20" s="768"/>
      <c r="L20" s="768"/>
      <c r="M20" s="768"/>
      <c r="N20" s="768"/>
      <c r="O20" s="768"/>
      <c r="P20" s="769"/>
      <c r="Q20" s="770"/>
      <c r="R20" s="771"/>
      <c r="S20" s="771"/>
      <c r="T20" s="771"/>
      <c r="U20" s="771"/>
      <c r="V20" s="771"/>
      <c r="W20" s="771"/>
      <c r="X20" s="771"/>
      <c r="Y20" s="771"/>
      <c r="Z20" s="771"/>
      <c r="AA20" s="771"/>
      <c r="AB20" s="771"/>
      <c r="AC20" s="771"/>
      <c r="AD20" s="771"/>
      <c r="AE20" s="772"/>
      <c r="AF20" s="773"/>
      <c r="AG20" s="774"/>
      <c r="AH20" s="774"/>
      <c r="AI20" s="774"/>
      <c r="AJ20" s="775"/>
      <c r="AK20" s="756"/>
      <c r="AL20" s="757"/>
      <c r="AM20" s="757"/>
      <c r="AN20" s="757"/>
      <c r="AO20" s="757"/>
      <c r="AP20" s="757"/>
      <c r="AQ20" s="757"/>
      <c r="AR20" s="757"/>
      <c r="AS20" s="757"/>
      <c r="AT20" s="757"/>
      <c r="AU20" s="758"/>
      <c r="AV20" s="758"/>
      <c r="AW20" s="758"/>
      <c r="AX20" s="758"/>
      <c r="AY20" s="759"/>
      <c r="AZ20" s="222"/>
      <c r="BA20" s="222"/>
      <c r="BB20" s="222"/>
      <c r="BC20" s="222"/>
      <c r="BD20" s="222"/>
      <c r="BE20" s="223"/>
      <c r="BF20" s="223"/>
      <c r="BG20" s="223"/>
      <c r="BH20" s="223"/>
      <c r="BI20" s="223"/>
      <c r="BJ20" s="223"/>
      <c r="BK20" s="223"/>
      <c r="BL20" s="223"/>
      <c r="BM20" s="223"/>
      <c r="BN20" s="223"/>
      <c r="BO20" s="223"/>
      <c r="BP20" s="223"/>
      <c r="BQ20" s="228">
        <v>14</v>
      </c>
      <c r="BR20" s="229"/>
      <c r="BS20" s="760"/>
      <c r="BT20" s="761"/>
      <c r="BU20" s="761"/>
      <c r="BV20" s="761"/>
      <c r="BW20" s="761"/>
      <c r="BX20" s="761"/>
      <c r="BY20" s="761"/>
      <c r="BZ20" s="761"/>
      <c r="CA20" s="761"/>
      <c r="CB20" s="761"/>
      <c r="CC20" s="761"/>
      <c r="CD20" s="761"/>
      <c r="CE20" s="761"/>
      <c r="CF20" s="761"/>
      <c r="CG20" s="762"/>
      <c r="CH20" s="763"/>
      <c r="CI20" s="764"/>
      <c r="CJ20" s="764"/>
      <c r="CK20" s="764"/>
      <c r="CL20" s="765"/>
      <c r="CM20" s="763"/>
      <c r="CN20" s="764"/>
      <c r="CO20" s="764"/>
      <c r="CP20" s="764"/>
      <c r="CQ20" s="765"/>
      <c r="CR20" s="763"/>
      <c r="CS20" s="764"/>
      <c r="CT20" s="764"/>
      <c r="CU20" s="764"/>
      <c r="CV20" s="765"/>
      <c r="CW20" s="763"/>
      <c r="CX20" s="764"/>
      <c r="CY20" s="764"/>
      <c r="CZ20" s="764"/>
      <c r="DA20" s="765"/>
      <c r="DB20" s="763"/>
      <c r="DC20" s="764"/>
      <c r="DD20" s="764"/>
      <c r="DE20" s="764"/>
      <c r="DF20" s="765"/>
      <c r="DG20" s="763"/>
      <c r="DH20" s="764"/>
      <c r="DI20" s="764"/>
      <c r="DJ20" s="764"/>
      <c r="DK20" s="765"/>
      <c r="DL20" s="763"/>
      <c r="DM20" s="764"/>
      <c r="DN20" s="764"/>
      <c r="DO20" s="764"/>
      <c r="DP20" s="765"/>
      <c r="DQ20" s="763"/>
      <c r="DR20" s="764"/>
      <c r="DS20" s="764"/>
      <c r="DT20" s="764"/>
      <c r="DU20" s="765"/>
      <c r="DV20" s="760"/>
      <c r="DW20" s="761"/>
      <c r="DX20" s="761"/>
      <c r="DY20" s="761"/>
      <c r="DZ20" s="766"/>
      <c r="EA20" s="224"/>
    </row>
    <row r="21" spans="1:131" s="225" customFormat="1" ht="26.25" customHeight="1" thickBot="1" x14ac:dyDescent="0.2">
      <c r="A21" s="228">
        <v>15</v>
      </c>
      <c r="B21" s="767"/>
      <c r="C21" s="768"/>
      <c r="D21" s="768"/>
      <c r="E21" s="768"/>
      <c r="F21" s="768"/>
      <c r="G21" s="768"/>
      <c r="H21" s="768"/>
      <c r="I21" s="768"/>
      <c r="J21" s="768"/>
      <c r="K21" s="768"/>
      <c r="L21" s="768"/>
      <c r="M21" s="768"/>
      <c r="N21" s="768"/>
      <c r="O21" s="768"/>
      <c r="P21" s="769"/>
      <c r="Q21" s="770"/>
      <c r="R21" s="771"/>
      <c r="S21" s="771"/>
      <c r="T21" s="771"/>
      <c r="U21" s="771"/>
      <c r="V21" s="771"/>
      <c r="W21" s="771"/>
      <c r="X21" s="771"/>
      <c r="Y21" s="771"/>
      <c r="Z21" s="771"/>
      <c r="AA21" s="771"/>
      <c r="AB21" s="771"/>
      <c r="AC21" s="771"/>
      <c r="AD21" s="771"/>
      <c r="AE21" s="772"/>
      <c r="AF21" s="773"/>
      <c r="AG21" s="774"/>
      <c r="AH21" s="774"/>
      <c r="AI21" s="774"/>
      <c r="AJ21" s="775"/>
      <c r="AK21" s="756"/>
      <c r="AL21" s="757"/>
      <c r="AM21" s="757"/>
      <c r="AN21" s="757"/>
      <c r="AO21" s="757"/>
      <c r="AP21" s="757"/>
      <c r="AQ21" s="757"/>
      <c r="AR21" s="757"/>
      <c r="AS21" s="757"/>
      <c r="AT21" s="757"/>
      <c r="AU21" s="758"/>
      <c r="AV21" s="758"/>
      <c r="AW21" s="758"/>
      <c r="AX21" s="758"/>
      <c r="AY21" s="759"/>
      <c r="AZ21" s="222"/>
      <c r="BA21" s="222"/>
      <c r="BB21" s="222"/>
      <c r="BC21" s="222"/>
      <c r="BD21" s="222"/>
      <c r="BE21" s="223"/>
      <c r="BF21" s="223"/>
      <c r="BG21" s="223"/>
      <c r="BH21" s="223"/>
      <c r="BI21" s="223"/>
      <c r="BJ21" s="223"/>
      <c r="BK21" s="223"/>
      <c r="BL21" s="223"/>
      <c r="BM21" s="223"/>
      <c r="BN21" s="223"/>
      <c r="BO21" s="223"/>
      <c r="BP21" s="223"/>
      <c r="BQ21" s="228">
        <v>15</v>
      </c>
      <c r="BR21" s="229"/>
      <c r="BS21" s="760"/>
      <c r="BT21" s="761"/>
      <c r="BU21" s="761"/>
      <c r="BV21" s="761"/>
      <c r="BW21" s="761"/>
      <c r="BX21" s="761"/>
      <c r="BY21" s="761"/>
      <c r="BZ21" s="761"/>
      <c r="CA21" s="761"/>
      <c r="CB21" s="761"/>
      <c r="CC21" s="761"/>
      <c r="CD21" s="761"/>
      <c r="CE21" s="761"/>
      <c r="CF21" s="761"/>
      <c r="CG21" s="762"/>
      <c r="CH21" s="763"/>
      <c r="CI21" s="764"/>
      <c r="CJ21" s="764"/>
      <c r="CK21" s="764"/>
      <c r="CL21" s="765"/>
      <c r="CM21" s="763"/>
      <c r="CN21" s="764"/>
      <c r="CO21" s="764"/>
      <c r="CP21" s="764"/>
      <c r="CQ21" s="765"/>
      <c r="CR21" s="763"/>
      <c r="CS21" s="764"/>
      <c r="CT21" s="764"/>
      <c r="CU21" s="764"/>
      <c r="CV21" s="765"/>
      <c r="CW21" s="763"/>
      <c r="CX21" s="764"/>
      <c r="CY21" s="764"/>
      <c r="CZ21" s="764"/>
      <c r="DA21" s="765"/>
      <c r="DB21" s="763"/>
      <c r="DC21" s="764"/>
      <c r="DD21" s="764"/>
      <c r="DE21" s="764"/>
      <c r="DF21" s="765"/>
      <c r="DG21" s="763"/>
      <c r="DH21" s="764"/>
      <c r="DI21" s="764"/>
      <c r="DJ21" s="764"/>
      <c r="DK21" s="765"/>
      <c r="DL21" s="763"/>
      <c r="DM21" s="764"/>
      <c r="DN21" s="764"/>
      <c r="DO21" s="764"/>
      <c r="DP21" s="765"/>
      <c r="DQ21" s="763"/>
      <c r="DR21" s="764"/>
      <c r="DS21" s="764"/>
      <c r="DT21" s="764"/>
      <c r="DU21" s="765"/>
      <c r="DV21" s="760"/>
      <c r="DW21" s="761"/>
      <c r="DX21" s="761"/>
      <c r="DY21" s="761"/>
      <c r="DZ21" s="766"/>
      <c r="EA21" s="224"/>
    </row>
    <row r="22" spans="1:131" s="225" customFormat="1" ht="26.25" customHeight="1" x14ac:dyDescent="0.15">
      <c r="A22" s="228">
        <v>16</v>
      </c>
      <c r="B22" s="767"/>
      <c r="C22" s="768"/>
      <c r="D22" s="768"/>
      <c r="E22" s="768"/>
      <c r="F22" s="768"/>
      <c r="G22" s="768"/>
      <c r="H22" s="768"/>
      <c r="I22" s="768"/>
      <c r="J22" s="768"/>
      <c r="K22" s="768"/>
      <c r="L22" s="768"/>
      <c r="M22" s="768"/>
      <c r="N22" s="768"/>
      <c r="O22" s="768"/>
      <c r="P22" s="769"/>
      <c r="Q22" s="786"/>
      <c r="R22" s="787"/>
      <c r="S22" s="787"/>
      <c r="T22" s="787"/>
      <c r="U22" s="787"/>
      <c r="V22" s="787"/>
      <c r="W22" s="787"/>
      <c r="X22" s="787"/>
      <c r="Y22" s="787"/>
      <c r="Z22" s="787"/>
      <c r="AA22" s="787"/>
      <c r="AB22" s="787"/>
      <c r="AC22" s="787"/>
      <c r="AD22" s="787"/>
      <c r="AE22" s="788"/>
      <c r="AF22" s="773"/>
      <c r="AG22" s="774"/>
      <c r="AH22" s="774"/>
      <c r="AI22" s="774"/>
      <c r="AJ22" s="775"/>
      <c r="AK22" s="789"/>
      <c r="AL22" s="790"/>
      <c r="AM22" s="790"/>
      <c r="AN22" s="790"/>
      <c r="AO22" s="790"/>
      <c r="AP22" s="790"/>
      <c r="AQ22" s="790"/>
      <c r="AR22" s="790"/>
      <c r="AS22" s="790"/>
      <c r="AT22" s="790"/>
      <c r="AU22" s="791"/>
      <c r="AV22" s="791"/>
      <c r="AW22" s="791"/>
      <c r="AX22" s="791"/>
      <c r="AY22" s="792"/>
      <c r="AZ22" s="793" t="s">
        <v>389</v>
      </c>
      <c r="BA22" s="793"/>
      <c r="BB22" s="793"/>
      <c r="BC22" s="793"/>
      <c r="BD22" s="794"/>
      <c r="BE22" s="223"/>
      <c r="BF22" s="223"/>
      <c r="BG22" s="223"/>
      <c r="BH22" s="223"/>
      <c r="BI22" s="223"/>
      <c r="BJ22" s="223"/>
      <c r="BK22" s="223"/>
      <c r="BL22" s="223"/>
      <c r="BM22" s="223"/>
      <c r="BN22" s="223"/>
      <c r="BO22" s="223"/>
      <c r="BP22" s="223"/>
      <c r="BQ22" s="228">
        <v>16</v>
      </c>
      <c r="BR22" s="229"/>
      <c r="BS22" s="760"/>
      <c r="BT22" s="761"/>
      <c r="BU22" s="761"/>
      <c r="BV22" s="761"/>
      <c r="BW22" s="761"/>
      <c r="BX22" s="761"/>
      <c r="BY22" s="761"/>
      <c r="BZ22" s="761"/>
      <c r="CA22" s="761"/>
      <c r="CB22" s="761"/>
      <c r="CC22" s="761"/>
      <c r="CD22" s="761"/>
      <c r="CE22" s="761"/>
      <c r="CF22" s="761"/>
      <c r="CG22" s="762"/>
      <c r="CH22" s="763"/>
      <c r="CI22" s="764"/>
      <c r="CJ22" s="764"/>
      <c r="CK22" s="764"/>
      <c r="CL22" s="765"/>
      <c r="CM22" s="763"/>
      <c r="CN22" s="764"/>
      <c r="CO22" s="764"/>
      <c r="CP22" s="764"/>
      <c r="CQ22" s="765"/>
      <c r="CR22" s="763"/>
      <c r="CS22" s="764"/>
      <c r="CT22" s="764"/>
      <c r="CU22" s="764"/>
      <c r="CV22" s="765"/>
      <c r="CW22" s="763"/>
      <c r="CX22" s="764"/>
      <c r="CY22" s="764"/>
      <c r="CZ22" s="764"/>
      <c r="DA22" s="765"/>
      <c r="DB22" s="763"/>
      <c r="DC22" s="764"/>
      <c r="DD22" s="764"/>
      <c r="DE22" s="764"/>
      <c r="DF22" s="765"/>
      <c r="DG22" s="763"/>
      <c r="DH22" s="764"/>
      <c r="DI22" s="764"/>
      <c r="DJ22" s="764"/>
      <c r="DK22" s="765"/>
      <c r="DL22" s="763"/>
      <c r="DM22" s="764"/>
      <c r="DN22" s="764"/>
      <c r="DO22" s="764"/>
      <c r="DP22" s="765"/>
      <c r="DQ22" s="763"/>
      <c r="DR22" s="764"/>
      <c r="DS22" s="764"/>
      <c r="DT22" s="764"/>
      <c r="DU22" s="765"/>
      <c r="DV22" s="760"/>
      <c r="DW22" s="761"/>
      <c r="DX22" s="761"/>
      <c r="DY22" s="761"/>
      <c r="DZ22" s="766"/>
      <c r="EA22" s="224"/>
    </row>
    <row r="23" spans="1:131" s="225" customFormat="1" ht="26.25" customHeight="1" thickBot="1" x14ac:dyDescent="0.2">
      <c r="A23" s="230" t="s">
        <v>390</v>
      </c>
      <c r="B23" s="776" t="s">
        <v>391</v>
      </c>
      <c r="C23" s="777"/>
      <c r="D23" s="777"/>
      <c r="E23" s="777"/>
      <c r="F23" s="777"/>
      <c r="G23" s="777"/>
      <c r="H23" s="777"/>
      <c r="I23" s="777"/>
      <c r="J23" s="777"/>
      <c r="K23" s="777"/>
      <c r="L23" s="777"/>
      <c r="M23" s="777"/>
      <c r="N23" s="777"/>
      <c r="O23" s="777"/>
      <c r="P23" s="778"/>
      <c r="Q23" s="779">
        <v>19516</v>
      </c>
      <c r="R23" s="780"/>
      <c r="S23" s="780"/>
      <c r="T23" s="780"/>
      <c r="U23" s="780"/>
      <c r="V23" s="780">
        <v>19113</v>
      </c>
      <c r="W23" s="780"/>
      <c r="X23" s="780"/>
      <c r="Y23" s="780"/>
      <c r="Z23" s="780"/>
      <c r="AA23" s="780">
        <v>403</v>
      </c>
      <c r="AB23" s="780"/>
      <c r="AC23" s="780"/>
      <c r="AD23" s="780"/>
      <c r="AE23" s="781"/>
      <c r="AF23" s="782">
        <v>372</v>
      </c>
      <c r="AG23" s="780"/>
      <c r="AH23" s="780"/>
      <c r="AI23" s="780"/>
      <c r="AJ23" s="783"/>
      <c r="AK23" s="784"/>
      <c r="AL23" s="785"/>
      <c r="AM23" s="785"/>
      <c r="AN23" s="785"/>
      <c r="AO23" s="785"/>
      <c r="AP23" s="780">
        <v>15672</v>
      </c>
      <c r="AQ23" s="780"/>
      <c r="AR23" s="780"/>
      <c r="AS23" s="780"/>
      <c r="AT23" s="780"/>
      <c r="AU23" s="796"/>
      <c r="AV23" s="796"/>
      <c r="AW23" s="796"/>
      <c r="AX23" s="796"/>
      <c r="AY23" s="797"/>
      <c r="AZ23" s="798" t="s">
        <v>392</v>
      </c>
      <c r="BA23" s="799"/>
      <c r="BB23" s="799"/>
      <c r="BC23" s="799"/>
      <c r="BD23" s="800"/>
      <c r="BE23" s="223"/>
      <c r="BF23" s="223"/>
      <c r="BG23" s="223"/>
      <c r="BH23" s="223"/>
      <c r="BI23" s="223"/>
      <c r="BJ23" s="223"/>
      <c r="BK23" s="223"/>
      <c r="BL23" s="223"/>
      <c r="BM23" s="223"/>
      <c r="BN23" s="223"/>
      <c r="BO23" s="223"/>
      <c r="BP23" s="223"/>
      <c r="BQ23" s="228">
        <v>17</v>
      </c>
      <c r="BR23" s="229"/>
      <c r="BS23" s="760"/>
      <c r="BT23" s="761"/>
      <c r="BU23" s="761"/>
      <c r="BV23" s="761"/>
      <c r="BW23" s="761"/>
      <c r="BX23" s="761"/>
      <c r="BY23" s="761"/>
      <c r="BZ23" s="761"/>
      <c r="CA23" s="761"/>
      <c r="CB23" s="761"/>
      <c r="CC23" s="761"/>
      <c r="CD23" s="761"/>
      <c r="CE23" s="761"/>
      <c r="CF23" s="761"/>
      <c r="CG23" s="762"/>
      <c r="CH23" s="763"/>
      <c r="CI23" s="764"/>
      <c r="CJ23" s="764"/>
      <c r="CK23" s="764"/>
      <c r="CL23" s="765"/>
      <c r="CM23" s="763"/>
      <c r="CN23" s="764"/>
      <c r="CO23" s="764"/>
      <c r="CP23" s="764"/>
      <c r="CQ23" s="765"/>
      <c r="CR23" s="763"/>
      <c r="CS23" s="764"/>
      <c r="CT23" s="764"/>
      <c r="CU23" s="764"/>
      <c r="CV23" s="765"/>
      <c r="CW23" s="763"/>
      <c r="CX23" s="764"/>
      <c r="CY23" s="764"/>
      <c r="CZ23" s="764"/>
      <c r="DA23" s="765"/>
      <c r="DB23" s="763"/>
      <c r="DC23" s="764"/>
      <c r="DD23" s="764"/>
      <c r="DE23" s="764"/>
      <c r="DF23" s="765"/>
      <c r="DG23" s="763"/>
      <c r="DH23" s="764"/>
      <c r="DI23" s="764"/>
      <c r="DJ23" s="764"/>
      <c r="DK23" s="765"/>
      <c r="DL23" s="763"/>
      <c r="DM23" s="764"/>
      <c r="DN23" s="764"/>
      <c r="DO23" s="764"/>
      <c r="DP23" s="765"/>
      <c r="DQ23" s="763"/>
      <c r="DR23" s="764"/>
      <c r="DS23" s="764"/>
      <c r="DT23" s="764"/>
      <c r="DU23" s="765"/>
      <c r="DV23" s="760"/>
      <c r="DW23" s="761"/>
      <c r="DX23" s="761"/>
      <c r="DY23" s="761"/>
      <c r="DZ23" s="766"/>
      <c r="EA23" s="224"/>
    </row>
    <row r="24" spans="1:131" s="225" customFormat="1" ht="26.25" customHeight="1" x14ac:dyDescent="0.15">
      <c r="A24" s="795" t="s">
        <v>393</v>
      </c>
      <c r="B24" s="795"/>
      <c r="C24" s="795"/>
      <c r="D24" s="795"/>
      <c r="E24" s="795"/>
      <c r="F24" s="795"/>
      <c r="G24" s="795"/>
      <c r="H24" s="795"/>
      <c r="I24" s="795"/>
      <c r="J24" s="795"/>
      <c r="K24" s="795"/>
      <c r="L24" s="795"/>
      <c r="M24" s="795"/>
      <c r="N24" s="795"/>
      <c r="O24" s="795"/>
      <c r="P24" s="795"/>
      <c r="Q24" s="795"/>
      <c r="R24" s="795"/>
      <c r="S24" s="795"/>
      <c r="T24" s="795"/>
      <c r="U24" s="795"/>
      <c r="V24" s="795"/>
      <c r="W24" s="795"/>
      <c r="X24" s="795"/>
      <c r="Y24" s="795"/>
      <c r="Z24" s="795"/>
      <c r="AA24" s="795"/>
      <c r="AB24" s="795"/>
      <c r="AC24" s="795"/>
      <c r="AD24" s="795"/>
      <c r="AE24" s="795"/>
      <c r="AF24" s="795"/>
      <c r="AG24" s="795"/>
      <c r="AH24" s="795"/>
      <c r="AI24" s="795"/>
      <c r="AJ24" s="795"/>
      <c r="AK24" s="795"/>
      <c r="AL24" s="795"/>
      <c r="AM24" s="795"/>
      <c r="AN24" s="795"/>
      <c r="AO24" s="795"/>
      <c r="AP24" s="795"/>
      <c r="AQ24" s="795"/>
      <c r="AR24" s="795"/>
      <c r="AS24" s="795"/>
      <c r="AT24" s="795"/>
      <c r="AU24" s="795"/>
      <c r="AV24" s="795"/>
      <c r="AW24" s="795"/>
      <c r="AX24" s="795"/>
      <c r="AY24" s="795"/>
      <c r="AZ24" s="222"/>
      <c r="BA24" s="222"/>
      <c r="BB24" s="222"/>
      <c r="BC24" s="222"/>
      <c r="BD24" s="222"/>
      <c r="BE24" s="223"/>
      <c r="BF24" s="223"/>
      <c r="BG24" s="223"/>
      <c r="BH24" s="223"/>
      <c r="BI24" s="223"/>
      <c r="BJ24" s="223"/>
      <c r="BK24" s="223"/>
      <c r="BL24" s="223"/>
      <c r="BM24" s="223"/>
      <c r="BN24" s="223"/>
      <c r="BO24" s="223"/>
      <c r="BP24" s="223"/>
      <c r="BQ24" s="228">
        <v>18</v>
      </c>
      <c r="BR24" s="229"/>
      <c r="BS24" s="760"/>
      <c r="BT24" s="761"/>
      <c r="BU24" s="761"/>
      <c r="BV24" s="761"/>
      <c r="BW24" s="761"/>
      <c r="BX24" s="761"/>
      <c r="BY24" s="761"/>
      <c r="BZ24" s="761"/>
      <c r="CA24" s="761"/>
      <c r="CB24" s="761"/>
      <c r="CC24" s="761"/>
      <c r="CD24" s="761"/>
      <c r="CE24" s="761"/>
      <c r="CF24" s="761"/>
      <c r="CG24" s="762"/>
      <c r="CH24" s="763"/>
      <c r="CI24" s="764"/>
      <c r="CJ24" s="764"/>
      <c r="CK24" s="764"/>
      <c r="CL24" s="765"/>
      <c r="CM24" s="763"/>
      <c r="CN24" s="764"/>
      <c r="CO24" s="764"/>
      <c r="CP24" s="764"/>
      <c r="CQ24" s="765"/>
      <c r="CR24" s="763"/>
      <c r="CS24" s="764"/>
      <c r="CT24" s="764"/>
      <c r="CU24" s="764"/>
      <c r="CV24" s="765"/>
      <c r="CW24" s="763"/>
      <c r="CX24" s="764"/>
      <c r="CY24" s="764"/>
      <c r="CZ24" s="764"/>
      <c r="DA24" s="765"/>
      <c r="DB24" s="763"/>
      <c r="DC24" s="764"/>
      <c r="DD24" s="764"/>
      <c r="DE24" s="764"/>
      <c r="DF24" s="765"/>
      <c r="DG24" s="763"/>
      <c r="DH24" s="764"/>
      <c r="DI24" s="764"/>
      <c r="DJ24" s="764"/>
      <c r="DK24" s="765"/>
      <c r="DL24" s="763"/>
      <c r="DM24" s="764"/>
      <c r="DN24" s="764"/>
      <c r="DO24" s="764"/>
      <c r="DP24" s="765"/>
      <c r="DQ24" s="763"/>
      <c r="DR24" s="764"/>
      <c r="DS24" s="764"/>
      <c r="DT24" s="764"/>
      <c r="DU24" s="765"/>
      <c r="DV24" s="760"/>
      <c r="DW24" s="761"/>
      <c r="DX24" s="761"/>
      <c r="DY24" s="761"/>
      <c r="DZ24" s="766"/>
      <c r="EA24" s="224"/>
    </row>
    <row r="25" spans="1:131" ht="26.25" customHeight="1" thickBot="1" x14ac:dyDescent="0.2">
      <c r="A25" s="712" t="s">
        <v>394</v>
      </c>
      <c r="B25" s="712"/>
      <c r="C25" s="712"/>
      <c r="D25" s="712"/>
      <c r="E25" s="712"/>
      <c r="F25" s="712"/>
      <c r="G25" s="712"/>
      <c r="H25" s="712"/>
      <c r="I25" s="712"/>
      <c r="J25" s="712"/>
      <c r="K25" s="712"/>
      <c r="L25" s="712"/>
      <c r="M25" s="712"/>
      <c r="N25" s="712"/>
      <c r="O25" s="712"/>
      <c r="P25" s="712"/>
      <c r="Q25" s="712"/>
      <c r="R25" s="712"/>
      <c r="S25" s="712"/>
      <c r="T25" s="712"/>
      <c r="U25" s="712"/>
      <c r="V25" s="712"/>
      <c r="W25" s="712"/>
      <c r="X25" s="712"/>
      <c r="Y25" s="712"/>
      <c r="Z25" s="712"/>
      <c r="AA25" s="712"/>
      <c r="AB25" s="712"/>
      <c r="AC25" s="712"/>
      <c r="AD25" s="712"/>
      <c r="AE25" s="712"/>
      <c r="AF25" s="712"/>
      <c r="AG25" s="712"/>
      <c r="AH25" s="712"/>
      <c r="AI25" s="712"/>
      <c r="AJ25" s="712"/>
      <c r="AK25" s="712"/>
      <c r="AL25" s="712"/>
      <c r="AM25" s="712"/>
      <c r="AN25" s="712"/>
      <c r="AO25" s="712"/>
      <c r="AP25" s="712"/>
      <c r="AQ25" s="712"/>
      <c r="AR25" s="712"/>
      <c r="AS25" s="712"/>
      <c r="AT25" s="712"/>
      <c r="AU25" s="712"/>
      <c r="AV25" s="712"/>
      <c r="AW25" s="712"/>
      <c r="AX25" s="712"/>
      <c r="AY25" s="712"/>
      <c r="AZ25" s="712"/>
      <c r="BA25" s="712"/>
      <c r="BB25" s="712"/>
      <c r="BC25" s="712"/>
      <c r="BD25" s="712"/>
      <c r="BE25" s="712"/>
      <c r="BF25" s="712"/>
      <c r="BG25" s="712"/>
      <c r="BH25" s="712"/>
      <c r="BI25" s="712"/>
      <c r="BJ25" s="222"/>
      <c r="BK25" s="222"/>
      <c r="BL25" s="222"/>
      <c r="BM25" s="222"/>
      <c r="BN25" s="222"/>
      <c r="BO25" s="231"/>
      <c r="BP25" s="231"/>
      <c r="BQ25" s="228">
        <v>19</v>
      </c>
      <c r="BR25" s="229"/>
      <c r="BS25" s="760"/>
      <c r="BT25" s="761"/>
      <c r="BU25" s="761"/>
      <c r="BV25" s="761"/>
      <c r="BW25" s="761"/>
      <c r="BX25" s="761"/>
      <c r="BY25" s="761"/>
      <c r="BZ25" s="761"/>
      <c r="CA25" s="761"/>
      <c r="CB25" s="761"/>
      <c r="CC25" s="761"/>
      <c r="CD25" s="761"/>
      <c r="CE25" s="761"/>
      <c r="CF25" s="761"/>
      <c r="CG25" s="762"/>
      <c r="CH25" s="763"/>
      <c r="CI25" s="764"/>
      <c r="CJ25" s="764"/>
      <c r="CK25" s="764"/>
      <c r="CL25" s="765"/>
      <c r="CM25" s="763"/>
      <c r="CN25" s="764"/>
      <c r="CO25" s="764"/>
      <c r="CP25" s="764"/>
      <c r="CQ25" s="765"/>
      <c r="CR25" s="763"/>
      <c r="CS25" s="764"/>
      <c r="CT25" s="764"/>
      <c r="CU25" s="764"/>
      <c r="CV25" s="765"/>
      <c r="CW25" s="763"/>
      <c r="CX25" s="764"/>
      <c r="CY25" s="764"/>
      <c r="CZ25" s="764"/>
      <c r="DA25" s="765"/>
      <c r="DB25" s="763"/>
      <c r="DC25" s="764"/>
      <c r="DD25" s="764"/>
      <c r="DE25" s="764"/>
      <c r="DF25" s="765"/>
      <c r="DG25" s="763"/>
      <c r="DH25" s="764"/>
      <c r="DI25" s="764"/>
      <c r="DJ25" s="764"/>
      <c r="DK25" s="765"/>
      <c r="DL25" s="763"/>
      <c r="DM25" s="764"/>
      <c r="DN25" s="764"/>
      <c r="DO25" s="764"/>
      <c r="DP25" s="765"/>
      <c r="DQ25" s="763"/>
      <c r="DR25" s="764"/>
      <c r="DS25" s="764"/>
      <c r="DT25" s="764"/>
      <c r="DU25" s="765"/>
      <c r="DV25" s="760"/>
      <c r="DW25" s="761"/>
      <c r="DX25" s="761"/>
      <c r="DY25" s="761"/>
      <c r="DZ25" s="766"/>
      <c r="EA25" s="220"/>
    </row>
    <row r="26" spans="1:131" ht="26.25" customHeight="1" x14ac:dyDescent="0.15">
      <c r="A26" s="714" t="s">
        <v>370</v>
      </c>
      <c r="B26" s="715"/>
      <c r="C26" s="715"/>
      <c r="D26" s="715"/>
      <c r="E26" s="715"/>
      <c r="F26" s="715"/>
      <c r="G26" s="715"/>
      <c r="H26" s="715"/>
      <c r="I26" s="715"/>
      <c r="J26" s="715"/>
      <c r="K26" s="715"/>
      <c r="L26" s="715"/>
      <c r="M26" s="715"/>
      <c r="N26" s="715"/>
      <c r="O26" s="715"/>
      <c r="P26" s="716"/>
      <c r="Q26" s="720" t="s">
        <v>395</v>
      </c>
      <c r="R26" s="721"/>
      <c r="S26" s="721"/>
      <c r="T26" s="721"/>
      <c r="U26" s="722"/>
      <c r="V26" s="720" t="s">
        <v>396</v>
      </c>
      <c r="W26" s="721"/>
      <c r="X26" s="721"/>
      <c r="Y26" s="721"/>
      <c r="Z26" s="722"/>
      <c r="AA26" s="720" t="s">
        <v>397</v>
      </c>
      <c r="AB26" s="721"/>
      <c r="AC26" s="721"/>
      <c r="AD26" s="721"/>
      <c r="AE26" s="721"/>
      <c r="AF26" s="801" t="s">
        <v>398</v>
      </c>
      <c r="AG26" s="802"/>
      <c r="AH26" s="802"/>
      <c r="AI26" s="802"/>
      <c r="AJ26" s="803"/>
      <c r="AK26" s="721" t="s">
        <v>399</v>
      </c>
      <c r="AL26" s="721"/>
      <c r="AM26" s="721"/>
      <c r="AN26" s="721"/>
      <c r="AO26" s="722"/>
      <c r="AP26" s="720" t="s">
        <v>400</v>
      </c>
      <c r="AQ26" s="721"/>
      <c r="AR26" s="721"/>
      <c r="AS26" s="721"/>
      <c r="AT26" s="722"/>
      <c r="AU26" s="720" t="s">
        <v>401</v>
      </c>
      <c r="AV26" s="721"/>
      <c r="AW26" s="721"/>
      <c r="AX26" s="721"/>
      <c r="AY26" s="722"/>
      <c r="AZ26" s="720" t="s">
        <v>402</v>
      </c>
      <c r="BA26" s="721"/>
      <c r="BB26" s="721"/>
      <c r="BC26" s="721"/>
      <c r="BD26" s="722"/>
      <c r="BE26" s="720" t="s">
        <v>377</v>
      </c>
      <c r="BF26" s="721"/>
      <c r="BG26" s="721"/>
      <c r="BH26" s="721"/>
      <c r="BI26" s="727"/>
      <c r="BJ26" s="222"/>
      <c r="BK26" s="222"/>
      <c r="BL26" s="222"/>
      <c r="BM26" s="222"/>
      <c r="BN26" s="222"/>
      <c r="BO26" s="231"/>
      <c r="BP26" s="231"/>
      <c r="BQ26" s="228">
        <v>20</v>
      </c>
      <c r="BR26" s="229"/>
      <c r="BS26" s="760"/>
      <c r="BT26" s="761"/>
      <c r="BU26" s="761"/>
      <c r="BV26" s="761"/>
      <c r="BW26" s="761"/>
      <c r="BX26" s="761"/>
      <c r="BY26" s="761"/>
      <c r="BZ26" s="761"/>
      <c r="CA26" s="761"/>
      <c r="CB26" s="761"/>
      <c r="CC26" s="761"/>
      <c r="CD26" s="761"/>
      <c r="CE26" s="761"/>
      <c r="CF26" s="761"/>
      <c r="CG26" s="762"/>
      <c r="CH26" s="763"/>
      <c r="CI26" s="764"/>
      <c r="CJ26" s="764"/>
      <c r="CK26" s="764"/>
      <c r="CL26" s="765"/>
      <c r="CM26" s="763"/>
      <c r="CN26" s="764"/>
      <c r="CO26" s="764"/>
      <c r="CP26" s="764"/>
      <c r="CQ26" s="765"/>
      <c r="CR26" s="763"/>
      <c r="CS26" s="764"/>
      <c r="CT26" s="764"/>
      <c r="CU26" s="764"/>
      <c r="CV26" s="765"/>
      <c r="CW26" s="763"/>
      <c r="CX26" s="764"/>
      <c r="CY26" s="764"/>
      <c r="CZ26" s="764"/>
      <c r="DA26" s="765"/>
      <c r="DB26" s="763"/>
      <c r="DC26" s="764"/>
      <c r="DD26" s="764"/>
      <c r="DE26" s="764"/>
      <c r="DF26" s="765"/>
      <c r="DG26" s="763"/>
      <c r="DH26" s="764"/>
      <c r="DI26" s="764"/>
      <c r="DJ26" s="764"/>
      <c r="DK26" s="765"/>
      <c r="DL26" s="763"/>
      <c r="DM26" s="764"/>
      <c r="DN26" s="764"/>
      <c r="DO26" s="764"/>
      <c r="DP26" s="765"/>
      <c r="DQ26" s="763"/>
      <c r="DR26" s="764"/>
      <c r="DS26" s="764"/>
      <c r="DT26" s="764"/>
      <c r="DU26" s="765"/>
      <c r="DV26" s="760"/>
      <c r="DW26" s="761"/>
      <c r="DX26" s="761"/>
      <c r="DY26" s="761"/>
      <c r="DZ26" s="766"/>
      <c r="EA26" s="220"/>
    </row>
    <row r="27" spans="1:131" ht="26.25" customHeight="1" thickBot="1" x14ac:dyDescent="0.2">
      <c r="A27" s="717"/>
      <c r="B27" s="718"/>
      <c r="C27" s="718"/>
      <c r="D27" s="718"/>
      <c r="E27" s="718"/>
      <c r="F27" s="718"/>
      <c r="G27" s="718"/>
      <c r="H27" s="718"/>
      <c r="I27" s="718"/>
      <c r="J27" s="718"/>
      <c r="K27" s="718"/>
      <c r="L27" s="718"/>
      <c r="M27" s="718"/>
      <c r="N27" s="718"/>
      <c r="O27" s="718"/>
      <c r="P27" s="719"/>
      <c r="Q27" s="723"/>
      <c r="R27" s="724"/>
      <c r="S27" s="724"/>
      <c r="T27" s="724"/>
      <c r="U27" s="725"/>
      <c r="V27" s="723"/>
      <c r="W27" s="724"/>
      <c r="X27" s="724"/>
      <c r="Y27" s="724"/>
      <c r="Z27" s="725"/>
      <c r="AA27" s="723"/>
      <c r="AB27" s="724"/>
      <c r="AC27" s="724"/>
      <c r="AD27" s="724"/>
      <c r="AE27" s="724"/>
      <c r="AF27" s="804"/>
      <c r="AG27" s="805"/>
      <c r="AH27" s="805"/>
      <c r="AI27" s="805"/>
      <c r="AJ27" s="806"/>
      <c r="AK27" s="724"/>
      <c r="AL27" s="724"/>
      <c r="AM27" s="724"/>
      <c r="AN27" s="724"/>
      <c r="AO27" s="725"/>
      <c r="AP27" s="723"/>
      <c r="AQ27" s="724"/>
      <c r="AR27" s="724"/>
      <c r="AS27" s="724"/>
      <c r="AT27" s="725"/>
      <c r="AU27" s="723"/>
      <c r="AV27" s="724"/>
      <c r="AW27" s="724"/>
      <c r="AX27" s="724"/>
      <c r="AY27" s="725"/>
      <c r="AZ27" s="723"/>
      <c r="BA27" s="724"/>
      <c r="BB27" s="724"/>
      <c r="BC27" s="724"/>
      <c r="BD27" s="725"/>
      <c r="BE27" s="723"/>
      <c r="BF27" s="724"/>
      <c r="BG27" s="724"/>
      <c r="BH27" s="724"/>
      <c r="BI27" s="729"/>
      <c r="BJ27" s="222"/>
      <c r="BK27" s="222"/>
      <c r="BL27" s="222"/>
      <c r="BM27" s="222"/>
      <c r="BN27" s="222"/>
      <c r="BO27" s="231"/>
      <c r="BP27" s="231"/>
      <c r="BQ27" s="228">
        <v>21</v>
      </c>
      <c r="BR27" s="229"/>
      <c r="BS27" s="760"/>
      <c r="BT27" s="761"/>
      <c r="BU27" s="761"/>
      <c r="BV27" s="761"/>
      <c r="BW27" s="761"/>
      <c r="BX27" s="761"/>
      <c r="BY27" s="761"/>
      <c r="BZ27" s="761"/>
      <c r="CA27" s="761"/>
      <c r="CB27" s="761"/>
      <c r="CC27" s="761"/>
      <c r="CD27" s="761"/>
      <c r="CE27" s="761"/>
      <c r="CF27" s="761"/>
      <c r="CG27" s="762"/>
      <c r="CH27" s="763"/>
      <c r="CI27" s="764"/>
      <c r="CJ27" s="764"/>
      <c r="CK27" s="764"/>
      <c r="CL27" s="765"/>
      <c r="CM27" s="763"/>
      <c r="CN27" s="764"/>
      <c r="CO27" s="764"/>
      <c r="CP27" s="764"/>
      <c r="CQ27" s="765"/>
      <c r="CR27" s="763"/>
      <c r="CS27" s="764"/>
      <c r="CT27" s="764"/>
      <c r="CU27" s="764"/>
      <c r="CV27" s="765"/>
      <c r="CW27" s="763"/>
      <c r="CX27" s="764"/>
      <c r="CY27" s="764"/>
      <c r="CZ27" s="764"/>
      <c r="DA27" s="765"/>
      <c r="DB27" s="763"/>
      <c r="DC27" s="764"/>
      <c r="DD27" s="764"/>
      <c r="DE27" s="764"/>
      <c r="DF27" s="765"/>
      <c r="DG27" s="763"/>
      <c r="DH27" s="764"/>
      <c r="DI27" s="764"/>
      <c r="DJ27" s="764"/>
      <c r="DK27" s="765"/>
      <c r="DL27" s="763"/>
      <c r="DM27" s="764"/>
      <c r="DN27" s="764"/>
      <c r="DO27" s="764"/>
      <c r="DP27" s="765"/>
      <c r="DQ27" s="763"/>
      <c r="DR27" s="764"/>
      <c r="DS27" s="764"/>
      <c r="DT27" s="764"/>
      <c r="DU27" s="765"/>
      <c r="DV27" s="760"/>
      <c r="DW27" s="761"/>
      <c r="DX27" s="761"/>
      <c r="DY27" s="761"/>
      <c r="DZ27" s="766"/>
      <c r="EA27" s="220"/>
    </row>
    <row r="28" spans="1:131" ht="26.25" customHeight="1" thickTop="1" x14ac:dyDescent="0.15">
      <c r="A28" s="232">
        <v>1</v>
      </c>
      <c r="B28" s="736" t="s">
        <v>403</v>
      </c>
      <c r="C28" s="737"/>
      <c r="D28" s="737"/>
      <c r="E28" s="737"/>
      <c r="F28" s="737"/>
      <c r="G28" s="737"/>
      <c r="H28" s="737"/>
      <c r="I28" s="737"/>
      <c r="J28" s="737"/>
      <c r="K28" s="737"/>
      <c r="L28" s="737"/>
      <c r="M28" s="737"/>
      <c r="N28" s="737"/>
      <c r="O28" s="737"/>
      <c r="P28" s="738"/>
      <c r="Q28" s="809">
        <v>4148</v>
      </c>
      <c r="R28" s="810"/>
      <c r="S28" s="810"/>
      <c r="T28" s="810"/>
      <c r="U28" s="810"/>
      <c r="V28" s="810">
        <v>4037</v>
      </c>
      <c r="W28" s="810"/>
      <c r="X28" s="810"/>
      <c r="Y28" s="810"/>
      <c r="Z28" s="810"/>
      <c r="AA28" s="810">
        <v>111</v>
      </c>
      <c r="AB28" s="810"/>
      <c r="AC28" s="810"/>
      <c r="AD28" s="810"/>
      <c r="AE28" s="811"/>
      <c r="AF28" s="812">
        <v>111</v>
      </c>
      <c r="AG28" s="810"/>
      <c r="AH28" s="810"/>
      <c r="AI28" s="810"/>
      <c r="AJ28" s="813"/>
      <c r="AK28" s="814">
        <v>352</v>
      </c>
      <c r="AL28" s="815"/>
      <c r="AM28" s="815"/>
      <c r="AN28" s="815"/>
      <c r="AO28" s="815"/>
      <c r="AP28" s="815" t="s">
        <v>587</v>
      </c>
      <c r="AQ28" s="815"/>
      <c r="AR28" s="815"/>
      <c r="AS28" s="815"/>
      <c r="AT28" s="815"/>
      <c r="AU28" s="815" t="s">
        <v>587</v>
      </c>
      <c r="AV28" s="815"/>
      <c r="AW28" s="815"/>
      <c r="AX28" s="815"/>
      <c r="AY28" s="815"/>
      <c r="AZ28" s="816" t="s">
        <v>587</v>
      </c>
      <c r="BA28" s="816"/>
      <c r="BB28" s="816"/>
      <c r="BC28" s="816"/>
      <c r="BD28" s="816"/>
      <c r="BE28" s="807"/>
      <c r="BF28" s="807"/>
      <c r="BG28" s="807"/>
      <c r="BH28" s="807"/>
      <c r="BI28" s="808"/>
      <c r="BJ28" s="222"/>
      <c r="BK28" s="222"/>
      <c r="BL28" s="222"/>
      <c r="BM28" s="222"/>
      <c r="BN28" s="222"/>
      <c r="BO28" s="231"/>
      <c r="BP28" s="231"/>
      <c r="BQ28" s="228">
        <v>22</v>
      </c>
      <c r="BR28" s="229"/>
      <c r="BS28" s="760"/>
      <c r="BT28" s="761"/>
      <c r="BU28" s="761"/>
      <c r="BV28" s="761"/>
      <c r="BW28" s="761"/>
      <c r="BX28" s="761"/>
      <c r="BY28" s="761"/>
      <c r="BZ28" s="761"/>
      <c r="CA28" s="761"/>
      <c r="CB28" s="761"/>
      <c r="CC28" s="761"/>
      <c r="CD28" s="761"/>
      <c r="CE28" s="761"/>
      <c r="CF28" s="761"/>
      <c r="CG28" s="762"/>
      <c r="CH28" s="763"/>
      <c r="CI28" s="764"/>
      <c r="CJ28" s="764"/>
      <c r="CK28" s="764"/>
      <c r="CL28" s="765"/>
      <c r="CM28" s="763"/>
      <c r="CN28" s="764"/>
      <c r="CO28" s="764"/>
      <c r="CP28" s="764"/>
      <c r="CQ28" s="765"/>
      <c r="CR28" s="763"/>
      <c r="CS28" s="764"/>
      <c r="CT28" s="764"/>
      <c r="CU28" s="764"/>
      <c r="CV28" s="765"/>
      <c r="CW28" s="763"/>
      <c r="CX28" s="764"/>
      <c r="CY28" s="764"/>
      <c r="CZ28" s="764"/>
      <c r="DA28" s="765"/>
      <c r="DB28" s="763"/>
      <c r="DC28" s="764"/>
      <c r="DD28" s="764"/>
      <c r="DE28" s="764"/>
      <c r="DF28" s="765"/>
      <c r="DG28" s="763"/>
      <c r="DH28" s="764"/>
      <c r="DI28" s="764"/>
      <c r="DJ28" s="764"/>
      <c r="DK28" s="765"/>
      <c r="DL28" s="763"/>
      <c r="DM28" s="764"/>
      <c r="DN28" s="764"/>
      <c r="DO28" s="764"/>
      <c r="DP28" s="765"/>
      <c r="DQ28" s="763"/>
      <c r="DR28" s="764"/>
      <c r="DS28" s="764"/>
      <c r="DT28" s="764"/>
      <c r="DU28" s="765"/>
      <c r="DV28" s="760"/>
      <c r="DW28" s="761"/>
      <c r="DX28" s="761"/>
      <c r="DY28" s="761"/>
      <c r="DZ28" s="766"/>
      <c r="EA28" s="220"/>
    </row>
    <row r="29" spans="1:131" ht="26.25" customHeight="1" x14ac:dyDescent="0.15">
      <c r="A29" s="232">
        <v>2</v>
      </c>
      <c r="B29" s="767" t="s">
        <v>404</v>
      </c>
      <c r="C29" s="768"/>
      <c r="D29" s="768"/>
      <c r="E29" s="768"/>
      <c r="F29" s="768"/>
      <c r="G29" s="768"/>
      <c r="H29" s="768"/>
      <c r="I29" s="768"/>
      <c r="J29" s="768"/>
      <c r="K29" s="768"/>
      <c r="L29" s="768"/>
      <c r="M29" s="768"/>
      <c r="N29" s="768"/>
      <c r="O29" s="768"/>
      <c r="P29" s="769"/>
      <c r="Q29" s="770">
        <v>3636</v>
      </c>
      <c r="R29" s="771"/>
      <c r="S29" s="771"/>
      <c r="T29" s="771"/>
      <c r="U29" s="771"/>
      <c r="V29" s="771">
        <v>3569</v>
      </c>
      <c r="W29" s="771"/>
      <c r="X29" s="771"/>
      <c r="Y29" s="771"/>
      <c r="Z29" s="771"/>
      <c r="AA29" s="771">
        <v>66</v>
      </c>
      <c r="AB29" s="771"/>
      <c r="AC29" s="771"/>
      <c r="AD29" s="771"/>
      <c r="AE29" s="772"/>
      <c r="AF29" s="773">
        <v>66</v>
      </c>
      <c r="AG29" s="774"/>
      <c r="AH29" s="774"/>
      <c r="AI29" s="774"/>
      <c r="AJ29" s="775"/>
      <c r="AK29" s="821">
        <v>536</v>
      </c>
      <c r="AL29" s="817"/>
      <c r="AM29" s="817"/>
      <c r="AN29" s="817"/>
      <c r="AO29" s="817"/>
      <c r="AP29" s="817" t="s">
        <v>587</v>
      </c>
      <c r="AQ29" s="817"/>
      <c r="AR29" s="817"/>
      <c r="AS29" s="817"/>
      <c r="AT29" s="817"/>
      <c r="AU29" s="817" t="s">
        <v>587</v>
      </c>
      <c r="AV29" s="817"/>
      <c r="AW29" s="817"/>
      <c r="AX29" s="817"/>
      <c r="AY29" s="817"/>
      <c r="AZ29" s="818" t="s">
        <v>587</v>
      </c>
      <c r="BA29" s="818"/>
      <c r="BB29" s="818"/>
      <c r="BC29" s="818"/>
      <c r="BD29" s="818"/>
      <c r="BE29" s="819"/>
      <c r="BF29" s="819"/>
      <c r="BG29" s="819"/>
      <c r="BH29" s="819"/>
      <c r="BI29" s="820"/>
      <c r="BJ29" s="222"/>
      <c r="BK29" s="222"/>
      <c r="BL29" s="222"/>
      <c r="BM29" s="222"/>
      <c r="BN29" s="222"/>
      <c r="BO29" s="231"/>
      <c r="BP29" s="231"/>
      <c r="BQ29" s="228">
        <v>23</v>
      </c>
      <c r="BR29" s="229"/>
      <c r="BS29" s="760"/>
      <c r="BT29" s="761"/>
      <c r="BU29" s="761"/>
      <c r="BV29" s="761"/>
      <c r="BW29" s="761"/>
      <c r="BX29" s="761"/>
      <c r="BY29" s="761"/>
      <c r="BZ29" s="761"/>
      <c r="CA29" s="761"/>
      <c r="CB29" s="761"/>
      <c r="CC29" s="761"/>
      <c r="CD29" s="761"/>
      <c r="CE29" s="761"/>
      <c r="CF29" s="761"/>
      <c r="CG29" s="762"/>
      <c r="CH29" s="763"/>
      <c r="CI29" s="764"/>
      <c r="CJ29" s="764"/>
      <c r="CK29" s="764"/>
      <c r="CL29" s="765"/>
      <c r="CM29" s="763"/>
      <c r="CN29" s="764"/>
      <c r="CO29" s="764"/>
      <c r="CP29" s="764"/>
      <c r="CQ29" s="765"/>
      <c r="CR29" s="763"/>
      <c r="CS29" s="764"/>
      <c r="CT29" s="764"/>
      <c r="CU29" s="764"/>
      <c r="CV29" s="765"/>
      <c r="CW29" s="763"/>
      <c r="CX29" s="764"/>
      <c r="CY29" s="764"/>
      <c r="CZ29" s="764"/>
      <c r="DA29" s="765"/>
      <c r="DB29" s="763"/>
      <c r="DC29" s="764"/>
      <c r="DD29" s="764"/>
      <c r="DE29" s="764"/>
      <c r="DF29" s="765"/>
      <c r="DG29" s="763"/>
      <c r="DH29" s="764"/>
      <c r="DI29" s="764"/>
      <c r="DJ29" s="764"/>
      <c r="DK29" s="765"/>
      <c r="DL29" s="763"/>
      <c r="DM29" s="764"/>
      <c r="DN29" s="764"/>
      <c r="DO29" s="764"/>
      <c r="DP29" s="765"/>
      <c r="DQ29" s="763"/>
      <c r="DR29" s="764"/>
      <c r="DS29" s="764"/>
      <c r="DT29" s="764"/>
      <c r="DU29" s="765"/>
      <c r="DV29" s="760"/>
      <c r="DW29" s="761"/>
      <c r="DX29" s="761"/>
      <c r="DY29" s="761"/>
      <c r="DZ29" s="766"/>
      <c r="EA29" s="220"/>
    </row>
    <row r="30" spans="1:131" ht="26.25" customHeight="1" x14ac:dyDescent="0.15">
      <c r="A30" s="232">
        <v>3</v>
      </c>
      <c r="B30" s="767" t="s">
        <v>405</v>
      </c>
      <c r="C30" s="768"/>
      <c r="D30" s="768"/>
      <c r="E30" s="768"/>
      <c r="F30" s="768"/>
      <c r="G30" s="768"/>
      <c r="H30" s="768"/>
      <c r="I30" s="768"/>
      <c r="J30" s="768"/>
      <c r="K30" s="768"/>
      <c r="L30" s="768"/>
      <c r="M30" s="768"/>
      <c r="N30" s="768"/>
      <c r="O30" s="768"/>
      <c r="P30" s="769"/>
      <c r="Q30" s="770">
        <v>661</v>
      </c>
      <c r="R30" s="771"/>
      <c r="S30" s="771"/>
      <c r="T30" s="771"/>
      <c r="U30" s="771"/>
      <c r="V30" s="771">
        <v>661</v>
      </c>
      <c r="W30" s="771"/>
      <c r="X30" s="771"/>
      <c r="Y30" s="771"/>
      <c r="Z30" s="771"/>
      <c r="AA30" s="771">
        <v>0</v>
      </c>
      <c r="AB30" s="771"/>
      <c r="AC30" s="771"/>
      <c r="AD30" s="771"/>
      <c r="AE30" s="772"/>
      <c r="AF30" s="773">
        <v>0</v>
      </c>
      <c r="AG30" s="774"/>
      <c r="AH30" s="774"/>
      <c r="AI30" s="774"/>
      <c r="AJ30" s="775"/>
      <c r="AK30" s="821">
        <v>177</v>
      </c>
      <c r="AL30" s="817"/>
      <c r="AM30" s="817"/>
      <c r="AN30" s="817"/>
      <c r="AO30" s="817"/>
      <c r="AP30" s="817" t="s">
        <v>587</v>
      </c>
      <c r="AQ30" s="817"/>
      <c r="AR30" s="817"/>
      <c r="AS30" s="817"/>
      <c r="AT30" s="817"/>
      <c r="AU30" s="817" t="s">
        <v>587</v>
      </c>
      <c r="AV30" s="817"/>
      <c r="AW30" s="817"/>
      <c r="AX30" s="817"/>
      <c r="AY30" s="817"/>
      <c r="AZ30" s="818" t="s">
        <v>587</v>
      </c>
      <c r="BA30" s="818"/>
      <c r="BB30" s="818"/>
      <c r="BC30" s="818"/>
      <c r="BD30" s="818"/>
      <c r="BE30" s="819"/>
      <c r="BF30" s="819"/>
      <c r="BG30" s="819"/>
      <c r="BH30" s="819"/>
      <c r="BI30" s="820"/>
      <c r="BJ30" s="222"/>
      <c r="BK30" s="222"/>
      <c r="BL30" s="222"/>
      <c r="BM30" s="222"/>
      <c r="BN30" s="222"/>
      <c r="BO30" s="231"/>
      <c r="BP30" s="231"/>
      <c r="BQ30" s="228">
        <v>24</v>
      </c>
      <c r="BR30" s="229"/>
      <c r="BS30" s="760"/>
      <c r="BT30" s="761"/>
      <c r="BU30" s="761"/>
      <c r="BV30" s="761"/>
      <c r="BW30" s="761"/>
      <c r="BX30" s="761"/>
      <c r="BY30" s="761"/>
      <c r="BZ30" s="761"/>
      <c r="CA30" s="761"/>
      <c r="CB30" s="761"/>
      <c r="CC30" s="761"/>
      <c r="CD30" s="761"/>
      <c r="CE30" s="761"/>
      <c r="CF30" s="761"/>
      <c r="CG30" s="762"/>
      <c r="CH30" s="763"/>
      <c r="CI30" s="764"/>
      <c r="CJ30" s="764"/>
      <c r="CK30" s="764"/>
      <c r="CL30" s="765"/>
      <c r="CM30" s="763"/>
      <c r="CN30" s="764"/>
      <c r="CO30" s="764"/>
      <c r="CP30" s="764"/>
      <c r="CQ30" s="765"/>
      <c r="CR30" s="763"/>
      <c r="CS30" s="764"/>
      <c r="CT30" s="764"/>
      <c r="CU30" s="764"/>
      <c r="CV30" s="765"/>
      <c r="CW30" s="763"/>
      <c r="CX30" s="764"/>
      <c r="CY30" s="764"/>
      <c r="CZ30" s="764"/>
      <c r="DA30" s="765"/>
      <c r="DB30" s="763"/>
      <c r="DC30" s="764"/>
      <c r="DD30" s="764"/>
      <c r="DE30" s="764"/>
      <c r="DF30" s="765"/>
      <c r="DG30" s="763"/>
      <c r="DH30" s="764"/>
      <c r="DI30" s="764"/>
      <c r="DJ30" s="764"/>
      <c r="DK30" s="765"/>
      <c r="DL30" s="763"/>
      <c r="DM30" s="764"/>
      <c r="DN30" s="764"/>
      <c r="DO30" s="764"/>
      <c r="DP30" s="765"/>
      <c r="DQ30" s="763"/>
      <c r="DR30" s="764"/>
      <c r="DS30" s="764"/>
      <c r="DT30" s="764"/>
      <c r="DU30" s="765"/>
      <c r="DV30" s="760"/>
      <c r="DW30" s="761"/>
      <c r="DX30" s="761"/>
      <c r="DY30" s="761"/>
      <c r="DZ30" s="766"/>
      <c r="EA30" s="220"/>
    </row>
    <row r="31" spans="1:131" ht="26.25" customHeight="1" x14ac:dyDescent="0.15">
      <c r="A31" s="232">
        <v>4</v>
      </c>
      <c r="B31" s="767" t="s">
        <v>406</v>
      </c>
      <c r="C31" s="768"/>
      <c r="D31" s="768"/>
      <c r="E31" s="768"/>
      <c r="F31" s="768"/>
      <c r="G31" s="768"/>
      <c r="H31" s="768"/>
      <c r="I31" s="768"/>
      <c r="J31" s="768"/>
      <c r="K31" s="768"/>
      <c r="L31" s="768"/>
      <c r="M31" s="768"/>
      <c r="N31" s="768"/>
      <c r="O31" s="768"/>
      <c r="P31" s="769"/>
      <c r="Q31" s="770">
        <v>1051</v>
      </c>
      <c r="R31" s="771"/>
      <c r="S31" s="771"/>
      <c r="T31" s="771"/>
      <c r="U31" s="771"/>
      <c r="V31" s="771">
        <v>968</v>
      </c>
      <c r="W31" s="771"/>
      <c r="X31" s="771"/>
      <c r="Y31" s="771"/>
      <c r="Z31" s="771"/>
      <c r="AA31" s="771">
        <v>83</v>
      </c>
      <c r="AB31" s="771"/>
      <c r="AC31" s="771"/>
      <c r="AD31" s="771"/>
      <c r="AE31" s="772"/>
      <c r="AF31" s="773">
        <v>1499</v>
      </c>
      <c r="AG31" s="774"/>
      <c r="AH31" s="774"/>
      <c r="AI31" s="774"/>
      <c r="AJ31" s="775"/>
      <c r="AK31" s="821">
        <v>361</v>
      </c>
      <c r="AL31" s="817"/>
      <c r="AM31" s="817"/>
      <c r="AN31" s="817"/>
      <c r="AO31" s="817"/>
      <c r="AP31" s="817">
        <v>3203</v>
      </c>
      <c r="AQ31" s="817"/>
      <c r="AR31" s="817"/>
      <c r="AS31" s="817"/>
      <c r="AT31" s="817"/>
      <c r="AU31" s="817">
        <v>2296</v>
      </c>
      <c r="AV31" s="817"/>
      <c r="AW31" s="817"/>
      <c r="AX31" s="817"/>
      <c r="AY31" s="817"/>
      <c r="AZ31" s="818" t="s">
        <v>587</v>
      </c>
      <c r="BA31" s="818"/>
      <c r="BB31" s="818"/>
      <c r="BC31" s="818"/>
      <c r="BD31" s="818"/>
      <c r="BE31" s="819" t="s">
        <v>571</v>
      </c>
      <c r="BF31" s="819"/>
      <c r="BG31" s="819"/>
      <c r="BH31" s="819"/>
      <c r="BI31" s="820"/>
      <c r="BJ31" s="222"/>
      <c r="BK31" s="222"/>
      <c r="BL31" s="222"/>
      <c r="BM31" s="222"/>
      <c r="BN31" s="222"/>
      <c r="BO31" s="231"/>
      <c r="BP31" s="231"/>
      <c r="BQ31" s="228">
        <v>25</v>
      </c>
      <c r="BR31" s="229"/>
      <c r="BS31" s="760"/>
      <c r="BT31" s="761"/>
      <c r="BU31" s="761"/>
      <c r="BV31" s="761"/>
      <c r="BW31" s="761"/>
      <c r="BX31" s="761"/>
      <c r="BY31" s="761"/>
      <c r="BZ31" s="761"/>
      <c r="CA31" s="761"/>
      <c r="CB31" s="761"/>
      <c r="CC31" s="761"/>
      <c r="CD31" s="761"/>
      <c r="CE31" s="761"/>
      <c r="CF31" s="761"/>
      <c r="CG31" s="762"/>
      <c r="CH31" s="763"/>
      <c r="CI31" s="764"/>
      <c r="CJ31" s="764"/>
      <c r="CK31" s="764"/>
      <c r="CL31" s="765"/>
      <c r="CM31" s="763"/>
      <c r="CN31" s="764"/>
      <c r="CO31" s="764"/>
      <c r="CP31" s="764"/>
      <c r="CQ31" s="765"/>
      <c r="CR31" s="763"/>
      <c r="CS31" s="764"/>
      <c r="CT31" s="764"/>
      <c r="CU31" s="764"/>
      <c r="CV31" s="765"/>
      <c r="CW31" s="763"/>
      <c r="CX31" s="764"/>
      <c r="CY31" s="764"/>
      <c r="CZ31" s="764"/>
      <c r="DA31" s="765"/>
      <c r="DB31" s="763"/>
      <c r="DC31" s="764"/>
      <c r="DD31" s="764"/>
      <c r="DE31" s="764"/>
      <c r="DF31" s="765"/>
      <c r="DG31" s="763"/>
      <c r="DH31" s="764"/>
      <c r="DI31" s="764"/>
      <c r="DJ31" s="764"/>
      <c r="DK31" s="765"/>
      <c r="DL31" s="763"/>
      <c r="DM31" s="764"/>
      <c r="DN31" s="764"/>
      <c r="DO31" s="764"/>
      <c r="DP31" s="765"/>
      <c r="DQ31" s="763"/>
      <c r="DR31" s="764"/>
      <c r="DS31" s="764"/>
      <c r="DT31" s="764"/>
      <c r="DU31" s="765"/>
      <c r="DV31" s="760"/>
      <c r="DW31" s="761"/>
      <c r="DX31" s="761"/>
      <c r="DY31" s="761"/>
      <c r="DZ31" s="766"/>
      <c r="EA31" s="220"/>
    </row>
    <row r="32" spans="1:131" ht="26.25" customHeight="1" x14ac:dyDescent="0.15">
      <c r="A32" s="232">
        <v>5</v>
      </c>
      <c r="B32" s="767" t="s">
        <v>407</v>
      </c>
      <c r="C32" s="768"/>
      <c r="D32" s="768"/>
      <c r="E32" s="768"/>
      <c r="F32" s="768"/>
      <c r="G32" s="768"/>
      <c r="H32" s="768"/>
      <c r="I32" s="768"/>
      <c r="J32" s="768"/>
      <c r="K32" s="768"/>
      <c r="L32" s="768"/>
      <c r="M32" s="768"/>
      <c r="N32" s="768"/>
      <c r="O32" s="768"/>
      <c r="P32" s="769"/>
      <c r="Q32" s="770">
        <v>1112</v>
      </c>
      <c r="R32" s="771"/>
      <c r="S32" s="771"/>
      <c r="T32" s="771"/>
      <c r="U32" s="771"/>
      <c r="V32" s="771">
        <v>1112</v>
      </c>
      <c r="W32" s="771"/>
      <c r="X32" s="771"/>
      <c r="Y32" s="771"/>
      <c r="Z32" s="771"/>
      <c r="AA32" s="771" t="s">
        <v>508</v>
      </c>
      <c r="AB32" s="771"/>
      <c r="AC32" s="771"/>
      <c r="AD32" s="771"/>
      <c r="AE32" s="772"/>
      <c r="AF32" s="773">
        <v>170</v>
      </c>
      <c r="AG32" s="774"/>
      <c r="AH32" s="774"/>
      <c r="AI32" s="774"/>
      <c r="AJ32" s="775"/>
      <c r="AK32" s="821">
        <v>879</v>
      </c>
      <c r="AL32" s="817"/>
      <c r="AM32" s="817"/>
      <c r="AN32" s="817"/>
      <c r="AO32" s="817"/>
      <c r="AP32" s="817">
        <v>6912</v>
      </c>
      <c r="AQ32" s="817"/>
      <c r="AR32" s="817"/>
      <c r="AS32" s="817"/>
      <c r="AT32" s="817"/>
      <c r="AU32" s="817">
        <v>6753</v>
      </c>
      <c r="AV32" s="817"/>
      <c r="AW32" s="817"/>
      <c r="AX32" s="817"/>
      <c r="AY32" s="817"/>
      <c r="AZ32" s="818" t="s">
        <v>587</v>
      </c>
      <c r="BA32" s="818"/>
      <c r="BB32" s="818"/>
      <c r="BC32" s="818"/>
      <c r="BD32" s="818"/>
      <c r="BE32" s="819" t="s">
        <v>571</v>
      </c>
      <c r="BF32" s="819"/>
      <c r="BG32" s="819"/>
      <c r="BH32" s="819"/>
      <c r="BI32" s="820"/>
      <c r="BJ32" s="222"/>
      <c r="BK32" s="222"/>
      <c r="BL32" s="222"/>
      <c r="BM32" s="222"/>
      <c r="BN32" s="222"/>
      <c r="BO32" s="231"/>
      <c r="BP32" s="231"/>
      <c r="BQ32" s="228">
        <v>26</v>
      </c>
      <c r="BR32" s="229"/>
      <c r="BS32" s="760"/>
      <c r="BT32" s="761"/>
      <c r="BU32" s="761"/>
      <c r="BV32" s="761"/>
      <c r="BW32" s="761"/>
      <c r="BX32" s="761"/>
      <c r="BY32" s="761"/>
      <c r="BZ32" s="761"/>
      <c r="CA32" s="761"/>
      <c r="CB32" s="761"/>
      <c r="CC32" s="761"/>
      <c r="CD32" s="761"/>
      <c r="CE32" s="761"/>
      <c r="CF32" s="761"/>
      <c r="CG32" s="762"/>
      <c r="CH32" s="763"/>
      <c r="CI32" s="764"/>
      <c r="CJ32" s="764"/>
      <c r="CK32" s="764"/>
      <c r="CL32" s="765"/>
      <c r="CM32" s="763"/>
      <c r="CN32" s="764"/>
      <c r="CO32" s="764"/>
      <c r="CP32" s="764"/>
      <c r="CQ32" s="765"/>
      <c r="CR32" s="763"/>
      <c r="CS32" s="764"/>
      <c r="CT32" s="764"/>
      <c r="CU32" s="764"/>
      <c r="CV32" s="765"/>
      <c r="CW32" s="763"/>
      <c r="CX32" s="764"/>
      <c r="CY32" s="764"/>
      <c r="CZ32" s="764"/>
      <c r="DA32" s="765"/>
      <c r="DB32" s="763"/>
      <c r="DC32" s="764"/>
      <c r="DD32" s="764"/>
      <c r="DE32" s="764"/>
      <c r="DF32" s="765"/>
      <c r="DG32" s="763"/>
      <c r="DH32" s="764"/>
      <c r="DI32" s="764"/>
      <c r="DJ32" s="764"/>
      <c r="DK32" s="765"/>
      <c r="DL32" s="763"/>
      <c r="DM32" s="764"/>
      <c r="DN32" s="764"/>
      <c r="DO32" s="764"/>
      <c r="DP32" s="765"/>
      <c r="DQ32" s="763"/>
      <c r="DR32" s="764"/>
      <c r="DS32" s="764"/>
      <c r="DT32" s="764"/>
      <c r="DU32" s="765"/>
      <c r="DV32" s="760"/>
      <c r="DW32" s="761"/>
      <c r="DX32" s="761"/>
      <c r="DY32" s="761"/>
      <c r="DZ32" s="766"/>
      <c r="EA32" s="220"/>
    </row>
    <row r="33" spans="1:131" ht="26.25" customHeight="1" x14ac:dyDescent="0.15">
      <c r="A33" s="232">
        <v>6</v>
      </c>
      <c r="B33" s="767"/>
      <c r="C33" s="768"/>
      <c r="D33" s="768"/>
      <c r="E33" s="768"/>
      <c r="F33" s="768"/>
      <c r="G33" s="768"/>
      <c r="H33" s="768"/>
      <c r="I33" s="768"/>
      <c r="J33" s="768"/>
      <c r="K33" s="768"/>
      <c r="L33" s="768"/>
      <c r="M33" s="768"/>
      <c r="N33" s="768"/>
      <c r="O33" s="768"/>
      <c r="P33" s="769"/>
      <c r="Q33" s="770"/>
      <c r="R33" s="771"/>
      <c r="S33" s="771"/>
      <c r="T33" s="771"/>
      <c r="U33" s="771"/>
      <c r="V33" s="771"/>
      <c r="W33" s="771"/>
      <c r="X33" s="771"/>
      <c r="Y33" s="771"/>
      <c r="Z33" s="771"/>
      <c r="AA33" s="771"/>
      <c r="AB33" s="771"/>
      <c r="AC33" s="771"/>
      <c r="AD33" s="771"/>
      <c r="AE33" s="772"/>
      <c r="AF33" s="773"/>
      <c r="AG33" s="774"/>
      <c r="AH33" s="774"/>
      <c r="AI33" s="774"/>
      <c r="AJ33" s="775"/>
      <c r="AK33" s="821"/>
      <c r="AL33" s="817"/>
      <c r="AM33" s="817"/>
      <c r="AN33" s="817"/>
      <c r="AO33" s="817"/>
      <c r="AP33" s="817"/>
      <c r="AQ33" s="817"/>
      <c r="AR33" s="817"/>
      <c r="AS33" s="817"/>
      <c r="AT33" s="817"/>
      <c r="AU33" s="817"/>
      <c r="AV33" s="817"/>
      <c r="AW33" s="817"/>
      <c r="AX33" s="817"/>
      <c r="AY33" s="817"/>
      <c r="AZ33" s="818"/>
      <c r="BA33" s="818"/>
      <c r="BB33" s="818"/>
      <c r="BC33" s="818"/>
      <c r="BD33" s="818"/>
      <c r="BE33" s="819"/>
      <c r="BF33" s="819"/>
      <c r="BG33" s="819"/>
      <c r="BH33" s="819"/>
      <c r="BI33" s="820"/>
      <c r="BJ33" s="222"/>
      <c r="BK33" s="222"/>
      <c r="BL33" s="222"/>
      <c r="BM33" s="222"/>
      <c r="BN33" s="222"/>
      <c r="BO33" s="231"/>
      <c r="BP33" s="231"/>
      <c r="BQ33" s="228">
        <v>27</v>
      </c>
      <c r="BR33" s="229"/>
      <c r="BS33" s="760"/>
      <c r="BT33" s="761"/>
      <c r="BU33" s="761"/>
      <c r="BV33" s="761"/>
      <c r="BW33" s="761"/>
      <c r="BX33" s="761"/>
      <c r="BY33" s="761"/>
      <c r="BZ33" s="761"/>
      <c r="CA33" s="761"/>
      <c r="CB33" s="761"/>
      <c r="CC33" s="761"/>
      <c r="CD33" s="761"/>
      <c r="CE33" s="761"/>
      <c r="CF33" s="761"/>
      <c r="CG33" s="762"/>
      <c r="CH33" s="763"/>
      <c r="CI33" s="764"/>
      <c r="CJ33" s="764"/>
      <c r="CK33" s="764"/>
      <c r="CL33" s="765"/>
      <c r="CM33" s="763"/>
      <c r="CN33" s="764"/>
      <c r="CO33" s="764"/>
      <c r="CP33" s="764"/>
      <c r="CQ33" s="765"/>
      <c r="CR33" s="763"/>
      <c r="CS33" s="764"/>
      <c r="CT33" s="764"/>
      <c r="CU33" s="764"/>
      <c r="CV33" s="765"/>
      <c r="CW33" s="763"/>
      <c r="CX33" s="764"/>
      <c r="CY33" s="764"/>
      <c r="CZ33" s="764"/>
      <c r="DA33" s="765"/>
      <c r="DB33" s="763"/>
      <c r="DC33" s="764"/>
      <c r="DD33" s="764"/>
      <c r="DE33" s="764"/>
      <c r="DF33" s="765"/>
      <c r="DG33" s="763"/>
      <c r="DH33" s="764"/>
      <c r="DI33" s="764"/>
      <c r="DJ33" s="764"/>
      <c r="DK33" s="765"/>
      <c r="DL33" s="763"/>
      <c r="DM33" s="764"/>
      <c r="DN33" s="764"/>
      <c r="DO33" s="764"/>
      <c r="DP33" s="765"/>
      <c r="DQ33" s="763"/>
      <c r="DR33" s="764"/>
      <c r="DS33" s="764"/>
      <c r="DT33" s="764"/>
      <c r="DU33" s="765"/>
      <c r="DV33" s="760"/>
      <c r="DW33" s="761"/>
      <c r="DX33" s="761"/>
      <c r="DY33" s="761"/>
      <c r="DZ33" s="766"/>
      <c r="EA33" s="220"/>
    </row>
    <row r="34" spans="1:131" ht="26.25" customHeight="1" x14ac:dyDescent="0.15">
      <c r="A34" s="232">
        <v>7</v>
      </c>
      <c r="B34" s="767"/>
      <c r="C34" s="768"/>
      <c r="D34" s="768"/>
      <c r="E34" s="768"/>
      <c r="F34" s="768"/>
      <c r="G34" s="768"/>
      <c r="H34" s="768"/>
      <c r="I34" s="768"/>
      <c r="J34" s="768"/>
      <c r="K34" s="768"/>
      <c r="L34" s="768"/>
      <c r="M34" s="768"/>
      <c r="N34" s="768"/>
      <c r="O34" s="768"/>
      <c r="P34" s="769"/>
      <c r="Q34" s="770"/>
      <c r="R34" s="771"/>
      <c r="S34" s="771"/>
      <c r="T34" s="771"/>
      <c r="U34" s="771"/>
      <c r="V34" s="771"/>
      <c r="W34" s="771"/>
      <c r="X34" s="771"/>
      <c r="Y34" s="771"/>
      <c r="Z34" s="771"/>
      <c r="AA34" s="771"/>
      <c r="AB34" s="771"/>
      <c r="AC34" s="771"/>
      <c r="AD34" s="771"/>
      <c r="AE34" s="772"/>
      <c r="AF34" s="773"/>
      <c r="AG34" s="774"/>
      <c r="AH34" s="774"/>
      <c r="AI34" s="774"/>
      <c r="AJ34" s="775"/>
      <c r="AK34" s="821"/>
      <c r="AL34" s="817"/>
      <c r="AM34" s="817"/>
      <c r="AN34" s="817"/>
      <c r="AO34" s="817"/>
      <c r="AP34" s="817"/>
      <c r="AQ34" s="817"/>
      <c r="AR34" s="817"/>
      <c r="AS34" s="817"/>
      <c r="AT34" s="817"/>
      <c r="AU34" s="817"/>
      <c r="AV34" s="817"/>
      <c r="AW34" s="817"/>
      <c r="AX34" s="817"/>
      <c r="AY34" s="817"/>
      <c r="AZ34" s="818"/>
      <c r="BA34" s="818"/>
      <c r="BB34" s="818"/>
      <c r="BC34" s="818"/>
      <c r="BD34" s="818"/>
      <c r="BE34" s="819"/>
      <c r="BF34" s="819"/>
      <c r="BG34" s="819"/>
      <c r="BH34" s="819"/>
      <c r="BI34" s="820"/>
      <c r="BJ34" s="222"/>
      <c r="BK34" s="222"/>
      <c r="BL34" s="222"/>
      <c r="BM34" s="222"/>
      <c r="BN34" s="222"/>
      <c r="BO34" s="231"/>
      <c r="BP34" s="231"/>
      <c r="BQ34" s="228">
        <v>28</v>
      </c>
      <c r="BR34" s="229"/>
      <c r="BS34" s="760"/>
      <c r="BT34" s="761"/>
      <c r="BU34" s="761"/>
      <c r="BV34" s="761"/>
      <c r="BW34" s="761"/>
      <c r="BX34" s="761"/>
      <c r="BY34" s="761"/>
      <c r="BZ34" s="761"/>
      <c r="CA34" s="761"/>
      <c r="CB34" s="761"/>
      <c r="CC34" s="761"/>
      <c r="CD34" s="761"/>
      <c r="CE34" s="761"/>
      <c r="CF34" s="761"/>
      <c r="CG34" s="762"/>
      <c r="CH34" s="763"/>
      <c r="CI34" s="764"/>
      <c r="CJ34" s="764"/>
      <c r="CK34" s="764"/>
      <c r="CL34" s="765"/>
      <c r="CM34" s="763"/>
      <c r="CN34" s="764"/>
      <c r="CO34" s="764"/>
      <c r="CP34" s="764"/>
      <c r="CQ34" s="765"/>
      <c r="CR34" s="763"/>
      <c r="CS34" s="764"/>
      <c r="CT34" s="764"/>
      <c r="CU34" s="764"/>
      <c r="CV34" s="765"/>
      <c r="CW34" s="763"/>
      <c r="CX34" s="764"/>
      <c r="CY34" s="764"/>
      <c r="CZ34" s="764"/>
      <c r="DA34" s="765"/>
      <c r="DB34" s="763"/>
      <c r="DC34" s="764"/>
      <c r="DD34" s="764"/>
      <c r="DE34" s="764"/>
      <c r="DF34" s="765"/>
      <c r="DG34" s="763"/>
      <c r="DH34" s="764"/>
      <c r="DI34" s="764"/>
      <c r="DJ34" s="764"/>
      <c r="DK34" s="765"/>
      <c r="DL34" s="763"/>
      <c r="DM34" s="764"/>
      <c r="DN34" s="764"/>
      <c r="DO34" s="764"/>
      <c r="DP34" s="765"/>
      <c r="DQ34" s="763"/>
      <c r="DR34" s="764"/>
      <c r="DS34" s="764"/>
      <c r="DT34" s="764"/>
      <c r="DU34" s="765"/>
      <c r="DV34" s="760"/>
      <c r="DW34" s="761"/>
      <c r="DX34" s="761"/>
      <c r="DY34" s="761"/>
      <c r="DZ34" s="766"/>
      <c r="EA34" s="220"/>
    </row>
    <row r="35" spans="1:131" ht="26.25" customHeight="1" x14ac:dyDescent="0.15">
      <c r="A35" s="232">
        <v>8</v>
      </c>
      <c r="B35" s="767"/>
      <c r="C35" s="768"/>
      <c r="D35" s="768"/>
      <c r="E35" s="768"/>
      <c r="F35" s="768"/>
      <c r="G35" s="768"/>
      <c r="H35" s="768"/>
      <c r="I35" s="768"/>
      <c r="J35" s="768"/>
      <c r="K35" s="768"/>
      <c r="L35" s="768"/>
      <c r="M35" s="768"/>
      <c r="N35" s="768"/>
      <c r="O35" s="768"/>
      <c r="P35" s="769"/>
      <c r="Q35" s="770"/>
      <c r="R35" s="771"/>
      <c r="S35" s="771"/>
      <c r="T35" s="771"/>
      <c r="U35" s="771"/>
      <c r="V35" s="771"/>
      <c r="W35" s="771"/>
      <c r="X35" s="771"/>
      <c r="Y35" s="771"/>
      <c r="Z35" s="771"/>
      <c r="AA35" s="771"/>
      <c r="AB35" s="771"/>
      <c r="AC35" s="771"/>
      <c r="AD35" s="771"/>
      <c r="AE35" s="772"/>
      <c r="AF35" s="773"/>
      <c r="AG35" s="774"/>
      <c r="AH35" s="774"/>
      <c r="AI35" s="774"/>
      <c r="AJ35" s="775"/>
      <c r="AK35" s="821"/>
      <c r="AL35" s="817"/>
      <c r="AM35" s="817"/>
      <c r="AN35" s="817"/>
      <c r="AO35" s="817"/>
      <c r="AP35" s="817"/>
      <c r="AQ35" s="817"/>
      <c r="AR35" s="817"/>
      <c r="AS35" s="817"/>
      <c r="AT35" s="817"/>
      <c r="AU35" s="817"/>
      <c r="AV35" s="817"/>
      <c r="AW35" s="817"/>
      <c r="AX35" s="817"/>
      <c r="AY35" s="817"/>
      <c r="AZ35" s="818"/>
      <c r="BA35" s="818"/>
      <c r="BB35" s="818"/>
      <c r="BC35" s="818"/>
      <c r="BD35" s="818"/>
      <c r="BE35" s="819"/>
      <c r="BF35" s="819"/>
      <c r="BG35" s="819"/>
      <c r="BH35" s="819"/>
      <c r="BI35" s="820"/>
      <c r="BJ35" s="222"/>
      <c r="BK35" s="222"/>
      <c r="BL35" s="222"/>
      <c r="BM35" s="222"/>
      <c r="BN35" s="222"/>
      <c r="BO35" s="231"/>
      <c r="BP35" s="231"/>
      <c r="BQ35" s="228">
        <v>29</v>
      </c>
      <c r="BR35" s="229"/>
      <c r="BS35" s="760"/>
      <c r="BT35" s="761"/>
      <c r="BU35" s="761"/>
      <c r="BV35" s="761"/>
      <c r="BW35" s="761"/>
      <c r="BX35" s="761"/>
      <c r="BY35" s="761"/>
      <c r="BZ35" s="761"/>
      <c r="CA35" s="761"/>
      <c r="CB35" s="761"/>
      <c r="CC35" s="761"/>
      <c r="CD35" s="761"/>
      <c r="CE35" s="761"/>
      <c r="CF35" s="761"/>
      <c r="CG35" s="762"/>
      <c r="CH35" s="763"/>
      <c r="CI35" s="764"/>
      <c r="CJ35" s="764"/>
      <c r="CK35" s="764"/>
      <c r="CL35" s="765"/>
      <c r="CM35" s="763"/>
      <c r="CN35" s="764"/>
      <c r="CO35" s="764"/>
      <c r="CP35" s="764"/>
      <c r="CQ35" s="765"/>
      <c r="CR35" s="763"/>
      <c r="CS35" s="764"/>
      <c r="CT35" s="764"/>
      <c r="CU35" s="764"/>
      <c r="CV35" s="765"/>
      <c r="CW35" s="763"/>
      <c r="CX35" s="764"/>
      <c r="CY35" s="764"/>
      <c r="CZ35" s="764"/>
      <c r="DA35" s="765"/>
      <c r="DB35" s="763"/>
      <c r="DC35" s="764"/>
      <c r="DD35" s="764"/>
      <c r="DE35" s="764"/>
      <c r="DF35" s="765"/>
      <c r="DG35" s="763"/>
      <c r="DH35" s="764"/>
      <c r="DI35" s="764"/>
      <c r="DJ35" s="764"/>
      <c r="DK35" s="765"/>
      <c r="DL35" s="763"/>
      <c r="DM35" s="764"/>
      <c r="DN35" s="764"/>
      <c r="DO35" s="764"/>
      <c r="DP35" s="765"/>
      <c r="DQ35" s="763"/>
      <c r="DR35" s="764"/>
      <c r="DS35" s="764"/>
      <c r="DT35" s="764"/>
      <c r="DU35" s="765"/>
      <c r="DV35" s="760"/>
      <c r="DW35" s="761"/>
      <c r="DX35" s="761"/>
      <c r="DY35" s="761"/>
      <c r="DZ35" s="766"/>
      <c r="EA35" s="220"/>
    </row>
    <row r="36" spans="1:131" ht="26.25" customHeight="1" x14ac:dyDescent="0.15">
      <c r="A36" s="232">
        <v>9</v>
      </c>
      <c r="B36" s="767"/>
      <c r="C36" s="768"/>
      <c r="D36" s="768"/>
      <c r="E36" s="768"/>
      <c r="F36" s="768"/>
      <c r="G36" s="768"/>
      <c r="H36" s="768"/>
      <c r="I36" s="768"/>
      <c r="J36" s="768"/>
      <c r="K36" s="768"/>
      <c r="L36" s="768"/>
      <c r="M36" s="768"/>
      <c r="N36" s="768"/>
      <c r="O36" s="768"/>
      <c r="P36" s="769"/>
      <c r="Q36" s="770"/>
      <c r="R36" s="771"/>
      <c r="S36" s="771"/>
      <c r="T36" s="771"/>
      <c r="U36" s="771"/>
      <c r="V36" s="771"/>
      <c r="W36" s="771"/>
      <c r="X36" s="771"/>
      <c r="Y36" s="771"/>
      <c r="Z36" s="771"/>
      <c r="AA36" s="771"/>
      <c r="AB36" s="771"/>
      <c r="AC36" s="771"/>
      <c r="AD36" s="771"/>
      <c r="AE36" s="772"/>
      <c r="AF36" s="773"/>
      <c r="AG36" s="774"/>
      <c r="AH36" s="774"/>
      <c r="AI36" s="774"/>
      <c r="AJ36" s="775"/>
      <c r="AK36" s="821"/>
      <c r="AL36" s="817"/>
      <c r="AM36" s="817"/>
      <c r="AN36" s="817"/>
      <c r="AO36" s="817"/>
      <c r="AP36" s="817"/>
      <c r="AQ36" s="817"/>
      <c r="AR36" s="817"/>
      <c r="AS36" s="817"/>
      <c r="AT36" s="817"/>
      <c r="AU36" s="817"/>
      <c r="AV36" s="817"/>
      <c r="AW36" s="817"/>
      <c r="AX36" s="817"/>
      <c r="AY36" s="817"/>
      <c r="AZ36" s="818"/>
      <c r="BA36" s="818"/>
      <c r="BB36" s="818"/>
      <c r="BC36" s="818"/>
      <c r="BD36" s="818"/>
      <c r="BE36" s="819"/>
      <c r="BF36" s="819"/>
      <c r="BG36" s="819"/>
      <c r="BH36" s="819"/>
      <c r="BI36" s="820"/>
      <c r="BJ36" s="222"/>
      <c r="BK36" s="222"/>
      <c r="BL36" s="222"/>
      <c r="BM36" s="222"/>
      <c r="BN36" s="222"/>
      <c r="BO36" s="231"/>
      <c r="BP36" s="231"/>
      <c r="BQ36" s="228">
        <v>30</v>
      </c>
      <c r="BR36" s="229"/>
      <c r="BS36" s="760"/>
      <c r="BT36" s="761"/>
      <c r="BU36" s="761"/>
      <c r="BV36" s="761"/>
      <c r="BW36" s="761"/>
      <c r="BX36" s="761"/>
      <c r="BY36" s="761"/>
      <c r="BZ36" s="761"/>
      <c r="CA36" s="761"/>
      <c r="CB36" s="761"/>
      <c r="CC36" s="761"/>
      <c r="CD36" s="761"/>
      <c r="CE36" s="761"/>
      <c r="CF36" s="761"/>
      <c r="CG36" s="762"/>
      <c r="CH36" s="763"/>
      <c r="CI36" s="764"/>
      <c r="CJ36" s="764"/>
      <c r="CK36" s="764"/>
      <c r="CL36" s="765"/>
      <c r="CM36" s="763"/>
      <c r="CN36" s="764"/>
      <c r="CO36" s="764"/>
      <c r="CP36" s="764"/>
      <c r="CQ36" s="765"/>
      <c r="CR36" s="763"/>
      <c r="CS36" s="764"/>
      <c r="CT36" s="764"/>
      <c r="CU36" s="764"/>
      <c r="CV36" s="765"/>
      <c r="CW36" s="763"/>
      <c r="CX36" s="764"/>
      <c r="CY36" s="764"/>
      <c r="CZ36" s="764"/>
      <c r="DA36" s="765"/>
      <c r="DB36" s="763"/>
      <c r="DC36" s="764"/>
      <c r="DD36" s="764"/>
      <c r="DE36" s="764"/>
      <c r="DF36" s="765"/>
      <c r="DG36" s="763"/>
      <c r="DH36" s="764"/>
      <c r="DI36" s="764"/>
      <c r="DJ36" s="764"/>
      <c r="DK36" s="765"/>
      <c r="DL36" s="763"/>
      <c r="DM36" s="764"/>
      <c r="DN36" s="764"/>
      <c r="DO36" s="764"/>
      <c r="DP36" s="765"/>
      <c r="DQ36" s="763"/>
      <c r="DR36" s="764"/>
      <c r="DS36" s="764"/>
      <c r="DT36" s="764"/>
      <c r="DU36" s="765"/>
      <c r="DV36" s="760"/>
      <c r="DW36" s="761"/>
      <c r="DX36" s="761"/>
      <c r="DY36" s="761"/>
      <c r="DZ36" s="766"/>
      <c r="EA36" s="220"/>
    </row>
    <row r="37" spans="1:131" ht="26.25" customHeight="1" x14ac:dyDescent="0.15">
      <c r="A37" s="232">
        <v>10</v>
      </c>
      <c r="B37" s="767"/>
      <c r="C37" s="768"/>
      <c r="D37" s="768"/>
      <c r="E37" s="768"/>
      <c r="F37" s="768"/>
      <c r="G37" s="768"/>
      <c r="H37" s="768"/>
      <c r="I37" s="768"/>
      <c r="J37" s="768"/>
      <c r="K37" s="768"/>
      <c r="L37" s="768"/>
      <c r="M37" s="768"/>
      <c r="N37" s="768"/>
      <c r="O37" s="768"/>
      <c r="P37" s="769"/>
      <c r="Q37" s="770"/>
      <c r="R37" s="771"/>
      <c r="S37" s="771"/>
      <c r="T37" s="771"/>
      <c r="U37" s="771"/>
      <c r="V37" s="771"/>
      <c r="W37" s="771"/>
      <c r="X37" s="771"/>
      <c r="Y37" s="771"/>
      <c r="Z37" s="771"/>
      <c r="AA37" s="771"/>
      <c r="AB37" s="771"/>
      <c r="AC37" s="771"/>
      <c r="AD37" s="771"/>
      <c r="AE37" s="772"/>
      <c r="AF37" s="773"/>
      <c r="AG37" s="774"/>
      <c r="AH37" s="774"/>
      <c r="AI37" s="774"/>
      <c r="AJ37" s="775"/>
      <c r="AK37" s="821"/>
      <c r="AL37" s="817"/>
      <c r="AM37" s="817"/>
      <c r="AN37" s="817"/>
      <c r="AO37" s="817"/>
      <c r="AP37" s="817"/>
      <c r="AQ37" s="817"/>
      <c r="AR37" s="817"/>
      <c r="AS37" s="817"/>
      <c r="AT37" s="817"/>
      <c r="AU37" s="817"/>
      <c r="AV37" s="817"/>
      <c r="AW37" s="817"/>
      <c r="AX37" s="817"/>
      <c r="AY37" s="817"/>
      <c r="AZ37" s="818"/>
      <c r="BA37" s="818"/>
      <c r="BB37" s="818"/>
      <c r="BC37" s="818"/>
      <c r="BD37" s="818"/>
      <c r="BE37" s="819"/>
      <c r="BF37" s="819"/>
      <c r="BG37" s="819"/>
      <c r="BH37" s="819"/>
      <c r="BI37" s="820"/>
      <c r="BJ37" s="222"/>
      <c r="BK37" s="222"/>
      <c r="BL37" s="222"/>
      <c r="BM37" s="222"/>
      <c r="BN37" s="222"/>
      <c r="BO37" s="231"/>
      <c r="BP37" s="231"/>
      <c r="BQ37" s="228">
        <v>31</v>
      </c>
      <c r="BR37" s="229"/>
      <c r="BS37" s="760"/>
      <c r="BT37" s="761"/>
      <c r="BU37" s="761"/>
      <c r="BV37" s="761"/>
      <c r="BW37" s="761"/>
      <c r="BX37" s="761"/>
      <c r="BY37" s="761"/>
      <c r="BZ37" s="761"/>
      <c r="CA37" s="761"/>
      <c r="CB37" s="761"/>
      <c r="CC37" s="761"/>
      <c r="CD37" s="761"/>
      <c r="CE37" s="761"/>
      <c r="CF37" s="761"/>
      <c r="CG37" s="762"/>
      <c r="CH37" s="763"/>
      <c r="CI37" s="764"/>
      <c r="CJ37" s="764"/>
      <c r="CK37" s="764"/>
      <c r="CL37" s="765"/>
      <c r="CM37" s="763"/>
      <c r="CN37" s="764"/>
      <c r="CO37" s="764"/>
      <c r="CP37" s="764"/>
      <c r="CQ37" s="765"/>
      <c r="CR37" s="763"/>
      <c r="CS37" s="764"/>
      <c r="CT37" s="764"/>
      <c r="CU37" s="764"/>
      <c r="CV37" s="765"/>
      <c r="CW37" s="763"/>
      <c r="CX37" s="764"/>
      <c r="CY37" s="764"/>
      <c r="CZ37" s="764"/>
      <c r="DA37" s="765"/>
      <c r="DB37" s="763"/>
      <c r="DC37" s="764"/>
      <c r="DD37" s="764"/>
      <c r="DE37" s="764"/>
      <c r="DF37" s="765"/>
      <c r="DG37" s="763"/>
      <c r="DH37" s="764"/>
      <c r="DI37" s="764"/>
      <c r="DJ37" s="764"/>
      <c r="DK37" s="765"/>
      <c r="DL37" s="763"/>
      <c r="DM37" s="764"/>
      <c r="DN37" s="764"/>
      <c r="DO37" s="764"/>
      <c r="DP37" s="765"/>
      <c r="DQ37" s="763"/>
      <c r="DR37" s="764"/>
      <c r="DS37" s="764"/>
      <c r="DT37" s="764"/>
      <c r="DU37" s="765"/>
      <c r="DV37" s="760"/>
      <c r="DW37" s="761"/>
      <c r="DX37" s="761"/>
      <c r="DY37" s="761"/>
      <c r="DZ37" s="766"/>
      <c r="EA37" s="220"/>
    </row>
    <row r="38" spans="1:131" ht="26.25" customHeight="1" x14ac:dyDescent="0.15">
      <c r="A38" s="232">
        <v>11</v>
      </c>
      <c r="B38" s="767"/>
      <c r="C38" s="768"/>
      <c r="D38" s="768"/>
      <c r="E38" s="768"/>
      <c r="F38" s="768"/>
      <c r="G38" s="768"/>
      <c r="H38" s="768"/>
      <c r="I38" s="768"/>
      <c r="J38" s="768"/>
      <c r="K38" s="768"/>
      <c r="L38" s="768"/>
      <c r="M38" s="768"/>
      <c r="N38" s="768"/>
      <c r="O38" s="768"/>
      <c r="P38" s="769"/>
      <c r="Q38" s="770"/>
      <c r="R38" s="771"/>
      <c r="S38" s="771"/>
      <c r="T38" s="771"/>
      <c r="U38" s="771"/>
      <c r="V38" s="771"/>
      <c r="W38" s="771"/>
      <c r="X38" s="771"/>
      <c r="Y38" s="771"/>
      <c r="Z38" s="771"/>
      <c r="AA38" s="771"/>
      <c r="AB38" s="771"/>
      <c r="AC38" s="771"/>
      <c r="AD38" s="771"/>
      <c r="AE38" s="772"/>
      <c r="AF38" s="773"/>
      <c r="AG38" s="774"/>
      <c r="AH38" s="774"/>
      <c r="AI38" s="774"/>
      <c r="AJ38" s="775"/>
      <c r="AK38" s="821"/>
      <c r="AL38" s="817"/>
      <c r="AM38" s="817"/>
      <c r="AN38" s="817"/>
      <c r="AO38" s="817"/>
      <c r="AP38" s="817"/>
      <c r="AQ38" s="817"/>
      <c r="AR38" s="817"/>
      <c r="AS38" s="817"/>
      <c r="AT38" s="817"/>
      <c r="AU38" s="817"/>
      <c r="AV38" s="817"/>
      <c r="AW38" s="817"/>
      <c r="AX38" s="817"/>
      <c r="AY38" s="817"/>
      <c r="AZ38" s="818"/>
      <c r="BA38" s="818"/>
      <c r="BB38" s="818"/>
      <c r="BC38" s="818"/>
      <c r="BD38" s="818"/>
      <c r="BE38" s="819"/>
      <c r="BF38" s="819"/>
      <c r="BG38" s="819"/>
      <c r="BH38" s="819"/>
      <c r="BI38" s="820"/>
      <c r="BJ38" s="222"/>
      <c r="BK38" s="222"/>
      <c r="BL38" s="222"/>
      <c r="BM38" s="222"/>
      <c r="BN38" s="222"/>
      <c r="BO38" s="231"/>
      <c r="BP38" s="231"/>
      <c r="BQ38" s="228">
        <v>32</v>
      </c>
      <c r="BR38" s="229"/>
      <c r="BS38" s="760"/>
      <c r="BT38" s="761"/>
      <c r="BU38" s="761"/>
      <c r="BV38" s="761"/>
      <c r="BW38" s="761"/>
      <c r="BX38" s="761"/>
      <c r="BY38" s="761"/>
      <c r="BZ38" s="761"/>
      <c r="CA38" s="761"/>
      <c r="CB38" s="761"/>
      <c r="CC38" s="761"/>
      <c r="CD38" s="761"/>
      <c r="CE38" s="761"/>
      <c r="CF38" s="761"/>
      <c r="CG38" s="762"/>
      <c r="CH38" s="763"/>
      <c r="CI38" s="764"/>
      <c r="CJ38" s="764"/>
      <c r="CK38" s="764"/>
      <c r="CL38" s="765"/>
      <c r="CM38" s="763"/>
      <c r="CN38" s="764"/>
      <c r="CO38" s="764"/>
      <c r="CP38" s="764"/>
      <c r="CQ38" s="765"/>
      <c r="CR38" s="763"/>
      <c r="CS38" s="764"/>
      <c r="CT38" s="764"/>
      <c r="CU38" s="764"/>
      <c r="CV38" s="765"/>
      <c r="CW38" s="763"/>
      <c r="CX38" s="764"/>
      <c r="CY38" s="764"/>
      <c r="CZ38" s="764"/>
      <c r="DA38" s="765"/>
      <c r="DB38" s="763"/>
      <c r="DC38" s="764"/>
      <c r="DD38" s="764"/>
      <c r="DE38" s="764"/>
      <c r="DF38" s="765"/>
      <c r="DG38" s="763"/>
      <c r="DH38" s="764"/>
      <c r="DI38" s="764"/>
      <c r="DJ38" s="764"/>
      <c r="DK38" s="765"/>
      <c r="DL38" s="763"/>
      <c r="DM38" s="764"/>
      <c r="DN38" s="764"/>
      <c r="DO38" s="764"/>
      <c r="DP38" s="765"/>
      <c r="DQ38" s="763"/>
      <c r="DR38" s="764"/>
      <c r="DS38" s="764"/>
      <c r="DT38" s="764"/>
      <c r="DU38" s="765"/>
      <c r="DV38" s="760"/>
      <c r="DW38" s="761"/>
      <c r="DX38" s="761"/>
      <c r="DY38" s="761"/>
      <c r="DZ38" s="766"/>
      <c r="EA38" s="220"/>
    </row>
    <row r="39" spans="1:131" ht="26.25" customHeight="1" x14ac:dyDescent="0.15">
      <c r="A39" s="232">
        <v>12</v>
      </c>
      <c r="B39" s="767"/>
      <c r="C39" s="768"/>
      <c r="D39" s="768"/>
      <c r="E39" s="768"/>
      <c r="F39" s="768"/>
      <c r="G39" s="768"/>
      <c r="H39" s="768"/>
      <c r="I39" s="768"/>
      <c r="J39" s="768"/>
      <c r="K39" s="768"/>
      <c r="L39" s="768"/>
      <c r="M39" s="768"/>
      <c r="N39" s="768"/>
      <c r="O39" s="768"/>
      <c r="P39" s="769"/>
      <c r="Q39" s="770"/>
      <c r="R39" s="771"/>
      <c r="S39" s="771"/>
      <c r="T39" s="771"/>
      <c r="U39" s="771"/>
      <c r="V39" s="771"/>
      <c r="W39" s="771"/>
      <c r="X39" s="771"/>
      <c r="Y39" s="771"/>
      <c r="Z39" s="771"/>
      <c r="AA39" s="771"/>
      <c r="AB39" s="771"/>
      <c r="AC39" s="771"/>
      <c r="AD39" s="771"/>
      <c r="AE39" s="772"/>
      <c r="AF39" s="773"/>
      <c r="AG39" s="774"/>
      <c r="AH39" s="774"/>
      <c r="AI39" s="774"/>
      <c r="AJ39" s="775"/>
      <c r="AK39" s="821"/>
      <c r="AL39" s="817"/>
      <c r="AM39" s="817"/>
      <c r="AN39" s="817"/>
      <c r="AO39" s="817"/>
      <c r="AP39" s="817"/>
      <c r="AQ39" s="817"/>
      <c r="AR39" s="817"/>
      <c r="AS39" s="817"/>
      <c r="AT39" s="817"/>
      <c r="AU39" s="817"/>
      <c r="AV39" s="817"/>
      <c r="AW39" s="817"/>
      <c r="AX39" s="817"/>
      <c r="AY39" s="817"/>
      <c r="AZ39" s="818"/>
      <c r="BA39" s="818"/>
      <c r="BB39" s="818"/>
      <c r="BC39" s="818"/>
      <c r="BD39" s="818"/>
      <c r="BE39" s="819"/>
      <c r="BF39" s="819"/>
      <c r="BG39" s="819"/>
      <c r="BH39" s="819"/>
      <c r="BI39" s="820"/>
      <c r="BJ39" s="222"/>
      <c r="BK39" s="222"/>
      <c r="BL39" s="222"/>
      <c r="BM39" s="222"/>
      <c r="BN39" s="222"/>
      <c r="BO39" s="231"/>
      <c r="BP39" s="231"/>
      <c r="BQ39" s="228">
        <v>33</v>
      </c>
      <c r="BR39" s="229"/>
      <c r="BS39" s="760"/>
      <c r="BT39" s="761"/>
      <c r="BU39" s="761"/>
      <c r="BV39" s="761"/>
      <c r="BW39" s="761"/>
      <c r="BX39" s="761"/>
      <c r="BY39" s="761"/>
      <c r="BZ39" s="761"/>
      <c r="CA39" s="761"/>
      <c r="CB39" s="761"/>
      <c r="CC39" s="761"/>
      <c r="CD39" s="761"/>
      <c r="CE39" s="761"/>
      <c r="CF39" s="761"/>
      <c r="CG39" s="762"/>
      <c r="CH39" s="763"/>
      <c r="CI39" s="764"/>
      <c r="CJ39" s="764"/>
      <c r="CK39" s="764"/>
      <c r="CL39" s="765"/>
      <c r="CM39" s="763"/>
      <c r="CN39" s="764"/>
      <c r="CO39" s="764"/>
      <c r="CP39" s="764"/>
      <c r="CQ39" s="765"/>
      <c r="CR39" s="763"/>
      <c r="CS39" s="764"/>
      <c r="CT39" s="764"/>
      <c r="CU39" s="764"/>
      <c r="CV39" s="765"/>
      <c r="CW39" s="763"/>
      <c r="CX39" s="764"/>
      <c r="CY39" s="764"/>
      <c r="CZ39" s="764"/>
      <c r="DA39" s="765"/>
      <c r="DB39" s="763"/>
      <c r="DC39" s="764"/>
      <c r="DD39" s="764"/>
      <c r="DE39" s="764"/>
      <c r="DF39" s="765"/>
      <c r="DG39" s="763"/>
      <c r="DH39" s="764"/>
      <c r="DI39" s="764"/>
      <c r="DJ39" s="764"/>
      <c r="DK39" s="765"/>
      <c r="DL39" s="763"/>
      <c r="DM39" s="764"/>
      <c r="DN39" s="764"/>
      <c r="DO39" s="764"/>
      <c r="DP39" s="765"/>
      <c r="DQ39" s="763"/>
      <c r="DR39" s="764"/>
      <c r="DS39" s="764"/>
      <c r="DT39" s="764"/>
      <c r="DU39" s="765"/>
      <c r="DV39" s="760"/>
      <c r="DW39" s="761"/>
      <c r="DX39" s="761"/>
      <c r="DY39" s="761"/>
      <c r="DZ39" s="766"/>
      <c r="EA39" s="220"/>
    </row>
    <row r="40" spans="1:131" ht="26.25" customHeight="1" x14ac:dyDescent="0.15">
      <c r="A40" s="228">
        <v>13</v>
      </c>
      <c r="B40" s="767"/>
      <c r="C40" s="768"/>
      <c r="D40" s="768"/>
      <c r="E40" s="768"/>
      <c r="F40" s="768"/>
      <c r="G40" s="768"/>
      <c r="H40" s="768"/>
      <c r="I40" s="768"/>
      <c r="J40" s="768"/>
      <c r="K40" s="768"/>
      <c r="L40" s="768"/>
      <c r="M40" s="768"/>
      <c r="N40" s="768"/>
      <c r="O40" s="768"/>
      <c r="P40" s="769"/>
      <c r="Q40" s="770"/>
      <c r="R40" s="771"/>
      <c r="S40" s="771"/>
      <c r="T40" s="771"/>
      <c r="U40" s="771"/>
      <c r="V40" s="771"/>
      <c r="W40" s="771"/>
      <c r="X40" s="771"/>
      <c r="Y40" s="771"/>
      <c r="Z40" s="771"/>
      <c r="AA40" s="771"/>
      <c r="AB40" s="771"/>
      <c r="AC40" s="771"/>
      <c r="AD40" s="771"/>
      <c r="AE40" s="772"/>
      <c r="AF40" s="773"/>
      <c r="AG40" s="774"/>
      <c r="AH40" s="774"/>
      <c r="AI40" s="774"/>
      <c r="AJ40" s="775"/>
      <c r="AK40" s="821"/>
      <c r="AL40" s="817"/>
      <c r="AM40" s="817"/>
      <c r="AN40" s="817"/>
      <c r="AO40" s="817"/>
      <c r="AP40" s="817"/>
      <c r="AQ40" s="817"/>
      <c r="AR40" s="817"/>
      <c r="AS40" s="817"/>
      <c r="AT40" s="817"/>
      <c r="AU40" s="817"/>
      <c r="AV40" s="817"/>
      <c r="AW40" s="817"/>
      <c r="AX40" s="817"/>
      <c r="AY40" s="817"/>
      <c r="AZ40" s="818"/>
      <c r="BA40" s="818"/>
      <c r="BB40" s="818"/>
      <c r="BC40" s="818"/>
      <c r="BD40" s="818"/>
      <c r="BE40" s="819"/>
      <c r="BF40" s="819"/>
      <c r="BG40" s="819"/>
      <c r="BH40" s="819"/>
      <c r="BI40" s="820"/>
      <c r="BJ40" s="222"/>
      <c r="BK40" s="222"/>
      <c r="BL40" s="222"/>
      <c r="BM40" s="222"/>
      <c r="BN40" s="222"/>
      <c r="BO40" s="231"/>
      <c r="BP40" s="231"/>
      <c r="BQ40" s="228">
        <v>34</v>
      </c>
      <c r="BR40" s="229"/>
      <c r="BS40" s="760"/>
      <c r="BT40" s="761"/>
      <c r="BU40" s="761"/>
      <c r="BV40" s="761"/>
      <c r="BW40" s="761"/>
      <c r="BX40" s="761"/>
      <c r="BY40" s="761"/>
      <c r="BZ40" s="761"/>
      <c r="CA40" s="761"/>
      <c r="CB40" s="761"/>
      <c r="CC40" s="761"/>
      <c r="CD40" s="761"/>
      <c r="CE40" s="761"/>
      <c r="CF40" s="761"/>
      <c r="CG40" s="762"/>
      <c r="CH40" s="763"/>
      <c r="CI40" s="764"/>
      <c r="CJ40" s="764"/>
      <c r="CK40" s="764"/>
      <c r="CL40" s="765"/>
      <c r="CM40" s="763"/>
      <c r="CN40" s="764"/>
      <c r="CO40" s="764"/>
      <c r="CP40" s="764"/>
      <c r="CQ40" s="765"/>
      <c r="CR40" s="763"/>
      <c r="CS40" s="764"/>
      <c r="CT40" s="764"/>
      <c r="CU40" s="764"/>
      <c r="CV40" s="765"/>
      <c r="CW40" s="763"/>
      <c r="CX40" s="764"/>
      <c r="CY40" s="764"/>
      <c r="CZ40" s="764"/>
      <c r="DA40" s="765"/>
      <c r="DB40" s="763"/>
      <c r="DC40" s="764"/>
      <c r="DD40" s="764"/>
      <c r="DE40" s="764"/>
      <c r="DF40" s="765"/>
      <c r="DG40" s="763"/>
      <c r="DH40" s="764"/>
      <c r="DI40" s="764"/>
      <c r="DJ40" s="764"/>
      <c r="DK40" s="765"/>
      <c r="DL40" s="763"/>
      <c r="DM40" s="764"/>
      <c r="DN40" s="764"/>
      <c r="DO40" s="764"/>
      <c r="DP40" s="765"/>
      <c r="DQ40" s="763"/>
      <c r="DR40" s="764"/>
      <c r="DS40" s="764"/>
      <c r="DT40" s="764"/>
      <c r="DU40" s="765"/>
      <c r="DV40" s="760"/>
      <c r="DW40" s="761"/>
      <c r="DX40" s="761"/>
      <c r="DY40" s="761"/>
      <c r="DZ40" s="766"/>
      <c r="EA40" s="220"/>
    </row>
    <row r="41" spans="1:131" ht="26.25" customHeight="1" x14ac:dyDescent="0.15">
      <c r="A41" s="228">
        <v>14</v>
      </c>
      <c r="B41" s="767"/>
      <c r="C41" s="768"/>
      <c r="D41" s="768"/>
      <c r="E41" s="768"/>
      <c r="F41" s="768"/>
      <c r="G41" s="768"/>
      <c r="H41" s="768"/>
      <c r="I41" s="768"/>
      <c r="J41" s="768"/>
      <c r="K41" s="768"/>
      <c r="L41" s="768"/>
      <c r="M41" s="768"/>
      <c r="N41" s="768"/>
      <c r="O41" s="768"/>
      <c r="P41" s="769"/>
      <c r="Q41" s="770"/>
      <c r="R41" s="771"/>
      <c r="S41" s="771"/>
      <c r="T41" s="771"/>
      <c r="U41" s="771"/>
      <c r="V41" s="771"/>
      <c r="W41" s="771"/>
      <c r="X41" s="771"/>
      <c r="Y41" s="771"/>
      <c r="Z41" s="771"/>
      <c r="AA41" s="771"/>
      <c r="AB41" s="771"/>
      <c r="AC41" s="771"/>
      <c r="AD41" s="771"/>
      <c r="AE41" s="772"/>
      <c r="AF41" s="773"/>
      <c r="AG41" s="774"/>
      <c r="AH41" s="774"/>
      <c r="AI41" s="774"/>
      <c r="AJ41" s="775"/>
      <c r="AK41" s="821"/>
      <c r="AL41" s="817"/>
      <c r="AM41" s="817"/>
      <c r="AN41" s="817"/>
      <c r="AO41" s="817"/>
      <c r="AP41" s="817"/>
      <c r="AQ41" s="817"/>
      <c r="AR41" s="817"/>
      <c r="AS41" s="817"/>
      <c r="AT41" s="817"/>
      <c r="AU41" s="817"/>
      <c r="AV41" s="817"/>
      <c r="AW41" s="817"/>
      <c r="AX41" s="817"/>
      <c r="AY41" s="817"/>
      <c r="AZ41" s="818"/>
      <c r="BA41" s="818"/>
      <c r="BB41" s="818"/>
      <c r="BC41" s="818"/>
      <c r="BD41" s="818"/>
      <c r="BE41" s="819"/>
      <c r="BF41" s="819"/>
      <c r="BG41" s="819"/>
      <c r="BH41" s="819"/>
      <c r="BI41" s="820"/>
      <c r="BJ41" s="222"/>
      <c r="BK41" s="222"/>
      <c r="BL41" s="222"/>
      <c r="BM41" s="222"/>
      <c r="BN41" s="222"/>
      <c r="BO41" s="231"/>
      <c r="BP41" s="231"/>
      <c r="BQ41" s="228">
        <v>35</v>
      </c>
      <c r="BR41" s="229"/>
      <c r="BS41" s="760"/>
      <c r="BT41" s="761"/>
      <c r="BU41" s="761"/>
      <c r="BV41" s="761"/>
      <c r="BW41" s="761"/>
      <c r="BX41" s="761"/>
      <c r="BY41" s="761"/>
      <c r="BZ41" s="761"/>
      <c r="CA41" s="761"/>
      <c r="CB41" s="761"/>
      <c r="CC41" s="761"/>
      <c r="CD41" s="761"/>
      <c r="CE41" s="761"/>
      <c r="CF41" s="761"/>
      <c r="CG41" s="762"/>
      <c r="CH41" s="763"/>
      <c r="CI41" s="764"/>
      <c r="CJ41" s="764"/>
      <c r="CK41" s="764"/>
      <c r="CL41" s="765"/>
      <c r="CM41" s="763"/>
      <c r="CN41" s="764"/>
      <c r="CO41" s="764"/>
      <c r="CP41" s="764"/>
      <c r="CQ41" s="765"/>
      <c r="CR41" s="763"/>
      <c r="CS41" s="764"/>
      <c r="CT41" s="764"/>
      <c r="CU41" s="764"/>
      <c r="CV41" s="765"/>
      <c r="CW41" s="763"/>
      <c r="CX41" s="764"/>
      <c r="CY41" s="764"/>
      <c r="CZ41" s="764"/>
      <c r="DA41" s="765"/>
      <c r="DB41" s="763"/>
      <c r="DC41" s="764"/>
      <c r="DD41" s="764"/>
      <c r="DE41" s="764"/>
      <c r="DF41" s="765"/>
      <c r="DG41" s="763"/>
      <c r="DH41" s="764"/>
      <c r="DI41" s="764"/>
      <c r="DJ41" s="764"/>
      <c r="DK41" s="765"/>
      <c r="DL41" s="763"/>
      <c r="DM41" s="764"/>
      <c r="DN41" s="764"/>
      <c r="DO41" s="764"/>
      <c r="DP41" s="765"/>
      <c r="DQ41" s="763"/>
      <c r="DR41" s="764"/>
      <c r="DS41" s="764"/>
      <c r="DT41" s="764"/>
      <c r="DU41" s="765"/>
      <c r="DV41" s="760"/>
      <c r="DW41" s="761"/>
      <c r="DX41" s="761"/>
      <c r="DY41" s="761"/>
      <c r="DZ41" s="766"/>
      <c r="EA41" s="220"/>
    </row>
    <row r="42" spans="1:131" ht="26.25" customHeight="1" x14ac:dyDescent="0.15">
      <c r="A42" s="228">
        <v>15</v>
      </c>
      <c r="B42" s="767"/>
      <c r="C42" s="768"/>
      <c r="D42" s="768"/>
      <c r="E42" s="768"/>
      <c r="F42" s="768"/>
      <c r="G42" s="768"/>
      <c r="H42" s="768"/>
      <c r="I42" s="768"/>
      <c r="J42" s="768"/>
      <c r="K42" s="768"/>
      <c r="L42" s="768"/>
      <c r="M42" s="768"/>
      <c r="N42" s="768"/>
      <c r="O42" s="768"/>
      <c r="P42" s="769"/>
      <c r="Q42" s="770"/>
      <c r="R42" s="771"/>
      <c r="S42" s="771"/>
      <c r="T42" s="771"/>
      <c r="U42" s="771"/>
      <c r="V42" s="771"/>
      <c r="W42" s="771"/>
      <c r="X42" s="771"/>
      <c r="Y42" s="771"/>
      <c r="Z42" s="771"/>
      <c r="AA42" s="771"/>
      <c r="AB42" s="771"/>
      <c r="AC42" s="771"/>
      <c r="AD42" s="771"/>
      <c r="AE42" s="772"/>
      <c r="AF42" s="773"/>
      <c r="AG42" s="774"/>
      <c r="AH42" s="774"/>
      <c r="AI42" s="774"/>
      <c r="AJ42" s="775"/>
      <c r="AK42" s="821"/>
      <c r="AL42" s="817"/>
      <c r="AM42" s="817"/>
      <c r="AN42" s="817"/>
      <c r="AO42" s="817"/>
      <c r="AP42" s="817"/>
      <c r="AQ42" s="817"/>
      <c r="AR42" s="817"/>
      <c r="AS42" s="817"/>
      <c r="AT42" s="817"/>
      <c r="AU42" s="817"/>
      <c r="AV42" s="817"/>
      <c r="AW42" s="817"/>
      <c r="AX42" s="817"/>
      <c r="AY42" s="817"/>
      <c r="AZ42" s="818"/>
      <c r="BA42" s="818"/>
      <c r="BB42" s="818"/>
      <c r="BC42" s="818"/>
      <c r="BD42" s="818"/>
      <c r="BE42" s="819"/>
      <c r="BF42" s="819"/>
      <c r="BG42" s="819"/>
      <c r="BH42" s="819"/>
      <c r="BI42" s="820"/>
      <c r="BJ42" s="222"/>
      <c r="BK42" s="222"/>
      <c r="BL42" s="222"/>
      <c r="BM42" s="222"/>
      <c r="BN42" s="222"/>
      <c r="BO42" s="231"/>
      <c r="BP42" s="231"/>
      <c r="BQ42" s="228">
        <v>36</v>
      </c>
      <c r="BR42" s="229"/>
      <c r="BS42" s="760"/>
      <c r="BT42" s="761"/>
      <c r="BU42" s="761"/>
      <c r="BV42" s="761"/>
      <c r="BW42" s="761"/>
      <c r="BX42" s="761"/>
      <c r="BY42" s="761"/>
      <c r="BZ42" s="761"/>
      <c r="CA42" s="761"/>
      <c r="CB42" s="761"/>
      <c r="CC42" s="761"/>
      <c r="CD42" s="761"/>
      <c r="CE42" s="761"/>
      <c r="CF42" s="761"/>
      <c r="CG42" s="762"/>
      <c r="CH42" s="763"/>
      <c r="CI42" s="764"/>
      <c r="CJ42" s="764"/>
      <c r="CK42" s="764"/>
      <c r="CL42" s="765"/>
      <c r="CM42" s="763"/>
      <c r="CN42" s="764"/>
      <c r="CO42" s="764"/>
      <c r="CP42" s="764"/>
      <c r="CQ42" s="765"/>
      <c r="CR42" s="763"/>
      <c r="CS42" s="764"/>
      <c r="CT42" s="764"/>
      <c r="CU42" s="764"/>
      <c r="CV42" s="765"/>
      <c r="CW42" s="763"/>
      <c r="CX42" s="764"/>
      <c r="CY42" s="764"/>
      <c r="CZ42" s="764"/>
      <c r="DA42" s="765"/>
      <c r="DB42" s="763"/>
      <c r="DC42" s="764"/>
      <c r="DD42" s="764"/>
      <c r="DE42" s="764"/>
      <c r="DF42" s="765"/>
      <c r="DG42" s="763"/>
      <c r="DH42" s="764"/>
      <c r="DI42" s="764"/>
      <c r="DJ42" s="764"/>
      <c r="DK42" s="765"/>
      <c r="DL42" s="763"/>
      <c r="DM42" s="764"/>
      <c r="DN42" s="764"/>
      <c r="DO42" s="764"/>
      <c r="DP42" s="765"/>
      <c r="DQ42" s="763"/>
      <c r="DR42" s="764"/>
      <c r="DS42" s="764"/>
      <c r="DT42" s="764"/>
      <c r="DU42" s="765"/>
      <c r="DV42" s="760"/>
      <c r="DW42" s="761"/>
      <c r="DX42" s="761"/>
      <c r="DY42" s="761"/>
      <c r="DZ42" s="766"/>
      <c r="EA42" s="220"/>
    </row>
    <row r="43" spans="1:131" ht="26.25" customHeight="1" x14ac:dyDescent="0.15">
      <c r="A43" s="228">
        <v>16</v>
      </c>
      <c r="B43" s="767"/>
      <c r="C43" s="768"/>
      <c r="D43" s="768"/>
      <c r="E43" s="768"/>
      <c r="F43" s="768"/>
      <c r="G43" s="768"/>
      <c r="H43" s="768"/>
      <c r="I43" s="768"/>
      <c r="J43" s="768"/>
      <c r="K43" s="768"/>
      <c r="L43" s="768"/>
      <c r="M43" s="768"/>
      <c r="N43" s="768"/>
      <c r="O43" s="768"/>
      <c r="P43" s="769"/>
      <c r="Q43" s="770"/>
      <c r="R43" s="771"/>
      <c r="S43" s="771"/>
      <c r="T43" s="771"/>
      <c r="U43" s="771"/>
      <c r="V43" s="771"/>
      <c r="W43" s="771"/>
      <c r="X43" s="771"/>
      <c r="Y43" s="771"/>
      <c r="Z43" s="771"/>
      <c r="AA43" s="771"/>
      <c r="AB43" s="771"/>
      <c r="AC43" s="771"/>
      <c r="AD43" s="771"/>
      <c r="AE43" s="772"/>
      <c r="AF43" s="773"/>
      <c r="AG43" s="774"/>
      <c r="AH43" s="774"/>
      <c r="AI43" s="774"/>
      <c r="AJ43" s="775"/>
      <c r="AK43" s="821"/>
      <c r="AL43" s="817"/>
      <c r="AM43" s="817"/>
      <c r="AN43" s="817"/>
      <c r="AO43" s="817"/>
      <c r="AP43" s="817"/>
      <c r="AQ43" s="817"/>
      <c r="AR43" s="817"/>
      <c r="AS43" s="817"/>
      <c r="AT43" s="817"/>
      <c r="AU43" s="817"/>
      <c r="AV43" s="817"/>
      <c r="AW43" s="817"/>
      <c r="AX43" s="817"/>
      <c r="AY43" s="817"/>
      <c r="AZ43" s="818"/>
      <c r="BA43" s="818"/>
      <c r="BB43" s="818"/>
      <c r="BC43" s="818"/>
      <c r="BD43" s="818"/>
      <c r="BE43" s="819"/>
      <c r="BF43" s="819"/>
      <c r="BG43" s="819"/>
      <c r="BH43" s="819"/>
      <c r="BI43" s="820"/>
      <c r="BJ43" s="222"/>
      <c r="BK43" s="222"/>
      <c r="BL43" s="222"/>
      <c r="BM43" s="222"/>
      <c r="BN43" s="222"/>
      <c r="BO43" s="231"/>
      <c r="BP43" s="231"/>
      <c r="BQ43" s="228">
        <v>37</v>
      </c>
      <c r="BR43" s="229"/>
      <c r="BS43" s="760"/>
      <c r="BT43" s="761"/>
      <c r="BU43" s="761"/>
      <c r="BV43" s="761"/>
      <c r="BW43" s="761"/>
      <c r="BX43" s="761"/>
      <c r="BY43" s="761"/>
      <c r="BZ43" s="761"/>
      <c r="CA43" s="761"/>
      <c r="CB43" s="761"/>
      <c r="CC43" s="761"/>
      <c r="CD43" s="761"/>
      <c r="CE43" s="761"/>
      <c r="CF43" s="761"/>
      <c r="CG43" s="762"/>
      <c r="CH43" s="763"/>
      <c r="CI43" s="764"/>
      <c r="CJ43" s="764"/>
      <c r="CK43" s="764"/>
      <c r="CL43" s="765"/>
      <c r="CM43" s="763"/>
      <c r="CN43" s="764"/>
      <c r="CO43" s="764"/>
      <c r="CP43" s="764"/>
      <c r="CQ43" s="765"/>
      <c r="CR43" s="763"/>
      <c r="CS43" s="764"/>
      <c r="CT43" s="764"/>
      <c r="CU43" s="764"/>
      <c r="CV43" s="765"/>
      <c r="CW43" s="763"/>
      <c r="CX43" s="764"/>
      <c r="CY43" s="764"/>
      <c r="CZ43" s="764"/>
      <c r="DA43" s="765"/>
      <c r="DB43" s="763"/>
      <c r="DC43" s="764"/>
      <c r="DD43" s="764"/>
      <c r="DE43" s="764"/>
      <c r="DF43" s="765"/>
      <c r="DG43" s="763"/>
      <c r="DH43" s="764"/>
      <c r="DI43" s="764"/>
      <c r="DJ43" s="764"/>
      <c r="DK43" s="765"/>
      <c r="DL43" s="763"/>
      <c r="DM43" s="764"/>
      <c r="DN43" s="764"/>
      <c r="DO43" s="764"/>
      <c r="DP43" s="765"/>
      <c r="DQ43" s="763"/>
      <c r="DR43" s="764"/>
      <c r="DS43" s="764"/>
      <c r="DT43" s="764"/>
      <c r="DU43" s="765"/>
      <c r="DV43" s="760"/>
      <c r="DW43" s="761"/>
      <c r="DX43" s="761"/>
      <c r="DY43" s="761"/>
      <c r="DZ43" s="766"/>
      <c r="EA43" s="220"/>
    </row>
    <row r="44" spans="1:131" ht="26.25" customHeight="1" x14ac:dyDescent="0.15">
      <c r="A44" s="228">
        <v>17</v>
      </c>
      <c r="B44" s="767"/>
      <c r="C44" s="768"/>
      <c r="D44" s="768"/>
      <c r="E44" s="768"/>
      <c r="F44" s="768"/>
      <c r="G44" s="768"/>
      <c r="H44" s="768"/>
      <c r="I44" s="768"/>
      <c r="J44" s="768"/>
      <c r="K44" s="768"/>
      <c r="L44" s="768"/>
      <c r="M44" s="768"/>
      <c r="N44" s="768"/>
      <c r="O44" s="768"/>
      <c r="P44" s="769"/>
      <c r="Q44" s="770"/>
      <c r="R44" s="771"/>
      <c r="S44" s="771"/>
      <c r="T44" s="771"/>
      <c r="U44" s="771"/>
      <c r="V44" s="771"/>
      <c r="W44" s="771"/>
      <c r="X44" s="771"/>
      <c r="Y44" s="771"/>
      <c r="Z44" s="771"/>
      <c r="AA44" s="771"/>
      <c r="AB44" s="771"/>
      <c r="AC44" s="771"/>
      <c r="AD44" s="771"/>
      <c r="AE44" s="772"/>
      <c r="AF44" s="773"/>
      <c r="AG44" s="774"/>
      <c r="AH44" s="774"/>
      <c r="AI44" s="774"/>
      <c r="AJ44" s="775"/>
      <c r="AK44" s="821"/>
      <c r="AL44" s="817"/>
      <c r="AM44" s="817"/>
      <c r="AN44" s="817"/>
      <c r="AO44" s="817"/>
      <c r="AP44" s="817"/>
      <c r="AQ44" s="817"/>
      <c r="AR44" s="817"/>
      <c r="AS44" s="817"/>
      <c r="AT44" s="817"/>
      <c r="AU44" s="817"/>
      <c r="AV44" s="817"/>
      <c r="AW44" s="817"/>
      <c r="AX44" s="817"/>
      <c r="AY44" s="817"/>
      <c r="AZ44" s="818"/>
      <c r="BA44" s="818"/>
      <c r="BB44" s="818"/>
      <c r="BC44" s="818"/>
      <c r="BD44" s="818"/>
      <c r="BE44" s="819"/>
      <c r="BF44" s="819"/>
      <c r="BG44" s="819"/>
      <c r="BH44" s="819"/>
      <c r="BI44" s="820"/>
      <c r="BJ44" s="222"/>
      <c r="BK44" s="222"/>
      <c r="BL44" s="222"/>
      <c r="BM44" s="222"/>
      <c r="BN44" s="222"/>
      <c r="BO44" s="231"/>
      <c r="BP44" s="231"/>
      <c r="BQ44" s="228">
        <v>38</v>
      </c>
      <c r="BR44" s="229"/>
      <c r="BS44" s="760"/>
      <c r="BT44" s="761"/>
      <c r="BU44" s="761"/>
      <c r="BV44" s="761"/>
      <c r="BW44" s="761"/>
      <c r="BX44" s="761"/>
      <c r="BY44" s="761"/>
      <c r="BZ44" s="761"/>
      <c r="CA44" s="761"/>
      <c r="CB44" s="761"/>
      <c r="CC44" s="761"/>
      <c r="CD44" s="761"/>
      <c r="CE44" s="761"/>
      <c r="CF44" s="761"/>
      <c r="CG44" s="762"/>
      <c r="CH44" s="763"/>
      <c r="CI44" s="764"/>
      <c r="CJ44" s="764"/>
      <c r="CK44" s="764"/>
      <c r="CL44" s="765"/>
      <c r="CM44" s="763"/>
      <c r="CN44" s="764"/>
      <c r="CO44" s="764"/>
      <c r="CP44" s="764"/>
      <c r="CQ44" s="765"/>
      <c r="CR44" s="763"/>
      <c r="CS44" s="764"/>
      <c r="CT44" s="764"/>
      <c r="CU44" s="764"/>
      <c r="CV44" s="765"/>
      <c r="CW44" s="763"/>
      <c r="CX44" s="764"/>
      <c r="CY44" s="764"/>
      <c r="CZ44" s="764"/>
      <c r="DA44" s="765"/>
      <c r="DB44" s="763"/>
      <c r="DC44" s="764"/>
      <c r="DD44" s="764"/>
      <c r="DE44" s="764"/>
      <c r="DF44" s="765"/>
      <c r="DG44" s="763"/>
      <c r="DH44" s="764"/>
      <c r="DI44" s="764"/>
      <c r="DJ44" s="764"/>
      <c r="DK44" s="765"/>
      <c r="DL44" s="763"/>
      <c r="DM44" s="764"/>
      <c r="DN44" s="764"/>
      <c r="DO44" s="764"/>
      <c r="DP44" s="765"/>
      <c r="DQ44" s="763"/>
      <c r="DR44" s="764"/>
      <c r="DS44" s="764"/>
      <c r="DT44" s="764"/>
      <c r="DU44" s="765"/>
      <c r="DV44" s="760"/>
      <c r="DW44" s="761"/>
      <c r="DX44" s="761"/>
      <c r="DY44" s="761"/>
      <c r="DZ44" s="766"/>
      <c r="EA44" s="220"/>
    </row>
    <row r="45" spans="1:131" ht="26.25" customHeight="1" x14ac:dyDescent="0.15">
      <c r="A45" s="228">
        <v>18</v>
      </c>
      <c r="B45" s="767"/>
      <c r="C45" s="768"/>
      <c r="D45" s="768"/>
      <c r="E45" s="768"/>
      <c r="F45" s="768"/>
      <c r="G45" s="768"/>
      <c r="H45" s="768"/>
      <c r="I45" s="768"/>
      <c r="J45" s="768"/>
      <c r="K45" s="768"/>
      <c r="L45" s="768"/>
      <c r="M45" s="768"/>
      <c r="N45" s="768"/>
      <c r="O45" s="768"/>
      <c r="P45" s="769"/>
      <c r="Q45" s="770"/>
      <c r="R45" s="771"/>
      <c r="S45" s="771"/>
      <c r="T45" s="771"/>
      <c r="U45" s="771"/>
      <c r="V45" s="771"/>
      <c r="W45" s="771"/>
      <c r="X45" s="771"/>
      <c r="Y45" s="771"/>
      <c r="Z45" s="771"/>
      <c r="AA45" s="771"/>
      <c r="AB45" s="771"/>
      <c r="AC45" s="771"/>
      <c r="AD45" s="771"/>
      <c r="AE45" s="772"/>
      <c r="AF45" s="773"/>
      <c r="AG45" s="774"/>
      <c r="AH45" s="774"/>
      <c r="AI45" s="774"/>
      <c r="AJ45" s="775"/>
      <c r="AK45" s="821"/>
      <c r="AL45" s="817"/>
      <c r="AM45" s="817"/>
      <c r="AN45" s="817"/>
      <c r="AO45" s="817"/>
      <c r="AP45" s="817"/>
      <c r="AQ45" s="817"/>
      <c r="AR45" s="817"/>
      <c r="AS45" s="817"/>
      <c r="AT45" s="817"/>
      <c r="AU45" s="817"/>
      <c r="AV45" s="817"/>
      <c r="AW45" s="817"/>
      <c r="AX45" s="817"/>
      <c r="AY45" s="817"/>
      <c r="AZ45" s="818"/>
      <c r="BA45" s="818"/>
      <c r="BB45" s="818"/>
      <c r="BC45" s="818"/>
      <c r="BD45" s="818"/>
      <c r="BE45" s="819"/>
      <c r="BF45" s="819"/>
      <c r="BG45" s="819"/>
      <c r="BH45" s="819"/>
      <c r="BI45" s="820"/>
      <c r="BJ45" s="222"/>
      <c r="BK45" s="222"/>
      <c r="BL45" s="222"/>
      <c r="BM45" s="222"/>
      <c r="BN45" s="222"/>
      <c r="BO45" s="231"/>
      <c r="BP45" s="231"/>
      <c r="BQ45" s="228">
        <v>39</v>
      </c>
      <c r="BR45" s="229"/>
      <c r="BS45" s="760"/>
      <c r="BT45" s="761"/>
      <c r="BU45" s="761"/>
      <c r="BV45" s="761"/>
      <c r="BW45" s="761"/>
      <c r="BX45" s="761"/>
      <c r="BY45" s="761"/>
      <c r="BZ45" s="761"/>
      <c r="CA45" s="761"/>
      <c r="CB45" s="761"/>
      <c r="CC45" s="761"/>
      <c r="CD45" s="761"/>
      <c r="CE45" s="761"/>
      <c r="CF45" s="761"/>
      <c r="CG45" s="762"/>
      <c r="CH45" s="763"/>
      <c r="CI45" s="764"/>
      <c r="CJ45" s="764"/>
      <c r="CK45" s="764"/>
      <c r="CL45" s="765"/>
      <c r="CM45" s="763"/>
      <c r="CN45" s="764"/>
      <c r="CO45" s="764"/>
      <c r="CP45" s="764"/>
      <c r="CQ45" s="765"/>
      <c r="CR45" s="763"/>
      <c r="CS45" s="764"/>
      <c r="CT45" s="764"/>
      <c r="CU45" s="764"/>
      <c r="CV45" s="765"/>
      <c r="CW45" s="763"/>
      <c r="CX45" s="764"/>
      <c r="CY45" s="764"/>
      <c r="CZ45" s="764"/>
      <c r="DA45" s="765"/>
      <c r="DB45" s="763"/>
      <c r="DC45" s="764"/>
      <c r="DD45" s="764"/>
      <c r="DE45" s="764"/>
      <c r="DF45" s="765"/>
      <c r="DG45" s="763"/>
      <c r="DH45" s="764"/>
      <c r="DI45" s="764"/>
      <c r="DJ45" s="764"/>
      <c r="DK45" s="765"/>
      <c r="DL45" s="763"/>
      <c r="DM45" s="764"/>
      <c r="DN45" s="764"/>
      <c r="DO45" s="764"/>
      <c r="DP45" s="765"/>
      <c r="DQ45" s="763"/>
      <c r="DR45" s="764"/>
      <c r="DS45" s="764"/>
      <c r="DT45" s="764"/>
      <c r="DU45" s="765"/>
      <c r="DV45" s="760"/>
      <c r="DW45" s="761"/>
      <c r="DX45" s="761"/>
      <c r="DY45" s="761"/>
      <c r="DZ45" s="766"/>
      <c r="EA45" s="220"/>
    </row>
    <row r="46" spans="1:131" ht="26.25" customHeight="1" x14ac:dyDescent="0.15">
      <c r="A46" s="228">
        <v>19</v>
      </c>
      <c r="B46" s="767"/>
      <c r="C46" s="768"/>
      <c r="D46" s="768"/>
      <c r="E46" s="768"/>
      <c r="F46" s="768"/>
      <c r="G46" s="768"/>
      <c r="H46" s="768"/>
      <c r="I46" s="768"/>
      <c r="J46" s="768"/>
      <c r="K46" s="768"/>
      <c r="L46" s="768"/>
      <c r="M46" s="768"/>
      <c r="N46" s="768"/>
      <c r="O46" s="768"/>
      <c r="P46" s="769"/>
      <c r="Q46" s="770"/>
      <c r="R46" s="771"/>
      <c r="S46" s="771"/>
      <c r="T46" s="771"/>
      <c r="U46" s="771"/>
      <c r="V46" s="771"/>
      <c r="W46" s="771"/>
      <c r="X46" s="771"/>
      <c r="Y46" s="771"/>
      <c r="Z46" s="771"/>
      <c r="AA46" s="771"/>
      <c r="AB46" s="771"/>
      <c r="AC46" s="771"/>
      <c r="AD46" s="771"/>
      <c r="AE46" s="772"/>
      <c r="AF46" s="773"/>
      <c r="AG46" s="774"/>
      <c r="AH46" s="774"/>
      <c r="AI46" s="774"/>
      <c r="AJ46" s="775"/>
      <c r="AK46" s="821"/>
      <c r="AL46" s="817"/>
      <c r="AM46" s="817"/>
      <c r="AN46" s="817"/>
      <c r="AO46" s="817"/>
      <c r="AP46" s="817"/>
      <c r="AQ46" s="817"/>
      <c r="AR46" s="817"/>
      <c r="AS46" s="817"/>
      <c r="AT46" s="817"/>
      <c r="AU46" s="817"/>
      <c r="AV46" s="817"/>
      <c r="AW46" s="817"/>
      <c r="AX46" s="817"/>
      <c r="AY46" s="817"/>
      <c r="AZ46" s="818"/>
      <c r="BA46" s="818"/>
      <c r="BB46" s="818"/>
      <c r="BC46" s="818"/>
      <c r="BD46" s="818"/>
      <c r="BE46" s="819"/>
      <c r="BF46" s="819"/>
      <c r="BG46" s="819"/>
      <c r="BH46" s="819"/>
      <c r="BI46" s="820"/>
      <c r="BJ46" s="222"/>
      <c r="BK46" s="222"/>
      <c r="BL46" s="222"/>
      <c r="BM46" s="222"/>
      <c r="BN46" s="222"/>
      <c r="BO46" s="231"/>
      <c r="BP46" s="231"/>
      <c r="BQ46" s="228">
        <v>40</v>
      </c>
      <c r="BR46" s="229"/>
      <c r="BS46" s="760"/>
      <c r="BT46" s="761"/>
      <c r="BU46" s="761"/>
      <c r="BV46" s="761"/>
      <c r="BW46" s="761"/>
      <c r="BX46" s="761"/>
      <c r="BY46" s="761"/>
      <c r="BZ46" s="761"/>
      <c r="CA46" s="761"/>
      <c r="CB46" s="761"/>
      <c r="CC46" s="761"/>
      <c r="CD46" s="761"/>
      <c r="CE46" s="761"/>
      <c r="CF46" s="761"/>
      <c r="CG46" s="762"/>
      <c r="CH46" s="763"/>
      <c r="CI46" s="764"/>
      <c r="CJ46" s="764"/>
      <c r="CK46" s="764"/>
      <c r="CL46" s="765"/>
      <c r="CM46" s="763"/>
      <c r="CN46" s="764"/>
      <c r="CO46" s="764"/>
      <c r="CP46" s="764"/>
      <c r="CQ46" s="765"/>
      <c r="CR46" s="763"/>
      <c r="CS46" s="764"/>
      <c r="CT46" s="764"/>
      <c r="CU46" s="764"/>
      <c r="CV46" s="765"/>
      <c r="CW46" s="763"/>
      <c r="CX46" s="764"/>
      <c r="CY46" s="764"/>
      <c r="CZ46" s="764"/>
      <c r="DA46" s="765"/>
      <c r="DB46" s="763"/>
      <c r="DC46" s="764"/>
      <c r="DD46" s="764"/>
      <c r="DE46" s="764"/>
      <c r="DF46" s="765"/>
      <c r="DG46" s="763"/>
      <c r="DH46" s="764"/>
      <c r="DI46" s="764"/>
      <c r="DJ46" s="764"/>
      <c r="DK46" s="765"/>
      <c r="DL46" s="763"/>
      <c r="DM46" s="764"/>
      <c r="DN46" s="764"/>
      <c r="DO46" s="764"/>
      <c r="DP46" s="765"/>
      <c r="DQ46" s="763"/>
      <c r="DR46" s="764"/>
      <c r="DS46" s="764"/>
      <c r="DT46" s="764"/>
      <c r="DU46" s="765"/>
      <c r="DV46" s="760"/>
      <c r="DW46" s="761"/>
      <c r="DX46" s="761"/>
      <c r="DY46" s="761"/>
      <c r="DZ46" s="766"/>
      <c r="EA46" s="220"/>
    </row>
    <row r="47" spans="1:131" ht="26.25" customHeight="1" x14ac:dyDescent="0.15">
      <c r="A47" s="228">
        <v>20</v>
      </c>
      <c r="B47" s="767"/>
      <c r="C47" s="768"/>
      <c r="D47" s="768"/>
      <c r="E47" s="768"/>
      <c r="F47" s="768"/>
      <c r="G47" s="768"/>
      <c r="H47" s="768"/>
      <c r="I47" s="768"/>
      <c r="J47" s="768"/>
      <c r="K47" s="768"/>
      <c r="L47" s="768"/>
      <c r="M47" s="768"/>
      <c r="N47" s="768"/>
      <c r="O47" s="768"/>
      <c r="P47" s="769"/>
      <c r="Q47" s="770"/>
      <c r="R47" s="771"/>
      <c r="S47" s="771"/>
      <c r="T47" s="771"/>
      <c r="U47" s="771"/>
      <c r="V47" s="771"/>
      <c r="W47" s="771"/>
      <c r="X47" s="771"/>
      <c r="Y47" s="771"/>
      <c r="Z47" s="771"/>
      <c r="AA47" s="771"/>
      <c r="AB47" s="771"/>
      <c r="AC47" s="771"/>
      <c r="AD47" s="771"/>
      <c r="AE47" s="772"/>
      <c r="AF47" s="773"/>
      <c r="AG47" s="774"/>
      <c r="AH47" s="774"/>
      <c r="AI47" s="774"/>
      <c r="AJ47" s="775"/>
      <c r="AK47" s="821"/>
      <c r="AL47" s="817"/>
      <c r="AM47" s="817"/>
      <c r="AN47" s="817"/>
      <c r="AO47" s="817"/>
      <c r="AP47" s="817"/>
      <c r="AQ47" s="817"/>
      <c r="AR47" s="817"/>
      <c r="AS47" s="817"/>
      <c r="AT47" s="817"/>
      <c r="AU47" s="817"/>
      <c r="AV47" s="817"/>
      <c r="AW47" s="817"/>
      <c r="AX47" s="817"/>
      <c r="AY47" s="817"/>
      <c r="AZ47" s="818"/>
      <c r="BA47" s="818"/>
      <c r="BB47" s="818"/>
      <c r="BC47" s="818"/>
      <c r="BD47" s="818"/>
      <c r="BE47" s="819"/>
      <c r="BF47" s="819"/>
      <c r="BG47" s="819"/>
      <c r="BH47" s="819"/>
      <c r="BI47" s="820"/>
      <c r="BJ47" s="222"/>
      <c r="BK47" s="222"/>
      <c r="BL47" s="222"/>
      <c r="BM47" s="222"/>
      <c r="BN47" s="222"/>
      <c r="BO47" s="231"/>
      <c r="BP47" s="231"/>
      <c r="BQ47" s="228">
        <v>41</v>
      </c>
      <c r="BR47" s="229"/>
      <c r="BS47" s="760"/>
      <c r="BT47" s="761"/>
      <c r="BU47" s="761"/>
      <c r="BV47" s="761"/>
      <c r="BW47" s="761"/>
      <c r="BX47" s="761"/>
      <c r="BY47" s="761"/>
      <c r="BZ47" s="761"/>
      <c r="CA47" s="761"/>
      <c r="CB47" s="761"/>
      <c r="CC47" s="761"/>
      <c r="CD47" s="761"/>
      <c r="CE47" s="761"/>
      <c r="CF47" s="761"/>
      <c r="CG47" s="762"/>
      <c r="CH47" s="763"/>
      <c r="CI47" s="764"/>
      <c r="CJ47" s="764"/>
      <c r="CK47" s="764"/>
      <c r="CL47" s="765"/>
      <c r="CM47" s="763"/>
      <c r="CN47" s="764"/>
      <c r="CO47" s="764"/>
      <c r="CP47" s="764"/>
      <c r="CQ47" s="765"/>
      <c r="CR47" s="763"/>
      <c r="CS47" s="764"/>
      <c r="CT47" s="764"/>
      <c r="CU47" s="764"/>
      <c r="CV47" s="765"/>
      <c r="CW47" s="763"/>
      <c r="CX47" s="764"/>
      <c r="CY47" s="764"/>
      <c r="CZ47" s="764"/>
      <c r="DA47" s="765"/>
      <c r="DB47" s="763"/>
      <c r="DC47" s="764"/>
      <c r="DD47" s="764"/>
      <c r="DE47" s="764"/>
      <c r="DF47" s="765"/>
      <c r="DG47" s="763"/>
      <c r="DH47" s="764"/>
      <c r="DI47" s="764"/>
      <c r="DJ47" s="764"/>
      <c r="DK47" s="765"/>
      <c r="DL47" s="763"/>
      <c r="DM47" s="764"/>
      <c r="DN47" s="764"/>
      <c r="DO47" s="764"/>
      <c r="DP47" s="765"/>
      <c r="DQ47" s="763"/>
      <c r="DR47" s="764"/>
      <c r="DS47" s="764"/>
      <c r="DT47" s="764"/>
      <c r="DU47" s="765"/>
      <c r="DV47" s="760"/>
      <c r="DW47" s="761"/>
      <c r="DX47" s="761"/>
      <c r="DY47" s="761"/>
      <c r="DZ47" s="766"/>
      <c r="EA47" s="220"/>
    </row>
    <row r="48" spans="1:131" ht="26.25" customHeight="1" x14ac:dyDescent="0.15">
      <c r="A48" s="228">
        <v>21</v>
      </c>
      <c r="B48" s="767"/>
      <c r="C48" s="768"/>
      <c r="D48" s="768"/>
      <c r="E48" s="768"/>
      <c r="F48" s="768"/>
      <c r="G48" s="768"/>
      <c r="H48" s="768"/>
      <c r="I48" s="768"/>
      <c r="J48" s="768"/>
      <c r="K48" s="768"/>
      <c r="L48" s="768"/>
      <c r="M48" s="768"/>
      <c r="N48" s="768"/>
      <c r="O48" s="768"/>
      <c r="P48" s="769"/>
      <c r="Q48" s="770"/>
      <c r="R48" s="771"/>
      <c r="S48" s="771"/>
      <c r="T48" s="771"/>
      <c r="U48" s="771"/>
      <c r="V48" s="771"/>
      <c r="W48" s="771"/>
      <c r="X48" s="771"/>
      <c r="Y48" s="771"/>
      <c r="Z48" s="771"/>
      <c r="AA48" s="771"/>
      <c r="AB48" s="771"/>
      <c r="AC48" s="771"/>
      <c r="AD48" s="771"/>
      <c r="AE48" s="772"/>
      <c r="AF48" s="773"/>
      <c r="AG48" s="774"/>
      <c r="AH48" s="774"/>
      <c r="AI48" s="774"/>
      <c r="AJ48" s="775"/>
      <c r="AK48" s="821"/>
      <c r="AL48" s="817"/>
      <c r="AM48" s="817"/>
      <c r="AN48" s="817"/>
      <c r="AO48" s="817"/>
      <c r="AP48" s="817"/>
      <c r="AQ48" s="817"/>
      <c r="AR48" s="817"/>
      <c r="AS48" s="817"/>
      <c r="AT48" s="817"/>
      <c r="AU48" s="817"/>
      <c r="AV48" s="817"/>
      <c r="AW48" s="817"/>
      <c r="AX48" s="817"/>
      <c r="AY48" s="817"/>
      <c r="AZ48" s="818"/>
      <c r="BA48" s="818"/>
      <c r="BB48" s="818"/>
      <c r="BC48" s="818"/>
      <c r="BD48" s="818"/>
      <c r="BE48" s="819"/>
      <c r="BF48" s="819"/>
      <c r="BG48" s="819"/>
      <c r="BH48" s="819"/>
      <c r="BI48" s="820"/>
      <c r="BJ48" s="222"/>
      <c r="BK48" s="222"/>
      <c r="BL48" s="222"/>
      <c r="BM48" s="222"/>
      <c r="BN48" s="222"/>
      <c r="BO48" s="231"/>
      <c r="BP48" s="231"/>
      <c r="BQ48" s="228">
        <v>42</v>
      </c>
      <c r="BR48" s="229"/>
      <c r="BS48" s="760"/>
      <c r="BT48" s="761"/>
      <c r="BU48" s="761"/>
      <c r="BV48" s="761"/>
      <c r="BW48" s="761"/>
      <c r="BX48" s="761"/>
      <c r="BY48" s="761"/>
      <c r="BZ48" s="761"/>
      <c r="CA48" s="761"/>
      <c r="CB48" s="761"/>
      <c r="CC48" s="761"/>
      <c r="CD48" s="761"/>
      <c r="CE48" s="761"/>
      <c r="CF48" s="761"/>
      <c r="CG48" s="762"/>
      <c r="CH48" s="763"/>
      <c r="CI48" s="764"/>
      <c r="CJ48" s="764"/>
      <c r="CK48" s="764"/>
      <c r="CL48" s="765"/>
      <c r="CM48" s="763"/>
      <c r="CN48" s="764"/>
      <c r="CO48" s="764"/>
      <c r="CP48" s="764"/>
      <c r="CQ48" s="765"/>
      <c r="CR48" s="763"/>
      <c r="CS48" s="764"/>
      <c r="CT48" s="764"/>
      <c r="CU48" s="764"/>
      <c r="CV48" s="765"/>
      <c r="CW48" s="763"/>
      <c r="CX48" s="764"/>
      <c r="CY48" s="764"/>
      <c r="CZ48" s="764"/>
      <c r="DA48" s="765"/>
      <c r="DB48" s="763"/>
      <c r="DC48" s="764"/>
      <c r="DD48" s="764"/>
      <c r="DE48" s="764"/>
      <c r="DF48" s="765"/>
      <c r="DG48" s="763"/>
      <c r="DH48" s="764"/>
      <c r="DI48" s="764"/>
      <c r="DJ48" s="764"/>
      <c r="DK48" s="765"/>
      <c r="DL48" s="763"/>
      <c r="DM48" s="764"/>
      <c r="DN48" s="764"/>
      <c r="DO48" s="764"/>
      <c r="DP48" s="765"/>
      <c r="DQ48" s="763"/>
      <c r="DR48" s="764"/>
      <c r="DS48" s="764"/>
      <c r="DT48" s="764"/>
      <c r="DU48" s="765"/>
      <c r="DV48" s="760"/>
      <c r="DW48" s="761"/>
      <c r="DX48" s="761"/>
      <c r="DY48" s="761"/>
      <c r="DZ48" s="766"/>
      <c r="EA48" s="220"/>
    </row>
    <row r="49" spans="1:131" ht="26.25" customHeight="1" x14ac:dyDescent="0.15">
      <c r="A49" s="228">
        <v>22</v>
      </c>
      <c r="B49" s="767"/>
      <c r="C49" s="768"/>
      <c r="D49" s="768"/>
      <c r="E49" s="768"/>
      <c r="F49" s="768"/>
      <c r="G49" s="768"/>
      <c r="H49" s="768"/>
      <c r="I49" s="768"/>
      <c r="J49" s="768"/>
      <c r="K49" s="768"/>
      <c r="L49" s="768"/>
      <c r="M49" s="768"/>
      <c r="N49" s="768"/>
      <c r="O49" s="768"/>
      <c r="P49" s="769"/>
      <c r="Q49" s="770"/>
      <c r="R49" s="771"/>
      <c r="S49" s="771"/>
      <c r="T49" s="771"/>
      <c r="U49" s="771"/>
      <c r="V49" s="771"/>
      <c r="W49" s="771"/>
      <c r="X49" s="771"/>
      <c r="Y49" s="771"/>
      <c r="Z49" s="771"/>
      <c r="AA49" s="771"/>
      <c r="AB49" s="771"/>
      <c r="AC49" s="771"/>
      <c r="AD49" s="771"/>
      <c r="AE49" s="772"/>
      <c r="AF49" s="773"/>
      <c r="AG49" s="774"/>
      <c r="AH49" s="774"/>
      <c r="AI49" s="774"/>
      <c r="AJ49" s="775"/>
      <c r="AK49" s="821"/>
      <c r="AL49" s="817"/>
      <c r="AM49" s="817"/>
      <c r="AN49" s="817"/>
      <c r="AO49" s="817"/>
      <c r="AP49" s="817"/>
      <c r="AQ49" s="817"/>
      <c r="AR49" s="817"/>
      <c r="AS49" s="817"/>
      <c r="AT49" s="817"/>
      <c r="AU49" s="817"/>
      <c r="AV49" s="817"/>
      <c r="AW49" s="817"/>
      <c r="AX49" s="817"/>
      <c r="AY49" s="817"/>
      <c r="AZ49" s="818"/>
      <c r="BA49" s="818"/>
      <c r="BB49" s="818"/>
      <c r="BC49" s="818"/>
      <c r="BD49" s="818"/>
      <c r="BE49" s="819"/>
      <c r="BF49" s="819"/>
      <c r="BG49" s="819"/>
      <c r="BH49" s="819"/>
      <c r="BI49" s="820"/>
      <c r="BJ49" s="222"/>
      <c r="BK49" s="222"/>
      <c r="BL49" s="222"/>
      <c r="BM49" s="222"/>
      <c r="BN49" s="222"/>
      <c r="BO49" s="231"/>
      <c r="BP49" s="231"/>
      <c r="BQ49" s="228">
        <v>43</v>
      </c>
      <c r="BR49" s="229"/>
      <c r="BS49" s="760"/>
      <c r="BT49" s="761"/>
      <c r="BU49" s="761"/>
      <c r="BV49" s="761"/>
      <c r="BW49" s="761"/>
      <c r="BX49" s="761"/>
      <c r="BY49" s="761"/>
      <c r="BZ49" s="761"/>
      <c r="CA49" s="761"/>
      <c r="CB49" s="761"/>
      <c r="CC49" s="761"/>
      <c r="CD49" s="761"/>
      <c r="CE49" s="761"/>
      <c r="CF49" s="761"/>
      <c r="CG49" s="762"/>
      <c r="CH49" s="763"/>
      <c r="CI49" s="764"/>
      <c r="CJ49" s="764"/>
      <c r="CK49" s="764"/>
      <c r="CL49" s="765"/>
      <c r="CM49" s="763"/>
      <c r="CN49" s="764"/>
      <c r="CO49" s="764"/>
      <c r="CP49" s="764"/>
      <c r="CQ49" s="765"/>
      <c r="CR49" s="763"/>
      <c r="CS49" s="764"/>
      <c r="CT49" s="764"/>
      <c r="CU49" s="764"/>
      <c r="CV49" s="765"/>
      <c r="CW49" s="763"/>
      <c r="CX49" s="764"/>
      <c r="CY49" s="764"/>
      <c r="CZ49" s="764"/>
      <c r="DA49" s="765"/>
      <c r="DB49" s="763"/>
      <c r="DC49" s="764"/>
      <c r="DD49" s="764"/>
      <c r="DE49" s="764"/>
      <c r="DF49" s="765"/>
      <c r="DG49" s="763"/>
      <c r="DH49" s="764"/>
      <c r="DI49" s="764"/>
      <c r="DJ49" s="764"/>
      <c r="DK49" s="765"/>
      <c r="DL49" s="763"/>
      <c r="DM49" s="764"/>
      <c r="DN49" s="764"/>
      <c r="DO49" s="764"/>
      <c r="DP49" s="765"/>
      <c r="DQ49" s="763"/>
      <c r="DR49" s="764"/>
      <c r="DS49" s="764"/>
      <c r="DT49" s="764"/>
      <c r="DU49" s="765"/>
      <c r="DV49" s="760"/>
      <c r="DW49" s="761"/>
      <c r="DX49" s="761"/>
      <c r="DY49" s="761"/>
      <c r="DZ49" s="766"/>
      <c r="EA49" s="220"/>
    </row>
    <row r="50" spans="1:131" ht="26.25" customHeight="1" x14ac:dyDescent="0.15">
      <c r="A50" s="228">
        <v>23</v>
      </c>
      <c r="B50" s="767"/>
      <c r="C50" s="768"/>
      <c r="D50" s="768"/>
      <c r="E50" s="768"/>
      <c r="F50" s="768"/>
      <c r="G50" s="768"/>
      <c r="H50" s="768"/>
      <c r="I50" s="768"/>
      <c r="J50" s="768"/>
      <c r="K50" s="768"/>
      <c r="L50" s="768"/>
      <c r="M50" s="768"/>
      <c r="N50" s="768"/>
      <c r="O50" s="768"/>
      <c r="P50" s="769"/>
      <c r="Q50" s="822"/>
      <c r="R50" s="823"/>
      <c r="S50" s="823"/>
      <c r="T50" s="823"/>
      <c r="U50" s="823"/>
      <c r="V50" s="823"/>
      <c r="W50" s="823"/>
      <c r="X50" s="823"/>
      <c r="Y50" s="823"/>
      <c r="Z50" s="823"/>
      <c r="AA50" s="823"/>
      <c r="AB50" s="823"/>
      <c r="AC50" s="823"/>
      <c r="AD50" s="823"/>
      <c r="AE50" s="824"/>
      <c r="AF50" s="773"/>
      <c r="AG50" s="774"/>
      <c r="AH50" s="774"/>
      <c r="AI50" s="774"/>
      <c r="AJ50" s="775"/>
      <c r="AK50" s="826"/>
      <c r="AL50" s="823"/>
      <c r="AM50" s="823"/>
      <c r="AN50" s="823"/>
      <c r="AO50" s="823"/>
      <c r="AP50" s="823"/>
      <c r="AQ50" s="823"/>
      <c r="AR50" s="823"/>
      <c r="AS50" s="823"/>
      <c r="AT50" s="823"/>
      <c r="AU50" s="823"/>
      <c r="AV50" s="823"/>
      <c r="AW50" s="823"/>
      <c r="AX50" s="823"/>
      <c r="AY50" s="823"/>
      <c r="AZ50" s="825"/>
      <c r="BA50" s="825"/>
      <c r="BB50" s="825"/>
      <c r="BC50" s="825"/>
      <c r="BD50" s="825"/>
      <c r="BE50" s="819"/>
      <c r="BF50" s="819"/>
      <c r="BG50" s="819"/>
      <c r="BH50" s="819"/>
      <c r="BI50" s="820"/>
      <c r="BJ50" s="222"/>
      <c r="BK50" s="222"/>
      <c r="BL50" s="222"/>
      <c r="BM50" s="222"/>
      <c r="BN50" s="222"/>
      <c r="BO50" s="231"/>
      <c r="BP50" s="231"/>
      <c r="BQ50" s="228">
        <v>44</v>
      </c>
      <c r="BR50" s="229"/>
      <c r="BS50" s="760"/>
      <c r="BT50" s="761"/>
      <c r="BU50" s="761"/>
      <c r="BV50" s="761"/>
      <c r="BW50" s="761"/>
      <c r="BX50" s="761"/>
      <c r="BY50" s="761"/>
      <c r="BZ50" s="761"/>
      <c r="CA50" s="761"/>
      <c r="CB50" s="761"/>
      <c r="CC50" s="761"/>
      <c r="CD50" s="761"/>
      <c r="CE50" s="761"/>
      <c r="CF50" s="761"/>
      <c r="CG50" s="762"/>
      <c r="CH50" s="763"/>
      <c r="CI50" s="764"/>
      <c r="CJ50" s="764"/>
      <c r="CK50" s="764"/>
      <c r="CL50" s="765"/>
      <c r="CM50" s="763"/>
      <c r="CN50" s="764"/>
      <c r="CO50" s="764"/>
      <c r="CP50" s="764"/>
      <c r="CQ50" s="765"/>
      <c r="CR50" s="763"/>
      <c r="CS50" s="764"/>
      <c r="CT50" s="764"/>
      <c r="CU50" s="764"/>
      <c r="CV50" s="765"/>
      <c r="CW50" s="763"/>
      <c r="CX50" s="764"/>
      <c r="CY50" s="764"/>
      <c r="CZ50" s="764"/>
      <c r="DA50" s="765"/>
      <c r="DB50" s="763"/>
      <c r="DC50" s="764"/>
      <c r="DD50" s="764"/>
      <c r="DE50" s="764"/>
      <c r="DF50" s="765"/>
      <c r="DG50" s="763"/>
      <c r="DH50" s="764"/>
      <c r="DI50" s="764"/>
      <c r="DJ50" s="764"/>
      <c r="DK50" s="765"/>
      <c r="DL50" s="763"/>
      <c r="DM50" s="764"/>
      <c r="DN50" s="764"/>
      <c r="DO50" s="764"/>
      <c r="DP50" s="765"/>
      <c r="DQ50" s="763"/>
      <c r="DR50" s="764"/>
      <c r="DS50" s="764"/>
      <c r="DT50" s="764"/>
      <c r="DU50" s="765"/>
      <c r="DV50" s="760"/>
      <c r="DW50" s="761"/>
      <c r="DX50" s="761"/>
      <c r="DY50" s="761"/>
      <c r="DZ50" s="766"/>
      <c r="EA50" s="220"/>
    </row>
    <row r="51" spans="1:131" ht="26.25" customHeight="1" x14ac:dyDescent="0.15">
      <c r="A51" s="228">
        <v>24</v>
      </c>
      <c r="B51" s="767"/>
      <c r="C51" s="768"/>
      <c r="D51" s="768"/>
      <c r="E51" s="768"/>
      <c r="F51" s="768"/>
      <c r="G51" s="768"/>
      <c r="H51" s="768"/>
      <c r="I51" s="768"/>
      <c r="J51" s="768"/>
      <c r="K51" s="768"/>
      <c r="L51" s="768"/>
      <c r="M51" s="768"/>
      <c r="N51" s="768"/>
      <c r="O51" s="768"/>
      <c r="P51" s="769"/>
      <c r="Q51" s="822"/>
      <c r="R51" s="823"/>
      <c r="S51" s="823"/>
      <c r="T51" s="823"/>
      <c r="U51" s="823"/>
      <c r="V51" s="823"/>
      <c r="W51" s="823"/>
      <c r="X51" s="823"/>
      <c r="Y51" s="823"/>
      <c r="Z51" s="823"/>
      <c r="AA51" s="823"/>
      <c r="AB51" s="823"/>
      <c r="AC51" s="823"/>
      <c r="AD51" s="823"/>
      <c r="AE51" s="824"/>
      <c r="AF51" s="773"/>
      <c r="AG51" s="774"/>
      <c r="AH51" s="774"/>
      <c r="AI51" s="774"/>
      <c r="AJ51" s="775"/>
      <c r="AK51" s="826"/>
      <c r="AL51" s="823"/>
      <c r="AM51" s="823"/>
      <c r="AN51" s="823"/>
      <c r="AO51" s="823"/>
      <c r="AP51" s="823"/>
      <c r="AQ51" s="823"/>
      <c r="AR51" s="823"/>
      <c r="AS51" s="823"/>
      <c r="AT51" s="823"/>
      <c r="AU51" s="823"/>
      <c r="AV51" s="823"/>
      <c r="AW51" s="823"/>
      <c r="AX51" s="823"/>
      <c r="AY51" s="823"/>
      <c r="AZ51" s="825"/>
      <c r="BA51" s="825"/>
      <c r="BB51" s="825"/>
      <c r="BC51" s="825"/>
      <c r="BD51" s="825"/>
      <c r="BE51" s="819"/>
      <c r="BF51" s="819"/>
      <c r="BG51" s="819"/>
      <c r="BH51" s="819"/>
      <c r="BI51" s="820"/>
      <c r="BJ51" s="222"/>
      <c r="BK51" s="222"/>
      <c r="BL51" s="222"/>
      <c r="BM51" s="222"/>
      <c r="BN51" s="222"/>
      <c r="BO51" s="231"/>
      <c r="BP51" s="231"/>
      <c r="BQ51" s="228">
        <v>45</v>
      </c>
      <c r="BR51" s="229"/>
      <c r="BS51" s="760"/>
      <c r="BT51" s="761"/>
      <c r="BU51" s="761"/>
      <c r="BV51" s="761"/>
      <c r="BW51" s="761"/>
      <c r="BX51" s="761"/>
      <c r="BY51" s="761"/>
      <c r="BZ51" s="761"/>
      <c r="CA51" s="761"/>
      <c r="CB51" s="761"/>
      <c r="CC51" s="761"/>
      <c r="CD51" s="761"/>
      <c r="CE51" s="761"/>
      <c r="CF51" s="761"/>
      <c r="CG51" s="762"/>
      <c r="CH51" s="763"/>
      <c r="CI51" s="764"/>
      <c r="CJ51" s="764"/>
      <c r="CK51" s="764"/>
      <c r="CL51" s="765"/>
      <c r="CM51" s="763"/>
      <c r="CN51" s="764"/>
      <c r="CO51" s="764"/>
      <c r="CP51" s="764"/>
      <c r="CQ51" s="765"/>
      <c r="CR51" s="763"/>
      <c r="CS51" s="764"/>
      <c r="CT51" s="764"/>
      <c r="CU51" s="764"/>
      <c r="CV51" s="765"/>
      <c r="CW51" s="763"/>
      <c r="CX51" s="764"/>
      <c r="CY51" s="764"/>
      <c r="CZ51" s="764"/>
      <c r="DA51" s="765"/>
      <c r="DB51" s="763"/>
      <c r="DC51" s="764"/>
      <c r="DD51" s="764"/>
      <c r="DE51" s="764"/>
      <c r="DF51" s="765"/>
      <c r="DG51" s="763"/>
      <c r="DH51" s="764"/>
      <c r="DI51" s="764"/>
      <c r="DJ51" s="764"/>
      <c r="DK51" s="765"/>
      <c r="DL51" s="763"/>
      <c r="DM51" s="764"/>
      <c r="DN51" s="764"/>
      <c r="DO51" s="764"/>
      <c r="DP51" s="765"/>
      <c r="DQ51" s="763"/>
      <c r="DR51" s="764"/>
      <c r="DS51" s="764"/>
      <c r="DT51" s="764"/>
      <c r="DU51" s="765"/>
      <c r="DV51" s="760"/>
      <c r="DW51" s="761"/>
      <c r="DX51" s="761"/>
      <c r="DY51" s="761"/>
      <c r="DZ51" s="766"/>
      <c r="EA51" s="220"/>
    </row>
    <row r="52" spans="1:131" ht="26.25" customHeight="1" x14ac:dyDescent="0.15">
      <c r="A52" s="228">
        <v>25</v>
      </c>
      <c r="B52" s="767"/>
      <c r="C52" s="768"/>
      <c r="D52" s="768"/>
      <c r="E52" s="768"/>
      <c r="F52" s="768"/>
      <c r="G52" s="768"/>
      <c r="H52" s="768"/>
      <c r="I52" s="768"/>
      <c r="J52" s="768"/>
      <c r="K52" s="768"/>
      <c r="L52" s="768"/>
      <c r="M52" s="768"/>
      <c r="N52" s="768"/>
      <c r="O52" s="768"/>
      <c r="P52" s="769"/>
      <c r="Q52" s="822"/>
      <c r="R52" s="823"/>
      <c r="S52" s="823"/>
      <c r="T52" s="823"/>
      <c r="U52" s="823"/>
      <c r="V52" s="823"/>
      <c r="W52" s="823"/>
      <c r="X52" s="823"/>
      <c r="Y52" s="823"/>
      <c r="Z52" s="823"/>
      <c r="AA52" s="823"/>
      <c r="AB52" s="823"/>
      <c r="AC52" s="823"/>
      <c r="AD52" s="823"/>
      <c r="AE52" s="824"/>
      <c r="AF52" s="773"/>
      <c r="AG52" s="774"/>
      <c r="AH52" s="774"/>
      <c r="AI52" s="774"/>
      <c r="AJ52" s="775"/>
      <c r="AK52" s="826"/>
      <c r="AL52" s="823"/>
      <c r="AM52" s="823"/>
      <c r="AN52" s="823"/>
      <c r="AO52" s="823"/>
      <c r="AP52" s="823"/>
      <c r="AQ52" s="823"/>
      <c r="AR52" s="823"/>
      <c r="AS52" s="823"/>
      <c r="AT52" s="823"/>
      <c r="AU52" s="823"/>
      <c r="AV52" s="823"/>
      <c r="AW52" s="823"/>
      <c r="AX52" s="823"/>
      <c r="AY52" s="823"/>
      <c r="AZ52" s="825"/>
      <c r="BA52" s="825"/>
      <c r="BB52" s="825"/>
      <c r="BC52" s="825"/>
      <c r="BD52" s="825"/>
      <c r="BE52" s="819"/>
      <c r="BF52" s="819"/>
      <c r="BG52" s="819"/>
      <c r="BH52" s="819"/>
      <c r="BI52" s="820"/>
      <c r="BJ52" s="222"/>
      <c r="BK52" s="222"/>
      <c r="BL52" s="222"/>
      <c r="BM52" s="222"/>
      <c r="BN52" s="222"/>
      <c r="BO52" s="231"/>
      <c r="BP52" s="231"/>
      <c r="BQ52" s="228">
        <v>46</v>
      </c>
      <c r="BR52" s="229"/>
      <c r="BS52" s="760"/>
      <c r="BT52" s="761"/>
      <c r="BU52" s="761"/>
      <c r="BV52" s="761"/>
      <c r="BW52" s="761"/>
      <c r="BX52" s="761"/>
      <c r="BY52" s="761"/>
      <c r="BZ52" s="761"/>
      <c r="CA52" s="761"/>
      <c r="CB52" s="761"/>
      <c r="CC52" s="761"/>
      <c r="CD52" s="761"/>
      <c r="CE52" s="761"/>
      <c r="CF52" s="761"/>
      <c r="CG52" s="762"/>
      <c r="CH52" s="763"/>
      <c r="CI52" s="764"/>
      <c r="CJ52" s="764"/>
      <c r="CK52" s="764"/>
      <c r="CL52" s="765"/>
      <c r="CM52" s="763"/>
      <c r="CN52" s="764"/>
      <c r="CO52" s="764"/>
      <c r="CP52" s="764"/>
      <c r="CQ52" s="765"/>
      <c r="CR52" s="763"/>
      <c r="CS52" s="764"/>
      <c r="CT52" s="764"/>
      <c r="CU52" s="764"/>
      <c r="CV52" s="765"/>
      <c r="CW52" s="763"/>
      <c r="CX52" s="764"/>
      <c r="CY52" s="764"/>
      <c r="CZ52" s="764"/>
      <c r="DA52" s="765"/>
      <c r="DB52" s="763"/>
      <c r="DC52" s="764"/>
      <c r="DD52" s="764"/>
      <c r="DE52" s="764"/>
      <c r="DF52" s="765"/>
      <c r="DG52" s="763"/>
      <c r="DH52" s="764"/>
      <c r="DI52" s="764"/>
      <c r="DJ52" s="764"/>
      <c r="DK52" s="765"/>
      <c r="DL52" s="763"/>
      <c r="DM52" s="764"/>
      <c r="DN52" s="764"/>
      <c r="DO52" s="764"/>
      <c r="DP52" s="765"/>
      <c r="DQ52" s="763"/>
      <c r="DR52" s="764"/>
      <c r="DS52" s="764"/>
      <c r="DT52" s="764"/>
      <c r="DU52" s="765"/>
      <c r="DV52" s="760"/>
      <c r="DW52" s="761"/>
      <c r="DX52" s="761"/>
      <c r="DY52" s="761"/>
      <c r="DZ52" s="766"/>
      <c r="EA52" s="220"/>
    </row>
    <row r="53" spans="1:131" ht="26.25" customHeight="1" x14ac:dyDescent="0.15">
      <c r="A53" s="228">
        <v>26</v>
      </c>
      <c r="B53" s="767"/>
      <c r="C53" s="768"/>
      <c r="D53" s="768"/>
      <c r="E53" s="768"/>
      <c r="F53" s="768"/>
      <c r="G53" s="768"/>
      <c r="H53" s="768"/>
      <c r="I53" s="768"/>
      <c r="J53" s="768"/>
      <c r="K53" s="768"/>
      <c r="L53" s="768"/>
      <c r="M53" s="768"/>
      <c r="N53" s="768"/>
      <c r="O53" s="768"/>
      <c r="P53" s="769"/>
      <c r="Q53" s="822"/>
      <c r="R53" s="823"/>
      <c r="S53" s="823"/>
      <c r="T53" s="823"/>
      <c r="U53" s="823"/>
      <c r="V53" s="823"/>
      <c r="W53" s="823"/>
      <c r="X53" s="823"/>
      <c r="Y53" s="823"/>
      <c r="Z53" s="823"/>
      <c r="AA53" s="823"/>
      <c r="AB53" s="823"/>
      <c r="AC53" s="823"/>
      <c r="AD53" s="823"/>
      <c r="AE53" s="824"/>
      <c r="AF53" s="773"/>
      <c r="AG53" s="774"/>
      <c r="AH53" s="774"/>
      <c r="AI53" s="774"/>
      <c r="AJ53" s="775"/>
      <c r="AK53" s="826"/>
      <c r="AL53" s="823"/>
      <c r="AM53" s="823"/>
      <c r="AN53" s="823"/>
      <c r="AO53" s="823"/>
      <c r="AP53" s="823"/>
      <c r="AQ53" s="823"/>
      <c r="AR53" s="823"/>
      <c r="AS53" s="823"/>
      <c r="AT53" s="823"/>
      <c r="AU53" s="823"/>
      <c r="AV53" s="823"/>
      <c r="AW53" s="823"/>
      <c r="AX53" s="823"/>
      <c r="AY53" s="823"/>
      <c r="AZ53" s="825"/>
      <c r="BA53" s="825"/>
      <c r="BB53" s="825"/>
      <c r="BC53" s="825"/>
      <c r="BD53" s="825"/>
      <c r="BE53" s="819"/>
      <c r="BF53" s="819"/>
      <c r="BG53" s="819"/>
      <c r="BH53" s="819"/>
      <c r="BI53" s="820"/>
      <c r="BJ53" s="222"/>
      <c r="BK53" s="222"/>
      <c r="BL53" s="222"/>
      <c r="BM53" s="222"/>
      <c r="BN53" s="222"/>
      <c r="BO53" s="231"/>
      <c r="BP53" s="231"/>
      <c r="BQ53" s="228">
        <v>47</v>
      </c>
      <c r="BR53" s="229"/>
      <c r="BS53" s="760"/>
      <c r="BT53" s="761"/>
      <c r="BU53" s="761"/>
      <c r="BV53" s="761"/>
      <c r="BW53" s="761"/>
      <c r="BX53" s="761"/>
      <c r="BY53" s="761"/>
      <c r="BZ53" s="761"/>
      <c r="CA53" s="761"/>
      <c r="CB53" s="761"/>
      <c r="CC53" s="761"/>
      <c r="CD53" s="761"/>
      <c r="CE53" s="761"/>
      <c r="CF53" s="761"/>
      <c r="CG53" s="762"/>
      <c r="CH53" s="763"/>
      <c r="CI53" s="764"/>
      <c r="CJ53" s="764"/>
      <c r="CK53" s="764"/>
      <c r="CL53" s="765"/>
      <c r="CM53" s="763"/>
      <c r="CN53" s="764"/>
      <c r="CO53" s="764"/>
      <c r="CP53" s="764"/>
      <c r="CQ53" s="765"/>
      <c r="CR53" s="763"/>
      <c r="CS53" s="764"/>
      <c r="CT53" s="764"/>
      <c r="CU53" s="764"/>
      <c r="CV53" s="765"/>
      <c r="CW53" s="763"/>
      <c r="CX53" s="764"/>
      <c r="CY53" s="764"/>
      <c r="CZ53" s="764"/>
      <c r="DA53" s="765"/>
      <c r="DB53" s="763"/>
      <c r="DC53" s="764"/>
      <c r="DD53" s="764"/>
      <c r="DE53" s="764"/>
      <c r="DF53" s="765"/>
      <c r="DG53" s="763"/>
      <c r="DH53" s="764"/>
      <c r="DI53" s="764"/>
      <c r="DJ53" s="764"/>
      <c r="DK53" s="765"/>
      <c r="DL53" s="763"/>
      <c r="DM53" s="764"/>
      <c r="DN53" s="764"/>
      <c r="DO53" s="764"/>
      <c r="DP53" s="765"/>
      <c r="DQ53" s="763"/>
      <c r="DR53" s="764"/>
      <c r="DS53" s="764"/>
      <c r="DT53" s="764"/>
      <c r="DU53" s="765"/>
      <c r="DV53" s="760"/>
      <c r="DW53" s="761"/>
      <c r="DX53" s="761"/>
      <c r="DY53" s="761"/>
      <c r="DZ53" s="766"/>
      <c r="EA53" s="220"/>
    </row>
    <row r="54" spans="1:131" ht="26.25" customHeight="1" x14ac:dyDescent="0.15">
      <c r="A54" s="228">
        <v>27</v>
      </c>
      <c r="B54" s="767"/>
      <c r="C54" s="768"/>
      <c r="D54" s="768"/>
      <c r="E54" s="768"/>
      <c r="F54" s="768"/>
      <c r="G54" s="768"/>
      <c r="H54" s="768"/>
      <c r="I54" s="768"/>
      <c r="J54" s="768"/>
      <c r="K54" s="768"/>
      <c r="L54" s="768"/>
      <c r="M54" s="768"/>
      <c r="N54" s="768"/>
      <c r="O54" s="768"/>
      <c r="P54" s="769"/>
      <c r="Q54" s="822"/>
      <c r="R54" s="823"/>
      <c r="S54" s="823"/>
      <c r="T54" s="823"/>
      <c r="U54" s="823"/>
      <c r="V54" s="823"/>
      <c r="W54" s="823"/>
      <c r="X54" s="823"/>
      <c r="Y54" s="823"/>
      <c r="Z54" s="823"/>
      <c r="AA54" s="823"/>
      <c r="AB54" s="823"/>
      <c r="AC54" s="823"/>
      <c r="AD54" s="823"/>
      <c r="AE54" s="824"/>
      <c r="AF54" s="773"/>
      <c r="AG54" s="774"/>
      <c r="AH54" s="774"/>
      <c r="AI54" s="774"/>
      <c r="AJ54" s="775"/>
      <c r="AK54" s="826"/>
      <c r="AL54" s="823"/>
      <c r="AM54" s="823"/>
      <c r="AN54" s="823"/>
      <c r="AO54" s="823"/>
      <c r="AP54" s="823"/>
      <c r="AQ54" s="823"/>
      <c r="AR54" s="823"/>
      <c r="AS54" s="823"/>
      <c r="AT54" s="823"/>
      <c r="AU54" s="823"/>
      <c r="AV54" s="823"/>
      <c r="AW54" s="823"/>
      <c r="AX54" s="823"/>
      <c r="AY54" s="823"/>
      <c r="AZ54" s="825"/>
      <c r="BA54" s="825"/>
      <c r="BB54" s="825"/>
      <c r="BC54" s="825"/>
      <c r="BD54" s="825"/>
      <c r="BE54" s="819"/>
      <c r="BF54" s="819"/>
      <c r="BG54" s="819"/>
      <c r="BH54" s="819"/>
      <c r="BI54" s="820"/>
      <c r="BJ54" s="222"/>
      <c r="BK54" s="222"/>
      <c r="BL54" s="222"/>
      <c r="BM54" s="222"/>
      <c r="BN54" s="222"/>
      <c r="BO54" s="231"/>
      <c r="BP54" s="231"/>
      <c r="BQ54" s="228">
        <v>48</v>
      </c>
      <c r="BR54" s="229"/>
      <c r="BS54" s="760"/>
      <c r="BT54" s="761"/>
      <c r="BU54" s="761"/>
      <c r="BV54" s="761"/>
      <c r="BW54" s="761"/>
      <c r="BX54" s="761"/>
      <c r="BY54" s="761"/>
      <c r="BZ54" s="761"/>
      <c r="CA54" s="761"/>
      <c r="CB54" s="761"/>
      <c r="CC54" s="761"/>
      <c r="CD54" s="761"/>
      <c r="CE54" s="761"/>
      <c r="CF54" s="761"/>
      <c r="CG54" s="762"/>
      <c r="CH54" s="763"/>
      <c r="CI54" s="764"/>
      <c r="CJ54" s="764"/>
      <c r="CK54" s="764"/>
      <c r="CL54" s="765"/>
      <c r="CM54" s="763"/>
      <c r="CN54" s="764"/>
      <c r="CO54" s="764"/>
      <c r="CP54" s="764"/>
      <c r="CQ54" s="765"/>
      <c r="CR54" s="763"/>
      <c r="CS54" s="764"/>
      <c r="CT54" s="764"/>
      <c r="CU54" s="764"/>
      <c r="CV54" s="765"/>
      <c r="CW54" s="763"/>
      <c r="CX54" s="764"/>
      <c r="CY54" s="764"/>
      <c r="CZ54" s="764"/>
      <c r="DA54" s="765"/>
      <c r="DB54" s="763"/>
      <c r="DC54" s="764"/>
      <c r="DD54" s="764"/>
      <c r="DE54" s="764"/>
      <c r="DF54" s="765"/>
      <c r="DG54" s="763"/>
      <c r="DH54" s="764"/>
      <c r="DI54" s="764"/>
      <c r="DJ54" s="764"/>
      <c r="DK54" s="765"/>
      <c r="DL54" s="763"/>
      <c r="DM54" s="764"/>
      <c r="DN54" s="764"/>
      <c r="DO54" s="764"/>
      <c r="DP54" s="765"/>
      <c r="DQ54" s="763"/>
      <c r="DR54" s="764"/>
      <c r="DS54" s="764"/>
      <c r="DT54" s="764"/>
      <c r="DU54" s="765"/>
      <c r="DV54" s="760"/>
      <c r="DW54" s="761"/>
      <c r="DX54" s="761"/>
      <c r="DY54" s="761"/>
      <c r="DZ54" s="766"/>
      <c r="EA54" s="220"/>
    </row>
    <row r="55" spans="1:131" ht="26.25" customHeight="1" x14ac:dyDescent="0.15">
      <c r="A55" s="228">
        <v>28</v>
      </c>
      <c r="B55" s="767"/>
      <c r="C55" s="768"/>
      <c r="D55" s="768"/>
      <c r="E55" s="768"/>
      <c r="F55" s="768"/>
      <c r="G55" s="768"/>
      <c r="H55" s="768"/>
      <c r="I55" s="768"/>
      <c r="J55" s="768"/>
      <c r="K55" s="768"/>
      <c r="L55" s="768"/>
      <c r="M55" s="768"/>
      <c r="N55" s="768"/>
      <c r="O55" s="768"/>
      <c r="P55" s="769"/>
      <c r="Q55" s="822"/>
      <c r="R55" s="823"/>
      <c r="S55" s="823"/>
      <c r="T55" s="823"/>
      <c r="U55" s="823"/>
      <c r="V55" s="823"/>
      <c r="W55" s="823"/>
      <c r="X55" s="823"/>
      <c r="Y55" s="823"/>
      <c r="Z55" s="823"/>
      <c r="AA55" s="823"/>
      <c r="AB55" s="823"/>
      <c r="AC55" s="823"/>
      <c r="AD55" s="823"/>
      <c r="AE55" s="824"/>
      <c r="AF55" s="773"/>
      <c r="AG55" s="774"/>
      <c r="AH55" s="774"/>
      <c r="AI55" s="774"/>
      <c r="AJ55" s="775"/>
      <c r="AK55" s="826"/>
      <c r="AL55" s="823"/>
      <c r="AM55" s="823"/>
      <c r="AN55" s="823"/>
      <c r="AO55" s="823"/>
      <c r="AP55" s="823"/>
      <c r="AQ55" s="823"/>
      <c r="AR55" s="823"/>
      <c r="AS55" s="823"/>
      <c r="AT55" s="823"/>
      <c r="AU55" s="823"/>
      <c r="AV55" s="823"/>
      <c r="AW55" s="823"/>
      <c r="AX55" s="823"/>
      <c r="AY55" s="823"/>
      <c r="AZ55" s="825"/>
      <c r="BA55" s="825"/>
      <c r="BB55" s="825"/>
      <c r="BC55" s="825"/>
      <c r="BD55" s="825"/>
      <c r="BE55" s="819"/>
      <c r="BF55" s="819"/>
      <c r="BG55" s="819"/>
      <c r="BH55" s="819"/>
      <c r="BI55" s="820"/>
      <c r="BJ55" s="222"/>
      <c r="BK55" s="222"/>
      <c r="BL55" s="222"/>
      <c r="BM55" s="222"/>
      <c r="BN55" s="222"/>
      <c r="BO55" s="231"/>
      <c r="BP55" s="231"/>
      <c r="BQ55" s="228">
        <v>49</v>
      </c>
      <c r="BR55" s="229"/>
      <c r="BS55" s="760"/>
      <c r="BT55" s="761"/>
      <c r="BU55" s="761"/>
      <c r="BV55" s="761"/>
      <c r="BW55" s="761"/>
      <c r="BX55" s="761"/>
      <c r="BY55" s="761"/>
      <c r="BZ55" s="761"/>
      <c r="CA55" s="761"/>
      <c r="CB55" s="761"/>
      <c r="CC55" s="761"/>
      <c r="CD55" s="761"/>
      <c r="CE55" s="761"/>
      <c r="CF55" s="761"/>
      <c r="CG55" s="762"/>
      <c r="CH55" s="763"/>
      <c r="CI55" s="764"/>
      <c r="CJ55" s="764"/>
      <c r="CK55" s="764"/>
      <c r="CL55" s="765"/>
      <c r="CM55" s="763"/>
      <c r="CN55" s="764"/>
      <c r="CO55" s="764"/>
      <c r="CP55" s="764"/>
      <c r="CQ55" s="765"/>
      <c r="CR55" s="763"/>
      <c r="CS55" s="764"/>
      <c r="CT55" s="764"/>
      <c r="CU55" s="764"/>
      <c r="CV55" s="765"/>
      <c r="CW55" s="763"/>
      <c r="CX55" s="764"/>
      <c r="CY55" s="764"/>
      <c r="CZ55" s="764"/>
      <c r="DA55" s="765"/>
      <c r="DB55" s="763"/>
      <c r="DC55" s="764"/>
      <c r="DD55" s="764"/>
      <c r="DE55" s="764"/>
      <c r="DF55" s="765"/>
      <c r="DG55" s="763"/>
      <c r="DH55" s="764"/>
      <c r="DI55" s="764"/>
      <c r="DJ55" s="764"/>
      <c r="DK55" s="765"/>
      <c r="DL55" s="763"/>
      <c r="DM55" s="764"/>
      <c r="DN55" s="764"/>
      <c r="DO55" s="764"/>
      <c r="DP55" s="765"/>
      <c r="DQ55" s="763"/>
      <c r="DR55" s="764"/>
      <c r="DS55" s="764"/>
      <c r="DT55" s="764"/>
      <c r="DU55" s="765"/>
      <c r="DV55" s="760"/>
      <c r="DW55" s="761"/>
      <c r="DX55" s="761"/>
      <c r="DY55" s="761"/>
      <c r="DZ55" s="766"/>
      <c r="EA55" s="220"/>
    </row>
    <row r="56" spans="1:131" ht="26.25" customHeight="1" x14ac:dyDescent="0.15">
      <c r="A56" s="228">
        <v>29</v>
      </c>
      <c r="B56" s="767"/>
      <c r="C56" s="768"/>
      <c r="D56" s="768"/>
      <c r="E56" s="768"/>
      <c r="F56" s="768"/>
      <c r="G56" s="768"/>
      <c r="H56" s="768"/>
      <c r="I56" s="768"/>
      <c r="J56" s="768"/>
      <c r="K56" s="768"/>
      <c r="L56" s="768"/>
      <c r="M56" s="768"/>
      <c r="N56" s="768"/>
      <c r="O56" s="768"/>
      <c r="P56" s="769"/>
      <c r="Q56" s="822"/>
      <c r="R56" s="823"/>
      <c r="S56" s="823"/>
      <c r="T56" s="823"/>
      <c r="U56" s="823"/>
      <c r="V56" s="823"/>
      <c r="W56" s="823"/>
      <c r="X56" s="823"/>
      <c r="Y56" s="823"/>
      <c r="Z56" s="823"/>
      <c r="AA56" s="823"/>
      <c r="AB56" s="823"/>
      <c r="AC56" s="823"/>
      <c r="AD56" s="823"/>
      <c r="AE56" s="824"/>
      <c r="AF56" s="773"/>
      <c r="AG56" s="774"/>
      <c r="AH56" s="774"/>
      <c r="AI56" s="774"/>
      <c r="AJ56" s="775"/>
      <c r="AK56" s="826"/>
      <c r="AL56" s="823"/>
      <c r="AM56" s="823"/>
      <c r="AN56" s="823"/>
      <c r="AO56" s="823"/>
      <c r="AP56" s="823"/>
      <c r="AQ56" s="823"/>
      <c r="AR56" s="823"/>
      <c r="AS56" s="823"/>
      <c r="AT56" s="823"/>
      <c r="AU56" s="823"/>
      <c r="AV56" s="823"/>
      <c r="AW56" s="823"/>
      <c r="AX56" s="823"/>
      <c r="AY56" s="823"/>
      <c r="AZ56" s="825"/>
      <c r="BA56" s="825"/>
      <c r="BB56" s="825"/>
      <c r="BC56" s="825"/>
      <c r="BD56" s="825"/>
      <c r="BE56" s="819"/>
      <c r="BF56" s="819"/>
      <c r="BG56" s="819"/>
      <c r="BH56" s="819"/>
      <c r="BI56" s="820"/>
      <c r="BJ56" s="222"/>
      <c r="BK56" s="222"/>
      <c r="BL56" s="222"/>
      <c r="BM56" s="222"/>
      <c r="BN56" s="222"/>
      <c r="BO56" s="231"/>
      <c r="BP56" s="231"/>
      <c r="BQ56" s="228">
        <v>50</v>
      </c>
      <c r="BR56" s="229"/>
      <c r="BS56" s="760"/>
      <c r="BT56" s="761"/>
      <c r="BU56" s="761"/>
      <c r="BV56" s="761"/>
      <c r="BW56" s="761"/>
      <c r="BX56" s="761"/>
      <c r="BY56" s="761"/>
      <c r="BZ56" s="761"/>
      <c r="CA56" s="761"/>
      <c r="CB56" s="761"/>
      <c r="CC56" s="761"/>
      <c r="CD56" s="761"/>
      <c r="CE56" s="761"/>
      <c r="CF56" s="761"/>
      <c r="CG56" s="762"/>
      <c r="CH56" s="763"/>
      <c r="CI56" s="764"/>
      <c r="CJ56" s="764"/>
      <c r="CK56" s="764"/>
      <c r="CL56" s="765"/>
      <c r="CM56" s="763"/>
      <c r="CN56" s="764"/>
      <c r="CO56" s="764"/>
      <c r="CP56" s="764"/>
      <c r="CQ56" s="765"/>
      <c r="CR56" s="763"/>
      <c r="CS56" s="764"/>
      <c r="CT56" s="764"/>
      <c r="CU56" s="764"/>
      <c r="CV56" s="765"/>
      <c r="CW56" s="763"/>
      <c r="CX56" s="764"/>
      <c r="CY56" s="764"/>
      <c r="CZ56" s="764"/>
      <c r="DA56" s="765"/>
      <c r="DB56" s="763"/>
      <c r="DC56" s="764"/>
      <c r="DD56" s="764"/>
      <c r="DE56" s="764"/>
      <c r="DF56" s="765"/>
      <c r="DG56" s="763"/>
      <c r="DH56" s="764"/>
      <c r="DI56" s="764"/>
      <c r="DJ56" s="764"/>
      <c r="DK56" s="765"/>
      <c r="DL56" s="763"/>
      <c r="DM56" s="764"/>
      <c r="DN56" s="764"/>
      <c r="DO56" s="764"/>
      <c r="DP56" s="765"/>
      <c r="DQ56" s="763"/>
      <c r="DR56" s="764"/>
      <c r="DS56" s="764"/>
      <c r="DT56" s="764"/>
      <c r="DU56" s="765"/>
      <c r="DV56" s="760"/>
      <c r="DW56" s="761"/>
      <c r="DX56" s="761"/>
      <c r="DY56" s="761"/>
      <c r="DZ56" s="766"/>
      <c r="EA56" s="220"/>
    </row>
    <row r="57" spans="1:131" ht="26.25" customHeight="1" x14ac:dyDescent="0.15">
      <c r="A57" s="228">
        <v>30</v>
      </c>
      <c r="B57" s="767"/>
      <c r="C57" s="768"/>
      <c r="D57" s="768"/>
      <c r="E57" s="768"/>
      <c r="F57" s="768"/>
      <c r="G57" s="768"/>
      <c r="H57" s="768"/>
      <c r="I57" s="768"/>
      <c r="J57" s="768"/>
      <c r="K57" s="768"/>
      <c r="L57" s="768"/>
      <c r="M57" s="768"/>
      <c r="N57" s="768"/>
      <c r="O57" s="768"/>
      <c r="P57" s="769"/>
      <c r="Q57" s="822"/>
      <c r="R57" s="823"/>
      <c r="S57" s="823"/>
      <c r="T57" s="823"/>
      <c r="U57" s="823"/>
      <c r="V57" s="823"/>
      <c r="W57" s="823"/>
      <c r="X57" s="823"/>
      <c r="Y57" s="823"/>
      <c r="Z57" s="823"/>
      <c r="AA57" s="823"/>
      <c r="AB57" s="823"/>
      <c r="AC57" s="823"/>
      <c r="AD57" s="823"/>
      <c r="AE57" s="824"/>
      <c r="AF57" s="773"/>
      <c r="AG57" s="774"/>
      <c r="AH57" s="774"/>
      <c r="AI57" s="774"/>
      <c r="AJ57" s="775"/>
      <c r="AK57" s="826"/>
      <c r="AL57" s="823"/>
      <c r="AM57" s="823"/>
      <c r="AN57" s="823"/>
      <c r="AO57" s="823"/>
      <c r="AP57" s="823"/>
      <c r="AQ57" s="823"/>
      <c r="AR57" s="823"/>
      <c r="AS57" s="823"/>
      <c r="AT57" s="823"/>
      <c r="AU57" s="823"/>
      <c r="AV57" s="823"/>
      <c r="AW57" s="823"/>
      <c r="AX57" s="823"/>
      <c r="AY57" s="823"/>
      <c r="AZ57" s="825"/>
      <c r="BA57" s="825"/>
      <c r="BB57" s="825"/>
      <c r="BC57" s="825"/>
      <c r="BD57" s="825"/>
      <c r="BE57" s="819"/>
      <c r="BF57" s="819"/>
      <c r="BG57" s="819"/>
      <c r="BH57" s="819"/>
      <c r="BI57" s="820"/>
      <c r="BJ57" s="222"/>
      <c r="BK57" s="222"/>
      <c r="BL57" s="222"/>
      <c r="BM57" s="222"/>
      <c r="BN57" s="222"/>
      <c r="BO57" s="231"/>
      <c r="BP57" s="231"/>
      <c r="BQ57" s="228">
        <v>51</v>
      </c>
      <c r="BR57" s="229"/>
      <c r="BS57" s="760"/>
      <c r="BT57" s="761"/>
      <c r="BU57" s="761"/>
      <c r="BV57" s="761"/>
      <c r="BW57" s="761"/>
      <c r="BX57" s="761"/>
      <c r="BY57" s="761"/>
      <c r="BZ57" s="761"/>
      <c r="CA57" s="761"/>
      <c r="CB57" s="761"/>
      <c r="CC57" s="761"/>
      <c r="CD57" s="761"/>
      <c r="CE57" s="761"/>
      <c r="CF57" s="761"/>
      <c r="CG57" s="762"/>
      <c r="CH57" s="763"/>
      <c r="CI57" s="764"/>
      <c r="CJ57" s="764"/>
      <c r="CK57" s="764"/>
      <c r="CL57" s="765"/>
      <c r="CM57" s="763"/>
      <c r="CN57" s="764"/>
      <c r="CO57" s="764"/>
      <c r="CP57" s="764"/>
      <c r="CQ57" s="765"/>
      <c r="CR57" s="763"/>
      <c r="CS57" s="764"/>
      <c r="CT57" s="764"/>
      <c r="CU57" s="764"/>
      <c r="CV57" s="765"/>
      <c r="CW57" s="763"/>
      <c r="CX57" s="764"/>
      <c r="CY57" s="764"/>
      <c r="CZ57" s="764"/>
      <c r="DA57" s="765"/>
      <c r="DB57" s="763"/>
      <c r="DC57" s="764"/>
      <c r="DD57" s="764"/>
      <c r="DE57" s="764"/>
      <c r="DF57" s="765"/>
      <c r="DG57" s="763"/>
      <c r="DH57" s="764"/>
      <c r="DI57" s="764"/>
      <c r="DJ57" s="764"/>
      <c r="DK57" s="765"/>
      <c r="DL57" s="763"/>
      <c r="DM57" s="764"/>
      <c r="DN57" s="764"/>
      <c r="DO57" s="764"/>
      <c r="DP57" s="765"/>
      <c r="DQ57" s="763"/>
      <c r="DR57" s="764"/>
      <c r="DS57" s="764"/>
      <c r="DT57" s="764"/>
      <c r="DU57" s="765"/>
      <c r="DV57" s="760"/>
      <c r="DW57" s="761"/>
      <c r="DX57" s="761"/>
      <c r="DY57" s="761"/>
      <c r="DZ57" s="766"/>
      <c r="EA57" s="220"/>
    </row>
    <row r="58" spans="1:131" ht="26.25" customHeight="1" x14ac:dyDescent="0.15">
      <c r="A58" s="228">
        <v>31</v>
      </c>
      <c r="B58" s="767"/>
      <c r="C58" s="768"/>
      <c r="D58" s="768"/>
      <c r="E58" s="768"/>
      <c r="F58" s="768"/>
      <c r="G58" s="768"/>
      <c r="H58" s="768"/>
      <c r="I58" s="768"/>
      <c r="J58" s="768"/>
      <c r="K58" s="768"/>
      <c r="L58" s="768"/>
      <c r="M58" s="768"/>
      <c r="N58" s="768"/>
      <c r="O58" s="768"/>
      <c r="P58" s="769"/>
      <c r="Q58" s="822"/>
      <c r="R58" s="823"/>
      <c r="S58" s="823"/>
      <c r="T58" s="823"/>
      <c r="U58" s="823"/>
      <c r="V58" s="823"/>
      <c r="W58" s="823"/>
      <c r="X58" s="823"/>
      <c r="Y58" s="823"/>
      <c r="Z58" s="823"/>
      <c r="AA58" s="823"/>
      <c r="AB58" s="823"/>
      <c r="AC58" s="823"/>
      <c r="AD58" s="823"/>
      <c r="AE58" s="824"/>
      <c r="AF58" s="773"/>
      <c r="AG58" s="774"/>
      <c r="AH58" s="774"/>
      <c r="AI58" s="774"/>
      <c r="AJ58" s="775"/>
      <c r="AK58" s="826"/>
      <c r="AL58" s="823"/>
      <c r="AM58" s="823"/>
      <c r="AN58" s="823"/>
      <c r="AO58" s="823"/>
      <c r="AP58" s="823"/>
      <c r="AQ58" s="823"/>
      <c r="AR58" s="823"/>
      <c r="AS58" s="823"/>
      <c r="AT58" s="823"/>
      <c r="AU58" s="823"/>
      <c r="AV58" s="823"/>
      <c r="AW58" s="823"/>
      <c r="AX58" s="823"/>
      <c r="AY58" s="823"/>
      <c r="AZ58" s="825"/>
      <c r="BA58" s="825"/>
      <c r="BB58" s="825"/>
      <c r="BC58" s="825"/>
      <c r="BD58" s="825"/>
      <c r="BE58" s="819"/>
      <c r="BF58" s="819"/>
      <c r="BG58" s="819"/>
      <c r="BH58" s="819"/>
      <c r="BI58" s="820"/>
      <c r="BJ58" s="222"/>
      <c r="BK58" s="222"/>
      <c r="BL58" s="222"/>
      <c r="BM58" s="222"/>
      <c r="BN58" s="222"/>
      <c r="BO58" s="231"/>
      <c r="BP58" s="231"/>
      <c r="BQ58" s="228">
        <v>52</v>
      </c>
      <c r="BR58" s="229"/>
      <c r="BS58" s="760"/>
      <c r="BT58" s="761"/>
      <c r="BU58" s="761"/>
      <c r="BV58" s="761"/>
      <c r="BW58" s="761"/>
      <c r="BX58" s="761"/>
      <c r="BY58" s="761"/>
      <c r="BZ58" s="761"/>
      <c r="CA58" s="761"/>
      <c r="CB58" s="761"/>
      <c r="CC58" s="761"/>
      <c r="CD58" s="761"/>
      <c r="CE58" s="761"/>
      <c r="CF58" s="761"/>
      <c r="CG58" s="762"/>
      <c r="CH58" s="763"/>
      <c r="CI58" s="764"/>
      <c r="CJ58" s="764"/>
      <c r="CK58" s="764"/>
      <c r="CL58" s="765"/>
      <c r="CM58" s="763"/>
      <c r="CN58" s="764"/>
      <c r="CO58" s="764"/>
      <c r="CP58" s="764"/>
      <c r="CQ58" s="765"/>
      <c r="CR58" s="763"/>
      <c r="CS58" s="764"/>
      <c r="CT58" s="764"/>
      <c r="CU58" s="764"/>
      <c r="CV58" s="765"/>
      <c r="CW58" s="763"/>
      <c r="CX58" s="764"/>
      <c r="CY58" s="764"/>
      <c r="CZ58" s="764"/>
      <c r="DA58" s="765"/>
      <c r="DB58" s="763"/>
      <c r="DC58" s="764"/>
      <c r="DD58" s="764"/>
      <c r="DE58" s="764"/>
      <c r="DF58" s="765"/>
      <c r="DG58" s="763"/>
      <c r="DH58" s="764"/>
      <c r="DI58" s="764"/>
      <c r="DJ58" s="764"/>
      <c r="DK58" s="765"/>
      <c r="DL58" s="763"/>
      <c r="DM58" s="764"/>
      <c r="DN58" s="764"/>
      <c r="DO58" s="764"/>
      <c r="DP58" s="765"/>
      <c r="DQ58" s="763"/>
      <c r="DR58" s="764"/>
      <c r="DS58" s="764"/>
      <c r="DT58" s="764"/>
      <c r="DU58" s="765"/>
      <c r="DV58" s="760"/>
      <c r="DW58" s="761"/>
      <c r="DX58" s="761"/>
      <c r="DY58" s="761"/>
      <c r="DZ58" s="766"/>
      <c r="EA58" s="220"/>
    </row>
    <row r="59" spans="1:131" ht="26.25" customHeight="1" x14ac:dyDescent="0.15">
      <c r="A59" s="228">
        <v>32</v>
      </c>
      <c r="B59" s="767"/>
      <c r="C59" s="768"/>
      <c r="D59" s="768"/>
      <c r="E59" s="768"/>
      <c r="F59" s="768"/>
      <c r="G59" s="768"/>
      <c r="H59" s="768"/>
      <c r="I59" s="768"/>
      <c r="J59" s="768"/>
      <c r="K59" s="768"/>
      <c r="L59" s="768"/>
      <c r="M59" s="768"/>
      <c r="N59" s="768"/>
      <c r="O59" s="768"/>
      <c r="P59" s="769"/>
      <c r="Q59" s="822"/>
      <c r="R59" s="823"/>
      <c r="S59" s="823"/>
      <c r="T59" s="823"/>
      <c r="U59" s="823"/>
      <c r="V59" s="823"/>
      <c r="W59" s="823"/>
      <c r="X59" s="823"/>
      <c r="Y59" s="823"/>
      <c r="Z59" s="823"/>
      <c r="AA59" s="823"/>
      <c r="AB59" s="823"/>
      <c r="AC59" s="823"/>
      <c r="AD59" s="823"/>
      <c r="AE59" s="824"/>
      <c r="AF59" s="773"/>
      <c r="AG59" s="774"/>
      <c r="AH59" s="774"/>
      <c r="AI59" s="774"/>
      <c r="AJ59" s="775"/>
      <c r="AK59" s="826"/>
      <c r="AL59" s="823"/>
      <c r="AM59" s="823"/>
      <c r="AN59" s="823"/>
      <c r="AO59" s="823"/>
      <c r="AP59" s="823"/>
      <c r="AQ59" s="823"/>
      <c r="AR59" s="823"/>
      <c r="AS59" s="823"/>
      <c r="AT59" s="823"/>
      <c r="AU59" s="823"/>
      <c r="AV59" s="823"/>
      <c r="AW59" s="823"/>
      <c r="AX59" s="823"/>
      <c r="AY59" s="823"/>
      <c r="AZ59" s="825"/>
      <c r="BA59" s="825"/>
      <c r="BB59" s="825"/>
      <c r="BC59" s="825"/>
      <c r="BD59" s="825"/>
      <c r="BE59" s="819"/>
      <c r="BF59" s="819"/>
      <c r="BG59" s="819"/>
      <c r="BH59" s="819"/>
      <c r="BI59" s="820"/>
      <c r="BJ59" s="222"/>
      <c r="BK59" s="222"/>
      <c r="BL59" s="222"/>
      <c r="BM59" s="222"/>
      <c r="BN59" s="222"/>
      <c r="BO59" s="231"/>
      <c r="BP59" s="231"/>
      <c r="BQ59" s="228">
        <v>53</v>
      </c>
      <c r="BR59" s="229"/>
      <c r="BS59" s="760"/>
      <c r="BT59" s="761"/>
      <c r="BU59" s="761"/>
      <c r="BV59" s="761"/>
      <c r="BW59" s="761"/>
      <c r="BX59" s="761"/>
      <c r="BY59" s="761"/>
      <c r="BZ59" s="761"/>
      <c r="CA59" s="761"/>
      <c r="CB59" s="761"/>
      <c r="CC59" s="761"/>
      <c r="CD59" s="761"/>
      <c r="CE59" s="761"/>
      <c r="CF59" s="761"/>
      <c r="CG59" s="762"/>
      <c r="CH59" s="763"/>
      <c r="CI59" s="764"/>
      <c r="CJ59" s="764"/>
      <c r="CK59" s="764"/>
      <c r="CL59" s="765"/>
      <c r="CM59" s="763"/>
      <c r="CN59" s="764"/>
      <c r="CO59" s="764"/>
      <c r="CP59" s="764"/>
      <c r="CQ59" s="765"/>
      <c r="CR59" s="763"/>
      <c r="CS59" s="764"/>
      <c r="CT59" s="764"/>
      <c r="CU59" s="764"/>
      <c r="CV59" s="765"/>
      <c r="CW59" s="763"/>
      <c r="CX59" s="764"/>
      <c r="CY59" s="764"/>
      <c r="CZ59" s="764"/>
      <c r="DA59" s="765"/>
      <c r="DB59" s="763"/>
      <c r="DC59" s="764"/>
      <c r="DD59" s="764"/>
      <c r="DE59" s="764"/>
      <c r="DF59" s="765"/>
      <c r="DG59" s="763"/>
      <c r="DH59" s="764"/>
      <c r="DI59" s="764"/>
      <c r="DJ59" s="764"/>
      <c r="DK59" s="765"/>
      <c r="DL59" s="763"/>
      <c r="DM59" s="764"/>
      <c r="DN59" s="764"/>
      <c r="DO59" s="764"/>
      <c r="DP59" s="765"/>
      <c r="DQ59" s="763"/>
      <c r="DR59" s="764"/>
      <c r="DS59" s="764"/>
      <c r="DT59" s="764"/>
      <c r="DU59" s="765"/>
      <c r="DV59" s="760"/>
      <c r="DW59" s="761"/>
      <c r="DX59" s="761"/>
      <c r="DY59" s="761"/>
      <c r="DZ59" s="766"/>
      <c r="EA59" s="220"/>
    </row>
    <row r="60" spans="1:131" ht="26.25" customHeight="1" x14ac:dyDescent="0.15">
      <c r="A60" s="228">
        <v>33</v>
      </c>
      <c r="B60" s="767"/>
      <c r="C60" s="768"/>
      <c r="D60" s="768"/>
      <c r="E60" s="768"/>
      <c r="F60" s="768"/>
      <c r="G60" s="768"/>
      <c r="H60" s="768"/>
      <c r="I60" s="768"/>
      <c r="J60" s="768"/>
      <c r="K60" s="768"/>
      <c r="L60" s="768"/>
      <c r="M60" s="768"/>
      <c r="N60" s="768"/>
      <c r="O60" s="768"/>
      <c r="P60" s="769"/>
      <c r="Q60" s="822"/>
      <c r="R60" s="823"/>
      <c r="S60" s="823"/>
      <c r="T60" s="823"/>
      <c r="U60" s="823"/>
      <c r="V60" s="823"/>
      <c r="W60" s="823"/>
      <c r="X60" s="823"/>
      <c r="Y60" s="823"/>
      <c r="Z60" s="823"/>
      <c r="AA60" s="823"/>
      <c r="AB60" s="823"/>
      <c r="AC60" s="823"/>
      <c r="AD60" s="823"/>
      <c r="AE60" s="824"/>
      <c r="AF60" s="773"/>
      <c r="AG60" s="774"/>
      <c r="AH60" s="774"/>
      <c r="AI60" s="774"/>
      <c r="AJ60" s="775"/>
      <c r="AK60" s="826"/>
      <c r="AL60" s="823"/>
      <c r="AM60" s="823"/>
      <c r="AN60" s="823"/>
      <c r="AO60" s="823"/>
      <c r="AP60" s="823"/>
      <c r="AQ60" s="823"/>
      <c r="AR60" s="823"/>
      <c r="AS60" s="823"/>
      <c r="AT60" s="823"/>
      <c r="AU60" s="823"/>
      <c r="AV60" s="823"/>
      <c r="AW60" s="823"/>
      <c r="AX60" s="823"/>
      <c r="AY60" s="823"/>
      <c r="AZ60" s="825"/>
      <c r="BA60" s="825"/>
      <c r="BB60" s="825"/>
      <c r="BC60" s="825"/>
      <c r="BD60" s="825"/>
      <c r="BE60" s="819"/>
      <c r="BF60" s="819"/>
      <c r="BG60" s="819"/>
      <c r="BH60" s="819"/>
      <c r="BI60" s="820"/>
      <c r="BJ60" s="222"/>
      <c r="BK60" s="222"/>
      <c r="BL60" s="222"/>
      <c r="BM60" s="222"/>
      <c r="BN60" s="222"/>
      <c r="BO60" s="231"/>
      <c r="BP60" s="231"/>
      <c r="BQ60" s="228">
        <v>54</v>
      </c>
      <c r="BR60" s="229"/>
      <c r="BS60" s="760"/>
      <c r="BT60" s="761"/>
      <c r="BU60" s="761"/>
      <c r="BV60" s="761"/>
      <c r="BW60" s="761"/>
      <c r="BX60" s="761"/>
      <c r="BY60" s="761"/>
      <c r="BZ60" s="761"/>
      <c r="CA60" s="761"/>
      <c r="CB60" s="761"/>
      <c r="CC60" s="761"/>
      <c r="CD60" s="761"/>
      <c r="CE60" s="761"/>
      <c r="CF60" s="761"/>
      <c r="CG60" s="762"/>
      <c r="CH60" s="763"/>
      <c r="CI60" s="764"/>
      <c r="CJ60" s="764"/>
      <c r="CK60" s="764"/>
      <c r="CL60" s="765"/>
      <c r="CM60" s="763"/>
      <c r="CN60" s="764"/>
      <c r="CO60" s="764"/>
      <c r="CP60" s="764"/>
      <c r="CQ60" s="765"/>
      <c r="CR60" s="763"/>
      <c r="CS60" s="764"/>
      <c r="CT60" s="764"/>
      <c r="CU60" s="764"/>
      <c r="CV60" s="765"/>
      <c r="CW60" s="763"/>
      <c r="CX60" s="764"/>
      <c r="CY60" s="764"/>
      <c r="CZ60" s="764"/>
      <c r="DA60" s="765"/>
      <c r="DB60" s="763"/>
      <c r="DC60" s="764"/>
      <c r="DD60" s="764"/>
      <c r="DE60" s="764"/>
      <c r="DF60" s="765"/>
      <c r="DG60" s="763"/>
      <c r="DH60" s="764"/>
      <c r="DI60" s="764"/>
      <c r="DJ60" s="764"/>
      <c r="DK60" s="765"/>
      <c r="DL60" s="763"/>
      <c r="DM60" s="764"/>
      <c r="DN60" s="764"/>
      <c r="DO60" s="764"/>
      <c r="DP60" s="765"/>
      <c r="DQ60" s="763"/>
      <c r="DR60" s="764"/>
      <c r="DS60" s="764"/>
      <c r="DT60" s="764"/>
      <c r="DU60" s="765"/>
      <c r="DV60" s="760"/>
      <c r="DW60" s="761"/>
      <c r="DX60" s="761"/>
      <c r="DY60" s="761"/>
      <c r="DZ60" s="766"/>
      <c r="EA60" s="220"/>
    </row>
    <row r="61" spans="1:131" ht="26.25" customHeight="1" thickBot="1" x14ac:dyDescent="0.2">
      <c r="A61" s="228">
        <v>34</v>
      </c>
      <c r="B61" s="767"/>
      <c r="C61" s="768"/>
      <c r="D61" s="768"/>
      <c r="E61" s="768"/>
      <c r="F61" s="768"/>
      <c r="G61" s="768"/>
      <c r="H61" s="768"/>
      <c r="I61" s="768"/>
      <c r="J61" s="768"/>
      <c r="K61" s="768"/>
      <c r="L61" s="768"/>
      <c r="M61" s="768"/>
      <c r="N61" s="768"/>
      <c r="O61" s="768"/>
      <c r="P61" s="769"/>
      <c r="Q61" s="822"/>
      <c r="R61" s="823"/>
      <c r="S61" s="823"/>
      <c r="T61" s="823"/>
      <c r="U61" s="823"/>
      <c r="V61" s="823"/>
      <c r="W61" s="823"/>
      <c r="X61" s="823"/>
      <c r="Y61" s="823"/>
      <c r="Z61" s="823"/>
      <c r="AA61" s="823"/>
      <c r="AB61" s="823"/>
      <c r="AC61" s="823"/>
      <c r="AD61" s="823"/>
      <c r="AE61" s="824"/>
      <c r="AF61" s="773"/>
      <c r="AG61" s="774"/>
      <c r="AH61" s="774"/>
      <c r="AI61" s="774"/>
      <c r="AJ61" s="775"/>
      <c r="AK61" s="826"/>
      <c r="AL61" s="823"/>
      <c r="AM61" s="823"/>
      <c r="AN61" s="823"/>
      <c r="AO61" s="823"/>
      <c r="AP61" s="823"/>
      <c r="AQ61" s="823"/>
      <c r="AR61" s="823"/>
      <c r="AS61" s="823"/>
      <c r="AT61" s="823"/>
      <c r="AU61" s="823"/>
      <c r="AV61" s="823"/>
      <c r="AW61" s="823"/>
      <c r="AX61" s="823"/>
      <c r="AY61" s="823"/>
      <c r="AZ61" s="825"/>
      <c r="BA61" s="825"/>
      <c r="BB61" s="825"/>
      <c r="BC61" s="825"/>
      <c r="BD61" s="825"/>
      <c r="BE61" s="819"/>
      <c r="BF61" s="819"/>
      <c r="BG61" s="819"/>
      <c r="BH61" s="819"/>
      <c r="BI61" s="820"/>
      <c r="BJ61" s="222"/>
      <c r="BK61" s="222"/>
      <c r="BL61" s="222"/>
      <c r="BM61" s="222"/>
      <c r="BN61" s="222"/>
      <c r="BO61" s="231"/>
      <c r="BP61" s="231"/>
      <c r="BQ61" s="228">
        <v>55</v>
      </c>
      <c r="BR61" s="229"/>
      <c r="BS61" s="760"/>
      <c r="BT61" s="761"/>
      <c r="BU61" s="761"/>
      <c r="BV61" s="761"/>
      <c r="BW61" s="761"/>
      <c r="BX61" s="761"/>
      <c r="BY61" s="761"/>
      <c r="BZ61" s="761"/>
      <c r="CA61" s="761"/>
      <c r="CB61" s="761"/>
      <c r="CC61" s="761"/>
      <c r="CD61" s="761"/>
      <c r="CE61" s="761"/>
      <c r="CF61" s="761"/>
      <c r="CG61" s="762"/>
      <c r="CH61" s="763"/>
      <c r="CI61" s="764"/>
      <c r="CJ61" s="764"/>
      <c r="CK61" s="764"/>
      <c r="CL61" s="765"/>
      <c r="CM61" s="763"/>
      <c r="CN61" s="764"/>
      <c r="CO61" s="764"/>
      <c r="CP61" s="764"/>
      <c r="CQ61" s="765"/>
      <c r="CR61" s="763"/>
      <c r="CS61" s="764"/>
      <c r="CT61" s="764"/>
      <c r="CU61" s="764"/>
      <c r="CV61" s="765"/>
      <c r="CW61" s="763"/>
      <c r="CX61" s="764"/>
      <c r="CY61" s="764"/>
      <c r="CZ61" s="764"/>
      <c r="DA61" s="765"/>
      <c r="DB61" s="763"/>
      <c r="DC61" s="764"/>
      <c r="DD61" s="764"/>
      <c r="DE61" s="764"/>
      <c r="DF61" s="765"/>
      <c r="DG61" s="763"/>
      <c r="DH61" s="764"/>
      <c r="DI61" s="764"/>
      <c r="DJ61" s="764"/>
      <c r="DK61" s="765"/>
      <c r="DL61" s="763"/>
      <c r="DM61" s="764"/>
      <c r="DN61" s="764"/>
      <c r="DO61" s="764"/>
      <c r="DP61" s="765"/>
      <c r="DQ61" s="763"/>
      <c r="DR61" s="764"/>
      <c r="DS61" s="764"/>
      <c r="DT61" s="764"/>
      <c r="DU61" s="765"/>
      <c r="DV61" s="760"/>
      <c r="DW61" s="761"/>
      <c r="DX61" s="761"/>
      <c r="DY61" s="761"/>
      <c r="DZ61" s="766"/>
      <c r="EA61" s="220"/>
    </row>
    <row r="62" spans="1:131" ht="26.25" customHeight="1" x14ac:dyDescent="0.15">
      <c r="A62" s="228">
        <v>35</v>
      </c>
      <c r="B62" s="767"/>
      <c r="C62" s="768"/>
      <c r="D62" s="768"/>
      <c r="E62" s="768"/>
      <c r="F62" s="768"/>
      <c r="G62" s="768"/>
      <c r="H62" s="768"/>
      <c r="I62" s="768"/>
      <c r="J62" s="768"/>
      <c r="K62" s="768"/>
      <c r="L62" s="768"/>
      <c r="M62" s="768"/>
      <c r="N62" s="768"/>
      <c r="O62" s="768"/>
      <c r="P62" s="769"/>
      <c r="Q62" s="822"/>
      <c r="R62" s="823"/>
      <c r="S62" s="823"/>
      <c r="T62" s="823"/>
      <c r="U62" s="823"/>
      <c r="V62" s="823"/>
      <c r="W62" s="823"/>
      <c r="X62" s="823"/>
      <c r="Y62" s="823"/>
      <c r="Z62" s="823"/>
      <c r="AA62" s="823"/>
      <c r="AB62" s="823"/>
      <c r="AC62" s="823"/>
      <c r="AD62" s="823"/>
      <c r="AE62" s="824"/>
      <c r="AF62" s="773"/>
      <c r="AG62" s="774"/>
      <c r="AH62" s="774"/>
      <c r="AI62" s="774"/>
      <c r="AJ62" s="775"/>
      <c r="AK62" s="826"/>
      <c r="AL62" s="823"/>
      <c r="AM62" s="823"/>
      <c r="AN62" s="823"/>
      <c r="AO62" s="823"/>
      <c r="AP62" s="823"/>
      <c r="AQ62" s="823"/>
      <c r="AR62" s="823"/>
      <c r="AS62" s="823"/>
      <c r="AT62" s="823"/>
      <c r="AU62" s="823"/>
      <c r="AV62" s="823"/>
      <c r="AW62" s="823"/>
      <c r="AX62" s="823"/>
      <c r="AY62" s="823"/>
      <c r="AZ62" s="825"/>
      <c r="BA62" s="825"/>
      <c r="BB62" s="825"/>
      <c r="BC62" s="825"/>
      <c r="BD62" s="825"/>
      <c r="BE62" s="819"/>
      <c r="BF62" s="819"/>
      <c r="BG62" s="819"/>
      <c r="BH62" s="819"/>
      <c r="BI62" s="820"/>
      <c r="BJ62" s="834" t="s">
        <v>408</v>
      </c>
      <c r="BK62" s="793"/>
      <c r="BL62" s="793"/>
      <c r="BM62" s="793"/>
      <c r="BN62" s="794"/>
      <c r="BO62" s="231"/>
      <c r="BP62" s="231"/>
      <c r="BQ62" s="228">
        <v>56</v>
      </c>
      <c r="BR62" s="229"/>
      <c r="BS62" s="760"/>
      <c r="BT62" s="761"/>
      <c r="BU62" s="761"/>
      <c r="BV62" s="761"/>
      <c r="BW62" s="761"/>
      <c r="BX62" s="761"/>
      <c r="BY62" s="761"/>
      <c r="BZ62" s="761"/>
      <c r="CA62" s="761"/>
      <c r="CB62" s="761"/>
      <c r="CC62" s="761"/>
      <c r="CD62" s="761"/>
      <c r="CE62" s="761"/>
      <c r="CF62" s="761"/>
      <c r="CG62" s="762"/>
      <c r="CH62" s="763"/>
      <c r="CI62" s="764"/>
      <c r="CJ62" s="764"/>
      <c r="CK62" s="764"/>
      <c r="CL62" s="765"/>
      <c r="CM62" s="763"/>
      <c r="CN62" s="764"/>
      <c r="CO62" s="764"/>
      <c r="CP62" s="764"/>
      <c r="CQ62" s="765"/>
      <c r="CR62" s="763"/>
      <c r="CS62" s="764"/>
      <c r="CT62" s="764"/>
      <c r="CU62" s="764"/>
      <c r="CV62" s="765"/>
      <c r="CW62" s="763"/>
      <c r="CX62" s="764"/>
      <c r="CY62" s="764"/>
      <c r="CZ62" s="764"/>
      <c r="DA62" s="765"/>
      <c r="DB62" s="763"/>
      <c r="DC62" s="764"/>
      <c r="DD62" s="764"/>
      <c r="DE62" s="764"/>
      <c r="DF62" s="765"/>
      <c r="DG62" s="763"/>
      <c r="DH62" s="764"/>
      <c r="DI62" s="764"/>
      <c r="DJ62" s="764"/>
      <c r="DK62" s="765"/>
      <c r="DL62" s="763"/>
      <c r="DM62" s="764"/>
      <c r="DN62" s="764"/>
      <c r="DO62" s="764"/>
      <c r="DP62" s="765"/>
      <c r="DQ62" s="763"/>
      <c r="DR62" s="764"/>
      <c r="DS62" s="764"/>
      <c r="DT62" s="764"/>
      <c r="DU62" s="765"/>
      <c r="DV62" s="760"/>
      <c r="DW62" s="761"/>
      <c r="DX62" s="761"/>
      <c r="DY62" s="761"/>
      <c r="DZ62" s="766"/>
      <c r="EA62" s="220"/>
    </row>
    <row r="63" spans="1:131" ht="26.25" customHeight="1" thickBot="1" x14ac:dyDescent="0.2">
      <c r="A63" s="230" t="s">
        <v>390</v>
      </c>
      <c r="B63" s="776" t="s">
        <v>409</v>
      </c>
      <c r="C63" s="777"/>
      <c r="D63" s="777"/>
      <c r="E63" s="777"/>
      <c r="F63" s="777"/>
      <c r="G63" s="777"/>
      <c r="H63" s="777"/>
      <c r="I63" s="777"/>
      <c r="J63" s="777"/>
      <c r="K63" s="777"/>
      <c r="L63" s="777"/>
      <c r="M63" s="777"/>
      <c r="N63" s="777"/>
      <c r="O63" s="777"/>
      <c r="P63" s="778"/>
      <c r="Q63" s="827"/>
      <c r="R63" s="828"/>
      <c r="S63" s="828"/>
      <c r="T63" s="828"/>
      <c r="U63" s="828"/>
      <c r="V63" s="828"/>
      <c r="W63" s="828"/>
      <c r="X63" s="828"/>
      <c r="Y63" s="828"/>
      <c r="Z63" s="828"/>
      <c r="AA63" s="828"/>
      <c r="AB63" s="828"/>
      <c r="AC63" s="828"/>
      <c r="AD63" s="828"/>
      <c r="AE63" s="829"/>
      <c r="AF63" s="830">
        <v>1847</v>
      </c>
      <c r="AG63" s="831"/>
      <c r="AH63" s="831"/>
      <c r="AI63" s="831"/>
      <c r="AJ63" s="832"/>
      <c r="AK63" s="833"/>
      <c r="AL63" s="828"/>
      <c r="AM63" s="828"/>
      <c r="AN63" s="828"/>
      <c r="AO63" s="828"/>
      <c r="AP63" s="831">
        <v>10115</v>
      </c>
      <c r="AQ63" s="831"/>
      <c r="AR63" s="831"/>
      <c r="AS63" s="831"/>
      <c r="AT63" s="831"/>
      <c r="AU63" s="831">
        <v>9049</v>
      </c>
      <c r="AV63" s="831"/>
      <c r="AW63" s="831"/>
      <c r="AX63" s="831"/>
      <c r="AY63" s="831"/>
      <c r="AZ63" s="835"/>
      <c r="BA63" s="835"/>
      <c r="BB63" s="835"/>
      <c r="BC63" s="835"/>
      <c r="BD63" s="835"/>
      <c r="BE63" s="836"/>
      <c r="BF63" s="836"/>
      <c r="BG63" s="836"/>
      <c r="BH63" s="836"/>
      <c r="BI63" s="837"/>
      <c r="BJ63" s="838" t="s">
        <v>129</v>
      </c>
      <c r="BK63" s="839"/>
      <c r="BL63" s="839"/>
      <c r="BM63" s="839"/>
      <c r="BN63" s="840"/>
      <c r="BO63" s="231"/>
      <c r="BP63" s="231"/>
      <c r="BQ63" s="228">
        <v>57</v>
      </c>
      <c r="BR63" s="229"/>
      <c r="BS63" s="760"/>
      <c r="BT63" s="761"/>
      <c r="BU63" s="761"/>
      <c r="BV63" s="761"/>
      <c r="BW63" s="761"/>
      <c r="BX63" s="761"/>
      <c r="BY63" s="761"/>
      <c r="BZ63" s="761"/>
      <c r="CA63" s="761"/>
      <c r="CB63" s="761"/>
      <c r="CC63" s="761"/>
      <c r="CD63" s="761"/>
      <c r="CE63" s="761"/>
      <c r="CF63" s="761"/>
      <c r="CG63" s="762"/>
      <c r="CH63" s="763"/>
      <c r="CI63" s="764"/>
      <c r="CJ63" s="764"/>
      <c r="CK63" s="764"/>
      <c r="CL63" s="765"/>
      <c r="CM63" s="763"/>
      <c r="CN63" s="764"/>
      <c r="CO63" s="764"/>
      <c r="CP63" s="764"/>
      <c r="CQ63" s="765"/>
      <c r="CR63" s="763"/>
      <c r="CS63" s="764"/>
      <c r="CT63" s="764"/>
      <c r="CU63" s="764"/>
      <c r="CV63" s="765"/>
      <c r="CW63" s="763"/>
      <c r="CX63" s="764"/>
      <c r="CY63" s="764"/>
      <c r="CZ63" s="764"/>
      <c r="DA63" s="765"/>
      <c r="DB63" s="763"/>
      <c r="DC63" s="764"/>
      <c r="DD63" s="764"/>
      <c r="DE63" s="764"/>
      <c r="DF63" s="765"/>
      <c r="DG63" s="763"/>
      <c r="DH63" s="764"/>
      <c r="DI63" s="764"/>
      <c r="DJ63" s="764"/>
      <c r="DK63" s="765"/>
      <c r="DL63" s="763"/>
      <c r="DM63" s="764"/>
      <c r="DN63" s="764"/>
      <c r="DO63" s="764"/>
      <c r="DP63" s="765"/>
      <c r="DQ63" s="763"/>
      <c r="DR63" s="764"/>
      <c r="DS63" s="764"/>
      <c r="DT63" s="764"/>
      <c r="DU63" s="765"/>
      <c r="DV63" s="760"/>
      <c r="DW63" s="761"/>
      <c r="DX63" s="761"/>
      <c r="DY63" s="761"/>
      <c r="DZ63" s="766"/>
      <c r="EA63" s="220"/>
    </row>
    <row r="64" spans="1:131" ht="26.25" customHeight="1" x14ac:dyDescent="0.15">
      <c r="A64" s="231"/>
      <c r="B64" s="231"/>
      <c r="C64" s="231"/>
      <c r="D64" s="231"/>
      <c r="E64" s="231"/>
      <c r="F64" s="231"/>
      <c r="G64" s="231"/>
      <c r="H64" s="231"/>
      <c r="I64" s="231"/>
      <c r="J64" s="231"/>
      <c r="K64" s="231"/>
      <c r="L64" s="231"/>
      <c r="M64" s="231"/>
      <c r="N64" s="231"/>
      <c r="O64" s="231"/>
      <c r="P64" s="231"/>
      <c r="Q64" s="231"/>
      <c r="R64" s="231"/>
      <c r="S64" s="231"/>
      <c r="T64" s="231"/>
      <c r="U64" s="231"/>
      <c r="V64" s="231"/>
      <c r="W64" s="231"/>
      <c r="X64" s="231"/>
      <c r="Y64" s="231"/>
      <c r="Z64" s="231"/>
      <c r="AA64" s="231"/>
      <c r="AB64" s="231"/>
      <c r="AC64" s="231"/>
      <c r="AD64" s="231"/>
      <c r="AE64" s="231"/>
      <c r="AF64" s="231"/>
      <c r="AG64" s="231"/>
      <c r="AH64" s="231"/>
      <c r="AI64" s="231"/>
      <c r="AJ64" s="231"/>
      <c r="AK64" s="231"/>
      <c r="AL64" s="231"/>
      <c r="AM64" s="231"/>
      <c r="AN64" s="231"/>
      <c r="AO64" s="231"/>
      <c r="AP64" s="231"/>
      <c r="AQ64" s="231"/>
      <c r="AR64" s="231"/>
      <c r="AS64" s="231"/>
      <c r="AT64" s="231"/>
      <c r="AU64" s="231"/>
      <c r="AV64" s="231"/>
      <c r="AW64" s="231"/>
      <c r="AX64" s="231"/>
      <c r="AY64" s="231"/>
      <c r="AZ64" s="231"/>
      <c r="BA64" s="231"/>
      <c r="BB64" s="231"/>
      <c r="BC64" s="231"/>
      <c r="BD64" s="231"/>
      <c r="BE64" s="231"/>
      <c r="BF64" s="231"/>
      <c r="BG64" s="231"/>
      <c r="BH64" s="231"/>
      <c r="BI64" s="231"/>
      <c r="BJ64" s="231"/>
      <c r="BK64" s="231"/>
      <c r="BL64" s="231"/>
      <c r="BM64" s="231"/>
      <c r="BN64" s="231"/>
      <c r="BO64" s="231"/>
      <c r="BP64" s="231"/>
      <c r="BQ64" s="228">
        <v>58</v>
      </c>
      <c r="BR64" s="229"/>
      <c r="BS64" s="760"/>
      <c r="BT64" s="761"/>
      <c r="BU64" s="761"/>
      <c r="BV64" s="761"/>
      <c r="BW64" s="761"/>
      <c r="BX64" s="761"/>
      <c r="BY64" s="761"/>
      <c r="BZ64" s="761"/>
      <c r="CA64" s="761"/>
      <c r="CB64" s="761"/>
      <c r="CC64" s="761"/>
      <c r="CD64" s="761"/>
      <c r="CE64" s="761"/>
      <c r="CF64" s="761"/>
      <c r="CG64" s="762"/>
      <c r="CH64" s="763"/>
      <c r="CI64" s="764"/>
      <c r="CJ64" s="764"/>
      <c r="CK64" s="764"/>
      <c r="CL64" s="765"/>
      <c r="CM64" s="763"/>
      <c r="CN64" s="764"/>
      <c r="CO64" s="764"/>
      <c r="CP64" s="764"/>
      <c r="CQ64" s="765"/>
      <c r="CR64" s="763"/>
      <c r="CS64" s="764"/>
      <c r="CT64" s="764"/>
      <c r="CU64" s="764"/>
      <c r="CV64" s="765"/>
      <c r="CW64" s="763"/>
      <c r="CX64" s="764"/>
      <c r="CY64" s="764"/>
      <c r="CZ64" s="764"/>
      <c r="DA64" s="765"/>
      <c r="DB64" s="763"/>
      <c r="DC64" s="764"/>
      <c r="DD64" s="764"/>
      <c r="DE64" s="764"/>
      <c r="DF64" s="765"/>
      <c r="DG64" s="763"/>
      <c r="DH64" s="764"/>
      <c r="DI64" s="764"/>
      <c r="DJ64" s="764"/>
      <c r="DK64" s="765"/>
      <c r="DL64" s="763"/>
      <c r="DM64" s="764"/>
      <c r="DN64" s="764"/>
      <c r="DO64" s="764"/>
      <c r="DP64" s="765"/>
      <c r="DQ64" s="763"/>
      <c r="DR64" s="764"/>
      <c r="DS64" s="764"/>
      <c r="DT64" s="764"/>
      <c r="DU64" s="765"/>
      <c r="DV64" s="760"/>
      <c r="DW64" s="761"/>
      <c r="DX64" s="761"/>
      <c r="DY64" s="761"/>
      <c r="DZ64" s="766"/>
      <c r="EA64" s="220"/>
    </row>
    <row r="65" spans="1:131" ht="26.25" customHeight="1" thickBot="1" x14ac:dyDescent="0.2">
      <c r="A65" s="222" t="s">
        <v>410</v>
      </c>
      <c r="B65" s="222"/>
      <c r="C65" s="222"/>
      <c r="D65" s="222"/>
      <c r="E65" s="222"/>
      <c r="F65" s="222"/>
      <c r="G65" s="222"/>
      <c r="H65" s="222"/>
      <c r="I65" s="222"/>
      <c r="J65" s="222"/>
      <c r="K65" s="222"/>
      <c r="L65" s="222"/>
      <c r="M65" s="222"/>
      <c r="N65" s="222"/>
      <c r="O65" s="222"/>
      <c r="P65" s="222"/>
      <c r="Q65" s="222"/>
      <c r="R65" s="222"/>
      <c r="S65" s="222"/>
      <c r="T65" s="222"/>
      <c r="U65" s="222"/>
      <c r="V65" s="222"/>
      <c r="W65" s="222"/>
      <c r="X65" s="222"/>
      <c r="Y65" s="222"/>
      <c r="Z65" s="222"/>
      <c r="AA65" s="222"/>
      <c r="AB65" s="222"/>
      <c r="AC65" s="222"/>
      <c r="AD65" s="222"/>
      <c r="AE65" s="222"/>
      <c r="AF65" s="222"/>
      <c r="AG65" s="222"/>
      <c r="AH65" s="222"/>
      <c r="AI65" s="222"/>
      <c r="AJ65" s="222"/>
      <c r="AK65" s="222"/>
      <c r="AL65" s="222"/>
      <c r="AM65" s="222"/>
      <c r="AN65" s="222"/>
      <c r="AO65" s="222"/>
      <c r="AP65" s="222"/>
      <c r="AQ65" s="222"/>
      <c r="AR65" s="222"/>
      <c r="AS65" s="222"/>
      <c r="AT65" s="222"/>
      <c r="AU65" s="222"/>
      <c r="AV65" s="222"/>
      <c r="AW65" s="222"/>
      <c r="AX65" s="222"/>
      <c r="AY65" s="222"/>
      <c r="AZ65" s="222"/>
      <c r="BA65" s="222"/>
      <c r="BB65" s="222"/>
      <c r="BC65" s="222"/>
      <c r="BD65" s="222"/>
      <c r="BE65" s="231"/>
      <c r="BF65" s="231"/>
      <c r="BG65" s="231"/>
      <c r="BH65" s="231"/>
      <c r="BI65" s="231"/>
      <c r="BJ65" s="231"/>
      <c r="BK65" s="231"/>
      <c r="BL65" s="231"/>
      <c r="BM65" s="231"/>
      <c r="BN65" s="231"/>
      <c r="BO65" s="231"/>
      <c r="BP65" s="231"/>
      <c r="BQ65" s="228">
        <v>59</v>
      </c>
      <c r="BR65" s="229"/>
      <c r="BS65" s="760"/>
      <c r="BT65" s="761"/>
      <c r="BU65" s="761"/>
      <c r="BV65" s="761"/>
      <c r="BW65" s="761"/>
      <c r="BX65" s="761"/>
      <c r="BY65" s="761"/>
      <c r="BZ65" s="761"/>
      <c r="CA65" s="761"/>
      <c r="CB65" s="761"/>
      <c r="CC65" s="761"/>
      <c r="CD65" s="761"/>
      <c r="CE65" s="761"/>
      <c r="CF65" s="761"/>
      <c r="CG65" s="762"/>
      <c r="CH65" s="763"/>
      <c r="CI65" s="764"/>
      <c r="CJ65" s="764"/>
      <c r="CK65" s="764"/>
      <c r="CL65" s="765"/>
      <c r="CM65" s="763"/>
      <c r="CN65" s="764"/>
      <c r="CO65" s="764"/>
      <c r="CP65" s="764"/>
      <c r="CQ65" s="765"/>
      <c r="CR65" s="763"/>
      <c r="CS65" s="764"/>
      <c r="CT65" s="764"/>
      <c r="CU65" s="764"/>
      <c r="CV65" s="765"/>
      <c r="CW65" s="763"/>
      <c r="CX65" s="764"/>
      <c r="CY65" s="764"/>
      <c r="CZ65" s="764"/>
      <c r="DA65" s="765"/>
      <c r="DB65" s="763"/>
      <c r="DC65" s="764"/>
      <c r="DD65" s="764"/>
      <c r="DE65" s="764"/>
      <c r="DF65" s="765"/>
      <c r="DG65" s="763"/>
      <c r="DH65" s="764"/>
      <c r="DI65" s="764"/>
      <c r="DJ65" s="764"/>
      <c r="DK65" s="765"/>
      <c r="DL65" s="763"/>
      <c r="DM65" s="764"/>
      <c r="DN65" s="764"/>
      <c r="DO65" s="764"/>
      <c r="DP65" s="765"/>
      <c r="DQ65" s="763"/>
      <c r="DR65" s="764"/>
      <c r="DS65" s="764"/>
      <c r="DT65" s="764"/>
      <c r="DU65" s="765"/>
      <c r="DV65" s="760"/>
      <c r="DW65" s="761"/>
      <c r="DX65" s="761"/>
      <c r="DY65" s="761"/>
      <c r="DZ65" s="766"/>
      <c r="EA65" s="220"/>
    </row>
    <row r="66" spans="1:131" ht="26.25" customHeight="1" x14ac:dyDescent="0.15">
      <c r="A66" s="714" t="s">
        <v>411</v>
      </c>
      <c r="B66" s="715"/>
      <c r="C66" s="715"/>
      <c r="D66" s="715"/>
      <c r="E66" s="715"/>
      <c r="F66" s="715"/>
      <c r="G66" s="715"/>
      <c r="H66" s="715"/>
      <c r="I66" s="715"/>
      <c r="J66" s="715"/>
      <c r="K66" s="715"/>
      <c r="L66" s="715"/>
      <c r="M66" s="715"/>
      <c r="N66" s="715"/>
      <c r="O66" s="715"/>
      <c r="P66" s="716"/>
      <c r="Q66" s="720" t="s">
        <v>412</v>
      </c>
      <c r="R66" s="721"/>
      <c r="S66" s="721"/>
      <c r="T66" s="721"/>
      <c r="U66" s="722"/>
      <c r="V66" s="720" t="s">
        <v>396</v>
      </c>
      <c r="W66" s="721"/>
      <c r="X66" s="721"/>
      <c r="Y66" s="721"/>
      <c r="Z66" s="722"/>
      <c r="AA66" s="720" t="s">
        <v>413</v>
      </c>
      <c r="AB66" s="721"/>
      <c r="AC66" s="721"/>
      <c r="AD66" s="721"/>
      <c r="AE66" s="722"/>
      <c r="AF66" s="841" t="s">
        <v>414</v>
      </c>
      <c r="AG66" s="802"/>
      <c r="AH66" s="802"/>
      <c r="AI66" s="802"/>
      <c r="AJ66" s="842"/>
      <c r="AK66" s="720" t="s">
        <v>415</v>
      </c>
      <c r="AL66" s="715"/>
      <c r="AM66" s="715"/>
      <c r="AN66" s="715"/>
      <c r="AO66" s="716"/>
      <c r="AP66" s="720" t="s">
        <v>416</v>
      </c>
      <c r="AQ66" s="721"/>
      <c r="AR66" s="721"/>
      <c r="AS66" s="721"/>
      <c r="AT66" s="722"/>
      <c r="AU66" s="720" t="s">
        <v>417</v>
      </c>
      <c r="AV66" s="721"/>
      <c r="AW66" s="721"/>
      <c r="AX66" s="721"/>
      <c r="AY66" s="722"/>
      <c r="AZ66" s="720" t="s">
        <v>377</v>
      </c>
      <c r="BA66" s="721"/>
      <c r="BB66" s="721"/>
      <c r="BC66" s="721"/>
      <c r="BD66" s="727"/>
      <c r="BE66" s="231"/>
      <c r="BF66" s="231"/>
      <c r="BG66" s="231"/>
      <c r="BH66" s="231"/>
      <c r="BI66" s="231"/>
      <c r="BJ66" s="231"/>
      <c r="BK66" s="231"/>
      <c r="BL66" s="231"/>
      <c r="BM66" s="231"/>
      <c r="BN66" s="231"/>
      <c r="BO66" s="231"/>
      <c r="BP66" s="231"/>
      <c r="BQ66" s="228">
        <v>60</v>
      </c>
      <c r="BR66" s="233"/>
      <c r="BS66" s="846"/>
      <c r="BT66" s="847"/>
      <c r="BU66" s="847"/>
      <c r="BV66" s="847"/>
      <c r="BW66" s="847"/>
      <c r="BX66" s="847"/>
      <c r="BY66" s="847"/>
      <c r="BZ66" s="847"/>
      <c r="CA66" s="847"/>
      <c r="CB66" s="847"/>
      <c r="CC66" s="847"/>
      <c r="CD66" s="847"/>
      <c r="CE66" s="847"/>
      <c r="CF66" s="847"/>
      <c r="CG66" s="852"/>
      <c r="CH66" s="849"/>
      <c r="CI66" s="850"/>
      <c r="CJ66" s="850"/>
      <c r="CK66" s="850"/>
      <c r="CL66" s="851"/>
      <c r="CM66" s="849"/>
      <c r="CN66" s="850"/>
      <c r="CO66" s="850"/>
      <c r="CP66" s="850"/>
      <c r="CQ66" s="851"/>
      <c r="CR66" s="849"/>
      <c r="CS66" s="850"/>
      <c r="CT66" s="850"/>
      <c r="CU66" s="850"/>
      <c r="CV66" s="851"/>
      <c r="CW66" s="849"/>
      <c r="CX66" s="850"/>
      <c r="CY66" s="850"/>
      <c r="CZ66" s="850"/>
      <c r="DA66" s="851"/>
      <c r="DB66" s="849"/>
      <c r="DC66" s="850"/>
      <c r="DD66" s="850"/>
      <c r="DE66" s="850"/>
      <c r="DF66" s="851"/>
      <c r="DG66" s="849"/>
      <c r="DH66" s="850"/>
      <c r="DI66" s="850"/>
      <c r="DJ66" s="850"/>
      <c r="DK66" s="851"/>
      <c r="DL66" s="849"/>
      <c r="DM66" s="850"/>
      <c r="DN66" s="850"/>
      <c r="DO66" s="850"/>
      <c r="DP66" s="851"/>
      <c r="DQ66" s="849"/>
      <c r="DR66" s="850"/>
      <c r="DS66" s="850"/>
      <c r="DT66" s="850"/>
      <c r="DU66" s="851"/>
      <c r="DV66" s="846"/>
      <c r="DW66" s="847"/>
      <c r="DX66" s="847"/>
      <c r="DY66" s="847"/>
      <c r="DZ66" s="848"/>
      <c r="EA66" s="220"/>
    </row>
    <row r="67" spans="1:131" ht="26.25" customHeight="1" thickBot="1" x14ac:dyDescent="0.2">
      <c r="A67" s="717"/>
      <c r="B67" s="718"/>
      <c r="C67" s="718"/>
      <c r="D67" s="718"/>
      <c r="E67" s="718"/>
      <c r="F67" s="718"/>
      <c r="G67" s="718"/>
      <c r="H67" s="718"/>
      <c r="I67" s="718"/>
      <c r="J67" s="718"/>
      <c r="K67" s="718"/>
      <c r="L67" s="718"/>
      <c r="M67" s="718"/>
      <c r="N67" s="718"/>
      <c r="O67" s="718"/>
      <c r="P67" s="719"/>
      <c r="Q67" s="723"/>
      <c r="R67" s="724"/>
      <c r="S67" s="724"/>
      <c r="T67" s="724"/>
      <c r="U67" s="725"/>
      <c r="V67" s="723"/>
      <c r="W67" s="724"/>
      <c r="X67" s="724"/>
      <c r="Y67" s="724"/>
      <c r="Z67" s="725"/>
      <c r="AA67" s="723"/>
      <c r="AB67" s="724"/>
      <c r="AC67" s="724"/>
      <c r="AD67" s="724"/>
      <c r="AE67" s="725"/>
      <c r="AF67" s="843"/>
      <c r="AG67" s="805"/>
      <c r="AH67" s="805"/>
      <c r="AI67" s="805"/>
      <c r="AJ67" s="844"/>
      <c r="AK67" s="845"/>
      <c r="AL67" s="718"/>
      <c r="AM67" s="718"/>
      <c r="AN67" s="718"/>
      <c r="AO67" s="719"/>
      <c r="AP67" s="723"/>
      <c r="AQ67" s="724"/>
      <c r="AR67" s="724"/>
      <c r="AS67" s="724"/>
      <c r="AT67" s="725"/>
      <c r="AU67" s="723"/>
      <c r="AV67" s="724"/>
      <c r="AW67" s="724"/>
      <c r="AX67" s="724"/>
      <c r="AY67" s="725"/>
      <c r="AZ67" s="723"/>
      <c r="BA67" s="724"/>
      <c r="BB67" s="724"/>
      <c r="BC67" s="724"/>
      <c r="BD67" s="729"/>
      <c r="BE67" s="231"/>
      <c r="BF67" s="231"/>
      <c r="BG67" s="231"/>
      <c r="BH67" s="231"/>
      <c r="BI67" s="231"/>
      <c r="BJ67" s="231"/>
      <c r="BK67" s="231"/>
      <c r="BL67" s="231"/>
      <c r="BM67" s="231"/>
      <c r="BN67" s="231"/>
      <c r="BO67" s="231"/>
      <c r="BP67" s="231"/>
      <c r="BQ67" s="228">
        <v>61</v>
      </c>
      <c r="BR67" s="233"/>
      <c r="BS67" s="846"/>
      <c r="BT67" s="847"/>
      <c r="BU67" s="847"/>
      <c r="BV67" s="847"/>
      <c r="BW67" s="847"/>
      <c r="BX67" s="847"/>
      <c r="BY67" s="847"/>
      <c r="BZ67" s="847"/>
      <c r="CA67" s="847"/>
      <c r="CB67" s="847"/>
      <c r="CC67" s="847"/>
      <c r="CD67" s="847"/>
      <c r="CE67" s="847"/>
      <c r="CF67" s="847"/>
      <c r="CG67" s="852"/>
      <c r="CH67" s="849"/>
      <c r="CI67" s="850"/>
      <c r="CJ67" s="850"/>
      <c r="CK67" s="850"/>
      <c r="CL67" s="851"/>
      <c r="CM67" s="849"/>
      <c r="CN67" s="850"/>
      <c r="CO67" s="850"/>
      <c r="CP67" s="850"/>
      <c r="CQ67" s="851"/>
      <c r="CR67" s="849"/>
      <c r="CS67" s="850"/>
      <c r="CT67" s="850"/>
      <c r="CU67" s="850"/>
      <c r="CV67" s="851"/>
      <c r="CW67" s="849"/>
      <c r="CX67" s="850"/>
      <c r="CY67" s="850"/>
      <c r="CZ67" s="850"/>
      <c r="DA67" s="851"/>
      <c r="DB67" s="849"/>
      <c r="DC67" s="850"/>
      <c r="DD67" s="850"/>
      <c r="DE67" s="850"/>
      <c r="DF67" s="851"/>
      <c r="DG67" s="849"/>
      <c r="DH67" s="850"/>
      <c r="DI67" s="850"/>
      <c r="DJ67" s="850"/>
      <c r="DK67" s="851"/>
      <c r="DL67" s="849"/>
      <c r="DM67" s="850"/>
      <c r="DN67" s="850"/>
      <c r="DO67" s="850"/>
      <c r="DP67" s="851"/>
      <c r="DQ67" s="849"/>
      <c r="DR67" s="850"/>
      <c r="DS67" s="850"/>
      <c r="DT67" s="850"/>
      <c r="DU67" s="851"/>
      <c r="DV67" s="846"/>
      <c r="DW67" s="847"/>
      <c r="DX67" s="847"/>
      <c r="DY67" s="847"/>
      <c r="DZ67" s="848"/>
      <c r="EA67" s="220"/>
    </row>
    <row r="68" spans="1:131" ht="26.25" customHeight="1" thickTop="1" x14ac:dyDescent="0.15">
      <c r="A68" s="226">
        <v>1</v>
      </c>
      <c r="B68" s="856" t="s">
        <v>572</v>
      </c>
      <c r="C68" s="857"/>
      <c r="D68" s="857"/>
      <c r="E68" s="857"/>
      <c r="F68" s="857"/>
      <c r="G68" s="857"/>
      <c r="H68" s="857"/>
      <c r="I68" s="857"/>
      <c r="J68" s="857"/>
      <c r="K68" s="857"/>
      <c r="L68" s="857"/>
      <c r="M68" s="857"/>
      <c r="N68" s="857"/>
      <c r="O68" s="857"/>
      <c r="P68" s="858"/>
      <c r="Q68" s="859">
        <v>1552</v>
      </c>
      <c r="R68" s="853"/>
      <c r="S68" s="853"/>
      <c r="T68" s="853"/>
      <c r="U68" s="853"/>
      <c r="V68" s="853">
        <v>1532</v>
      </c>
      <c r="W68" s="853"/>
      <c r="X68" s="853"/>
      <c r="Y68" s="853"/>
      <c r="Z68" s="853"/>
      <c r="AA68" s="853">
        <v>20</v>
      </c>
      <c r="AB68" s="853"/>
      <c r="AC68" s="853"/>
      <c r="AD68" s="853"/>
      <c r="AE68" s="853"/>
      <c r="AF68" s="853">
        <v>20</v>
      </c>
      <c r="AG68" s="853"/>
      <c r="AH68" s="853"/>
      <c r="AI68" s="853"/>
      <c r="AJ68" s="853"/>
      <c r="AK68" s="853">
        <v>73</v>
      </c>
      <c r="AL68" s="853"/>
      <c r="AM68" s="853"/>
      <c r="AN68" s="853"/>
      <c r="AO68" s="853"/>
      <c r="AP68" s="853">
        <v>354</v>
      </c>
      <c r="AQ68" s="853"/>
      <c r="AR68" s="853"/>
      <c r="AS68" s="853"/>
      <c r="AT68" s="853"/>
      <c r="AU68" s="853">
        <v>174</v>
      </c>
      <c r="AV68" s="853"/>
      <c r="AW68" s="853"/>
      <c r="AX68" s="853"/>
      <c r="AY68" s="853"/>
      <c r="AZ68" s="854"/>
      <c r="BA68" s="854"/>
      <c r="BB68" s="854"/>
      <c r="BC68" s="854"/>
      <c r="BD68" s="855"/>
      <c r="BE68" s="231"/>
      <c r="BF68" s="231"/>
      <c r="BG68" s="231"/>
      <c r="BH68" s="231"/>
      <c r="BI68" s="231"/>
      <c r="BJ68" s="231"/>
      <c r="BK68" s="231"/>
      <c r="BL68" s="231"/>
      <c r="BM68" s="231"/>
      <c r="BN68" s="231"/>
      <c r="BO68" s="231"/>
      <c r="BP68" s="231"/>
      <c r="BQ68" s="228">
        <v>62</v>
      </c>
      <c r="BR68" s="233"/>
      <c r="BS68" s="846"/>
      <c r="BT68" s="847"/>
      <c r="BU68" s="847"/>
      <c r="BV68" s="847"/>
      <c r="BW68" s="847"/>
      <c r="BX68" s="847"/>
      <c r="BY68" s="847"/>
      <c r="BZ68" s="847"/>
      <c r="CA68" s="847"/>
      <c r="CB68" s="847"/>
      <c r="CC68" s="847"/>
      <c r="CD68" s="847"/>
      <c r="CE68" s="847"/>
      <c r="CF68" s="847"/>
      <c r="CG68" s="852"/>
      <c r="CH68" s="849"/>
      <c r="CI68" s="850"/>
      <c r="CJ68" s="850"/>
      <c r="CK68" s="850"/>
      <c r="CL68" s="851"/>
      <c r="CM68" s="849"/>
      <c r="CN68" s="850"/>
      <c r="CO68" s="850"/>
      <c r="CP68" s="850"/>
      <c r="CQ68" s="851"/>
      <c r="CR68" s="849"/>
      <c r="CS68" s="850"/>
      <c r="CT68" s="850"/>
      <c r="CU68" s="850"/>
      <c r="CV68" s="851"/>
      <c r="CW68" s="849"/>
      <c r="CX68" s="850"/>
      <c r="CY68" s="850"/>
      <c r="CZ68" s="850"/>
      <c r="DA68" s="851"/>
      <c r="DB68" s="849"/>
      <c r="DC68" s="850"/>
      <c r="DD68" s="850"/>
      <c r="DE68" s="850"/>
      <c r="DF68" s="851"/>
      <c r="DG68" s="849"/>
      <c r="DH68" s="850"/>
      <c r="DI68" s="850"/>
      <c r="DJ68" s="850"/>
      <c r="DK68" s="851"/>
      <c r="DL68" s="849"/>
      <c r="DM68" s="850"/>
      <c r="DN68" s="850"/>
      <c r="DO68" s="850"/>
      <c r="DP68" s="851"/>
      <c r="DQ68" s="849"/>
      <c r="DR68" s="850"/>
      <c r="DS68" s="850"/>
      <c r="DT68" s="850"/>
      <c r="DU68" s="851"/>
      <c r="DV68" s="846"/>
      <c r="DW68" s="847"/>
      <c r="DX68" s="847"/>
      <c r="DY68" s="847"/>
      <c r="DZ68" s="848"/>
      <c r="EA68" s="220"/>
    </row>
    <row r="69" spans="1:131" ht="26.25" customHeight="1" x14ac:dyDescent="0.15">
      <c r="A69" s="228">
        <v>2</v>
      </c>
      <c r="B69" s="860" t="s">
        <v>573</v>
      </c>
      <c r="C69" s="861"/>
      <c r="D69" s="861"/>
      <c r="E69" s="861"/>
      <c r="F69" s="861"/>
      <c r="G69" s="861"/>
      <c r="H69" s="861"/>
      <c r="I69" s="861"/>
      <c r="J69" s="861"/>
      <c r="K69" s="861"/>
      <c r="L69" s="861"/>
      <c r="M69" s="861"/>
      <c r="N69" s="861"/>
      <c r="O69" s="861"/>
      <c r="P69" s="862"/>
      <c r="Q69" s="863">
        <v>738</v>
      </c>
      <c r="R69" s="817"/>
      <c r="S69" s="817"/>
      <c r="T69" s="817"/>
      <c r="U69" s="817"/>
      <c r="V69" s="817">
        <v>728</v>
      </c>
      <c r="W69" s="817"/>
      <c r="X69" s="817"/>
      <c r="Y69" s="817"/>
      <c r="Z69" s="817"/>
      <c r="AA69" s="817">
        <v>10</v>
      </c>
      <c r="AB69" s="817"/>
      <c r="AC69" s="817"/>
      <c r="AD69" s="817"/>
      <c r="AE69" s="817"/>
      <c r="AF69" s="817">
        <v>10</v>
      </c>
      <c r="AG69" s="817"/>
      <c r="AH69" s="817"/>
      <c r="AI69" s="817"/>
      <c r="AJ69" s="817"/>
      <c r="AK69" s="817">
        <v>34</v>
      </c>
      <c r="AL69" s="817"/>
      <c r="AM69" s="817"/>
      <c r="AN69" s="817"/>
      <c r="AO69" s="817"/>
      <c r="AP69" s="817">
        <v>540</v>
      </c>
      <c r="AQ69" s="817"/>
      <c r="AR69" s="817"/>
      <c r="AS69" s="817"/>
      <c r="AT69" s="817"/>
      <c r="AU69" s="817">
        <v>283</v>
      </c>
      <c r="AV69" s="817"/>
      <c r="AW69" s="817"/>
      <c r="AX69" s="817"/>
      <c r="AY69" s="817"/>
      <c r="AZ69" s="819"/>
      <c r="BA69" s="819"/>
      <c r="BB69" s="819"/>
      <c r="BC69" s="819"/>
      <c r="BD69" s="820"/>
      <c r="BE69" s="231"/>
      <c r="BF69" s="231"/>
      <c r="BG69" s="231"/>
      <c r="BH69" s="231"/>
      <c r="BI69" s="231"/>
      <c r="BJ69" s="231"/>
      <c r="BK69" s="231"/>
      <c r="BL69" s="231"/>
      <c r="BM69" s="231"/>
      <c r="BN69" s="231"/>
      <c r="BO69" s="231"/>
      <c r="BP69" s="231"/>
      <c r="BQ69" s="228">
        <v>63</v>
      </c>
      <c r="BR69" s="233"/>
      <c r="BS69" s="846"/>
      <c r="BT69" s="847"/>
      <c r="BU69" s="847"/>
      <c r="BV69" s="847"/>
      <c r="BW69" s="847"/>
      <c r="BX69" s="847"/>
      <c r="BY69" s="847"/>
      <c r="BZ69" s="847"/>
      <c r="CA69" s="847"/>
      <c r="CB69" s="847"/>
      <c r="CC69" s="847"/>
      <c r="CD69" s="847"/>
      <c r="CE69" s="847"/>
      <c r="CF69" s="847"/>
      <c r="CG69" s="852"/>
      <c r="CH69" s="849"/>
      <c r="CI69" s="850"/>
      <c r="CJ69" s="850"/>
      <c r="CK69" s="850"/>
      <c r="CL69" s="851"/>
      <c r="CM69" s="849"/>
      <c r="CN69" s="850"/>
      <c r="CO69" s="850"/>
      <c r="CP69" s="850"/>
      <c r="CQ69" s="851"/>
      <c r="CR69" s="849"/>
      <c r="CS69" s="850"/>
      <c r="CT69" s="850"/>
      <c r="CU69" s="850"/>
      <c r="CV69" s="851"/>
      <c r="CW69" s="849"/>
      <c r="CX69" s="850"/>
      <c r="CY69" s="850"/>
      <c r="CZ69" s="850"/>
      <c r="DA69" s="851"/>
      <c r="DB69" s="849"/>
      <c r="DC69" s="850"/>
      <c r="DD69" s="850"/>
      <c r="DE69" s="850"/>
      <c r="DF69" s="851"/>
      <c r="DG69" s="849"/>
      <c r="DH69" s="850"/>
      <c r="DI69" s="850"/>
      <c r="DJ69" s="850"/>
      <c r="DK69" s="851"/>
      <c r="DL69" s="849"/>
      <c r="DM69" s="850"/>
      <c r="DN69" s="850"/>
      <c r="DO69" s="850"/>
      <c r="DP69" s="851"/>
      <c r="DQ69" s="849"/>
      <c r="DR69" s="850"/>
      <c r="DS69" s="850"/>
      <c r="DT69" s="850"/>
      <c r="DU69" s="851"/>
      <c r="DV69" s="846"/>
      <c r="DW69" s="847"/>
      <c r="DX69" s="847"/>
      <c r="DY69" s="847"/>
      <c r="DZ69" s="848"/>
      <c r="EA69" s="220"/>
    </row>
    <row r="70" spans="1:131" ht="26.25" customHeight="1" x14ac:dyDescent="0.15">
      <c r="A70" s="228">
        <v>3</v>
      </c>
      <c r="B70" s="860" t="s">
        <v>574</v>
      </c>
      <c r="C70" s="861"/>
      <c r="D70" s="861"/>
      <c r="E70" s="861"/>
      <c r="F70" s="861"/>
      <c r="G70" s="861"/>
      <c r="H70" s="861"/>
      <c r="I70" s="861"/>
      <c r="J70" s="861"/>
      <c r="K70" s="861"/>
      <c r="L70" s="861"/>
      <c r="M70" s="861"/>
      <c r="N70" s="861"/>
      <c r="O70" s="861"/>
      <c r="P70" s="862"/>
      <c r="Q70" s="863">
        <v>1581</v>
      </c>
      <c r="R70" s="817"/>
      <c r="S70" s="817"/>
      <c r="T70" s="817"/>
      <c r="U70" s="817"/>
      <c r="V70" s="817">
        <v>1605</v>
      </c>
      <c r="W70" s="817"/>
      <c r="X70" s="817"/>
      <c r="Y70" s="817"/>
      <c r="Z70" s="817"/>
      <c r="AA70" s="817">
        <v>-25</v>
      </c>
      <c r="AB70" s="817"/>
      <c r="AC70" s="817"/>
      <c r="AD70" s="817"/>
      <c r="AE70" s="817"/>
      <c r="AF70" s="817">
        <v>1518</v>
      </c>
      <c r="AG70" s="817"/>
      <c r="AH70" s="817"/>
      <c r="AI70" s="817"/>
      <c r="AJ70" s="817"/>
      <c r="AK70" s="817" t="s">
        <v>587</v>
      </c>
      <c r="AL70" s="817"/>
      <c r="AM70" s="817"/>
      <c r="AN70" s="817"/>
      <c r="AO70" s="817"/>
      <c r="AP70" s="817">
        <v>2774</v>
      </c>
      <c r="AQ70" s="817"/>
      <c r="AR70" s="817"/>
      <c r="AS70" s="817"/>
      <c r="AT70" s="817"/>
      <c r="AU70" s="817">
        <v>0</v>
      </c>
      <c r="AV70" s="817"/>
      <c r="AW70" s="817"/>
      <c r="AX70" s="817"/>
      <c r="AY70" s="817"/>
      <c r="AZ70" s="819" t="s">
        <v>571</v>
      </c>
      <c r="BA70" s="819"/>
      <c r="BB70" s="819"/>
      <c r="BC70" s="819"/>
      <c r="BD70" s="820"/>
      <c r="BE70" s="231"/>
      <c r="BF70" s="231"/>
      <c r="BG70" s="231"/>
      <c r="BH70" s="231"/>
      <c r="BI70" s="231"/>
      <c r="BJ70" s="231"/>
      <c r="BK70" s="231"/>
      <c r="BL70" s="231"/>
      <c r="BM70" s="231"/>
      <c r="BN70" s="231"/>
      <c r="BO70" s="231"/>
      <c r="BP70" s="231"/>
      <c r="BQ70" s="228">
        <v>64</v>
      </c>
      <c r="BR70" s="233"/>
      <c r="BS70" s="846"/>
      <c r="BT70" s="847"/>
      <c r="BU70" s="847"/>
      <c r="BV70" s="847"/>
      <c r="BW70" s="847"/>
      <c r="BX70" s="847"/>
      <c r="BY70" s="847"/>
      <c r="BZ70" s="847"/>
      <c r="CA70" s="847"/>
      <c r="CB70" s="847"/>
      <c r="CC70" s="847"/>
      <c r="CD70" s="847"/>
      <c r="CE70" s="847"/>
      <c r="CF70" s="847"/>
      <c r="CG70" s="852"/>
      <c r="CH70" s="849"/>
      <c r="CI70" s="850"/>
      <c r="CJ70" s="850"/>
      <c r="CK70" s="850"/>
      <c r="CL70" s="851"/>
      <c r="CM70" s="849"/>
      <c r="CN70" s="850"/>
      <c r="CO70" s="850"/>
      <c r="CP70" s="850"/>
      <c r="CQ70" s="851"/>
      <c r="CR70" s="849"/>
      <c r="CS70" s="850"/>
      <c r="CT70" s="850"/>
      <c r="CU70" s="850"/>
      <c r="CV70" s="851"/>
      <c r="CW70" s="849"/>
      <c r="CX70" s="850"/>
      <c r="CY70" s="850"/>
      <c r="CZ70" s="850"/>
      <c r="DA70" s="851"/>
      <c r="DB70" s="849"/>
      <c r="DC70" s="850"/>
      <c r="DD70" s="850"/>
      <c r="DE70" s="850"/>
      <c r="DF70" s="851"/>
      <c r="DG70" s="849"/>
      <c r="DH70" s="850"/>
      <c r="DI70" s="850"/>
      <c r="DJ70" s="850"/>
      <c r="DK70" s="851"/>
      <c r="DL70" s="849"/>
      <c r="DM70" s="850"/>
      <c r="DN70" s="850"/>
      <c r="DO70" s="850"/>
      <c r="DP70" s="851"/>
      <c r="DQ70" s="849"/>
      <c r="DR70" s="850"/>
      <c r="DS70" s="850"/>
      <c r="DT70" s="850"/>
      <c r="DU70" s="851"/>
      <c r="DV70" s="846"/>
      <c r="DW70" s="847"/>
      <c r="DX70" s="847"/>
      <c r="DY70" s="847"/>
      <c r="DZ70" s="848"/>
      <c r="EA70" s="220"/>
    </row>
    <row r="71" spans="1:131" ht="36" customHeight="1" x14ac:dyDescent="0.15">
      <c r="A71" s="228">
        <v>4</v>
      </c>
      <c r="B71" s="864" t="s">
        <v>575</v>
      </c>
      <c r="C71" s="861"/>
      <c r="D71" s="861"/>
      <c r="E71" s="861"/>
      <c r="F71" s="861"/>
      <c r="G71" s="861"/>
      <c r="H71" s="861"/>
      <c r="I71" s="861"/>
      <c r="J71" s="861"/>
      <c r="K71" s="861"/>
      <c r="L71" s="861"/>
      <c r="M71" s="861"/>
      <c r="N71" s="861"/>
      <c r="O71" s="861"/>
      <c r="P71" s="862"/>
      <c r="Q71" s="863">
        <v>265</v>
      </c>
      <c r="R71" s="817"/>
      <c r="S71" s="817"/>
      <c r="T71" s="817"/>
      <c r="U71" s="817"/>
      <c r="V71" s="817">
        <v>257</v>
      </c>
      <c r="W71" s="817"/>
      <c r="X71" s="817"/>
      <c r="Y71" s="817"/>
      <c r="Z71" s="817"/>
      <c r="AA71" s="817">
        <v>8</v>
      </c>
      <c r="AB71" s="817"/>
      <c r="AC71" s="817"/>
      <c r="AD71" s="817"/>
      <c r="AE71" s="817"/>
      <c r="AF71" s="817">
        <v>8</v>
      </c>
      <c r="AG71" s="817"/>
      <c r="AH71" s="817"/>
      <c r="AI71" s="817"/>
      <c r="AJ71" s="817"/>
      <c r="AK71" s="817">
        <v>43</v>
      </c>
      <c r="AL71" s="817"/>
      <c r="AM71" s="817"/>
      <c r="AN71" s="817"/>
      <c r="AO71" s="817"/>
      <c r="AP71" s="817" t="s">
        <v>508</v>
      </c>
      <c r="AQ71" s="817"/>
      <c r="AR71" s="817"/>
      <c r="AS71" s="817"/>
      <c r="AT71" s="817"/>
      <c r="AU71" s="817" t="s">
        <v>508</v>
      </c>
      <c r="AV71" s="817"/>
      <c r="AW71" s="817"/>
      <c r="AX71" s="817"/>
      <c r="AY71" s="817"/>
      <c r="AZ71" s="819"/>
      <c r="BA71" s="819"/>
      <c r="BB71" s="819"/>
      <c r="BC71" s="819"/>
      <c r="BD71" s="820"/>
      <c r="BE71" s="231"/>
      <c r="BF71" s="231"/>
      <c r="BG71" s="231"/>
      <c r="BH71" s="231"/>
      <c r="BI71" s="231"/>
      <c r="BJ71" s="231"/>
      <c r="BK71" s="231"/>
      <c r="BL71" s="231"/>
      <c r="BM71" s="231"/>
      <c r="BN71" s="231"/>
      <c r="BO71" s="231"/>
      <c r="BP71" s="231"/>
      <c r="BQ71" s="228">
        <v>65</v>
      </c>
      <c r="BR71" s="233"/>
      <c r="BS71" s="846"/>
      <c r="BT71" s="847"/>
      <c r="BU71" s="847"/>
      <c r="BV71" s="847"/>
      <c r="BW71" s="847"/>
      <c r="BX71" s="847"/>
      <c r="BY71" s="847"/>
      <c r="BZ71" s="847"/>
      <c r="CA71" s="847"/>
      <c r="CB71" s="847"/>
      <c r="CC71" s="847"/>
      <c r="CD71" s="847"/>
      <c r="CE71" s="847"/>
      <c r="CF71" s="847"/>
      <c r="CG71" s="852"/>
      <c r="CH71" s="849"/>
      <c r="CI71" s="850"/>
      <c r="CJ71" s="850"/>
      <c r="CK71" s="850"/>
      <c r="CL71" s="851"/>
      <c r="CM71" s="849"/>
      <c r="CN71" s="850"/>
      <c r="CO71" s="850"/>
      <c r="CP71" s="850"/>
      <c r="CQ71" s="851"/>
      <c r="CR71" s="849"/>
      <c r="CS71" s="850"/>
      <c r="CT71" s="850"/>
      <c r="CU71" s="850"/>
      <c r="CV71" s="851"/>
      <c r="CW71" s="849"/>
      <c r="CX71" s="850"/>
      <c r="CY71" s="850"/>
      <c r="CZ71" s="850"/>
      <c r="DA71" s="851"/>
      <c r="DB71" s="849"/>
      <c r="DC71" s="850"/>
      <c r="DD71" s="850"/>
      <c r="DE71" s="850"/>
      <c r="DF71" s="851"/>
      <c r="DG71" s="849"/>
      <c r="DH71" s="850"/>
      <c r="DI71" s="850"/>
      <c r="DJ71" s="850"/>
      <c r="DK71" s="851"/>
      <c r="DL71" s="849"/>
      <c r="DM71" s="850"/>
      <c r="DN71" s="850"/>
      <c r="DO71" s="850"/>
      <c r="DP71" s="851"/>
      <c r="DQ71" s="849"/>
      <c r="DR71" s="850"/>
      <c r="DS71" s="850"/>
      <c r="DT71" s="850"/>
      <c r="DU71" s="851"/>
      <c r="DV71" s="846"/>
      <c r="DW71" s="847"/>
      <c r="DX71" s="847"/>
      <c r="DY71" s="847"/>
      <c r="DZ71" s="848"/>
      <c r="EA71" s="220"/>
    </row>
    <row r="72" spans="1:131" ht="36" customHeight="1" x14ac:dyDescent="0.15">
      <c r="A72" s="228">
        <v>5</v>
      </c>
      <c r="B72" s="864" t="s">
        <v>576</v>
      </c>
      <c r="C72" s="861"/>
      <c r="D72" s="861"/>
      <c r="E72" s="861"/>
      <c r="F72" s="861"/>
      <c r="G72" s="861"/>
      <c r="H72" s="861"/>
      <c r="I72" s="861"/>
      <c r="J72" s="861"/>
      <c r="K72" s="861"/>
      <c r="L72" s="861"/>
      <c r="M72" s="861"/>
      <c r="N72" s="861"/>
      <c r="O72" s="861"/>
      <c r="P72" s="862"/>
      <c r="Q72" s="863">
        <v>189</v>
      </c>
      <c r="R72" s="817"/>
      <c r="S72" s="817"/>
      <c r="T72" s="817"/>
      <c r="U72" s="817"/>
      <c r="V72" s="817">
        <v>186</v>
      </c>
      <c r="W72" s="817"/>
      <c r="X72" s="817"/>
      <c r="Y72" s="817"/>
      <c r="Z72" s="817"/>
      <c r="AA72" s="817">
        <v>3</v>
      </c>
      <c r="AB72" s="817"/>
      <c r="AC72" s="817"/>
      <c r="AD72" s="817"/>
      <c r="AE72" s="817"/>
      <c r="AF72" s="817">
        <v>3</v>
      </c>
      <c r="AG72" s="817"/>
      <c r="AH72" s="817"/>
      <c r="AI72" s="817"/>
      <c r="AJ72" s="817"/>
      <c r="AK72" s="817" t="s">
        <v>508</v>
      </c>
      <c r="AL72" s="817"/>
      <c r="AM72" s="817"/>
      <c r="AN72" s="817"/>
      <c r="AO72" s="817"/>
      <c r="AP72" s="817" t="s">
        <v>508</v>
      </c>
      <c r="AQ72" s="817"/>
      <c r="AR72" s="817"/>
      <c r="AS72" s="817"/>
      <c r="AT72" s="817"/>
      <c r="AU72" s="817" t="s">
        <v>508</v>
      </c>
      <c r="AV72" s="817"/>
      <c r="AW72" s="817"/>
      <c r="AX72" s="817"/>
      <c r="AY72" s="817"/>
      <c r="AZ72" s="819"/>
      <c r="BA72" s="819"/>
      <c r="BB72" s="819"/>
      <c r="BC72" s="819"/>
      <c r="BD72" s="820"/>
      <c r="BE72" s="231"/>
      <c r="BF72" s="231"/>
      <c r="BG72" s="231"/>
      <c r="BH72" s="231"/>
      <c r="BI72" s="231"/>
      <c r="BJ72" s="231"/>
      <c r="BK72" s="231"/>
      <c r="BL72" s="231"/>
      <c r="BM72" s="231"/>
      <c r="BN72" s="231"/>
      <c r="BO72" s="231"/>
      <c r="BP72" s="231"/>
      <c r="BQ72" s="228">
        <v>66</v>
      </c>
      <c r="BR72" s="233"/>
      <c r="BS72" s="846"/>
      <c r="BT72" s="847"/>
      <c r="BU72" s="847"/>
      <c r="BV72" s="847"/>
      <c r="BW72" s="847"/>
      <c r="BX72" s="847"/>
      <c r="BY72" s="847"/>
      <c r="BZ72" s="847"/>
      <c r="CA72" s="847"/>
      <c r="CB72" s="847"/>
      <c r="CC72" s="847"/>
      <c r="CD72" s="847"/>
      <c r="CE72" s="847"/>
      <c r="CF72" s="847"/>
      <c r="CG72" s="852"/>
      <c r="CH72" s="849"/>
      <c r="CI72" s="850"/>
      <c r="CJ72" s="850"/>
      <c r="CK72" s="850"/>
      <c r="CL72" s="851"/>
      <c r="CM72" s="849"/>
      <c r="CN72" s="850"/>
      <c r="CO72" s="850"/>
      <c r="CP72" s="850"/>
      <c r="CQ72" s="851"/>
      <c r="CR72" s="849"/>
      <c r="CS72" s="850"/>
      <c r="CT72" s="850"/>
      <c r="CU72" s="850"/>
      <c r="CV72" s="851"/>
      <c r="CW72" s="849"/>
      <c r="CX72" s="850"/>
      <c r="CY72" s="850"/>
      <c r="CZ72" s="850"/>
      <c r="DA72" s="851"/>
      <c r="DB72" s="849"/>
      <c r="DC72" s="850"/>
      <c r="DD72" s="850"/>
      <c r="DE72" s="850"/>
      <c r="DF72" s="851"/>
      <c r="DG72" s="849"/>
      <c r="DH72" s="850"/>
      <c r="DI72" s="850"/>
      <c r="DJ72" s="850"/>
      <c r="DK72" s="851"/>
      <c r="DL72" s="849"/>
      <c r="DM72" s="850"/>
      <c r="DN72" s="850"/>
      <c r="DO72" s="850"/>
      <c r="DP72" s="851"/>
      <c r="DQ72" s="849"/>
      <c r="DR72" s="850"/>
      <c r="DS72" s="850"/>
      <c r="DT72" s="850"/>
      <c r="DU72" s="851"/>
      <c r="DV72" s="846"/>
      <c r="DW72" s="847"/>
      <c r="DX72" s="847"/>
      <c r="DY72" s="847"/>
      <c r="DZ72" s="848"/>
      <c r="EA72" s="220"/>
    </row>
    <row r="73" spans="1:131" ht="36" customHeight="1" x14ac:dyDescent="0.15">
      <c r="A73" s="228">
        <v>6</v>
      </c>
      <c r="B73" s="864" t="s">
        <v>577</v>
      </c>
      <c r="C73" s="861"/>
      <c r="D73" s="861"/>
      <c r="E73" s="861"/>
      <c r="F73" s="861"/>
      <c r="G73" s="861"/>
      <c r="H73" s="861"/>
      <c r="I73" s="861"/>
      <c r="J73" s="861"/>
      <c r="K73" s="861"/>
      <c r="L73" s="861"/>
      <c r="M73" s="861"/>
      <c r="N73" s="861"/>
      <c r="O73" s="861"/>
      <c r="P73" s="862"/>
      <c r="Q73" s="863">
        <v>25</v>
      </c>
      <c r="R73" s="817"/>
      <c r="S73" s="817"/>
      <c r="T73" s="817"/>
      <c r="U73" s="817"/>
      <c r="V73" s="817">
        <v>24</v>
      </c>
      <c r="W73" s="817"/>
      <c r="X73" s="817"/>
      <c r="Y73" s="817"/>
      <c r="Z73" s="817"/>
      <c r="AA73" s="817">
        <v>1</v>
      </c>
      <c r="AB73" s="817"/>
      <c r="AC73" s="817"/>
      <c r="AD73" s="817"/>
      <c r="AE73" s="817"/>
      <c r="AF73" s="817">
        <v>1</v>
      </c>
      <c r="AG73" s="817"/>
      <c r="AH73" s="817"/>
      <c r="AI73" s="817"/>
      <c r="AJ73" s="817"/>
      <c r="AK73" s="817">
        <v>10</v>
      </c>
      <c r="AL73" s="817"/>
      <c r="AM73" s="817"/>
      <c r="AN73" s="817"/>
      <c r="AO73" s="817"/>
      <c r="AP73" s="817" t="s">
        <v>508</v>
      </c>
      <c r="AQ73" s="817"/>
      <c r="AR73" s="817"/>
      <c r="AS73" s="817"/>
      <c r="AT73" s="817"/>
      <c r="AU73" s="817" t="s">
        <v>508</v>
      </c>
      <c r="AV73" s="817"/>
      <c r="AW73" s="817"/>
      <c r="AX73" s="817"/>
      <c r="AY73" s="817"/>
      <c r="AZ73" s="819"/>
      <c r="BA73" s="819"/>
      <c r="BB73" s="819"/>
      <c r="BC73" s="819"/>
      <c r="BD73" s="820"/>
      <c r="BE73" s="231"/>
      <c r="BF73" s="231"/>
      <c r="BG73" s="231"/>
      <c r="BH73" s="231"/>
      <c r="BI73" s="231"/>
      <c r="BJ73" s="231"/>
      <c r="BK73" s="231"/>
      <c r="BL73" s="231"/>
      <c r="BM73" s="231"/>
      <c r="BN73" s="231"/>
      <c r="BO73" s="231"/>
      <c r="BP73" s="231"/>
      <c r="BQ73" s="228">
        <v>67</v>
      </c>
      <c r="BR73" s="233"/>
      <c r="BS73" s="846"/>
      <c r="BT73" s="847"/>
      <c r="BU73" s="847"/>
      <c r="BV73" s="847"/>
      <c r="BW73" s="847"/>
      <c r="BX73" s="847"/>
      <c r="BY73" s="847"/>
      <c r="BZ73" s="847"/>
      <c r="CA73" s="847"/>
      <c r="CB73" s="847"/>
      <c r="CC73" s="847"/>
      <c r="CD73" s="847"/>
      <c r="CE73" s="847"/>
      <c r="CF73" s="847"/>
      <c r="CG73" s="852"/>
      <c r="CH73" s="849"/>
      <c r="CI73" s="850"/>
      <c r="CJ73" s="850"/>
      <c r="CK73" s="850"/>
      <c r="CL73" s="851"/>
      <c r="CM73" s="849"/>
      <c r="CN73" s="850"/>
      <c r="CO73" s="850"/>
      <c r="CP73" s="850"/>
      <c r="CQ73" s="851"/>
      <c r="CR73" s="849"/>
      <c r="CS73" s="850"/>
      <c r="CT73" s="850"/>
      <c r="CU73" s="850"/>
      <c r="CV73" s="851"/>
      <c r="CW73" s="849"/>
      <c r="CX73" s="850"/>
      <c r="CY73" s="850"/>
      <c r="CZ73" s="850"/>
      <c r="DA73" s="851"/>
      <c r="DB73" s="849"/>
      <c r="DC73" s="850"/>
      <c r="DD73" s="850"/>
      <c r="DE73" s="850"/>
      <c r="DF73" s="851"/>
      <c r="DG73" s="849"/>
      <c r="DH73" s="850"/>
      <c r="DI73" s="850"/>
      <c r="DJ73" s="850"/>
      <c r="DK73" s="851"/>
      <c r="DL73" s="849"/>
      <c r="DM73" s="850"/>
      <c r="DN73" s="850"/>
      <c r="DO73" s="850"/>
      <c r="DP73" s="851"/>
      <c r="DQ73" s="849"/>
      <c r="DR73" s="850"/>
      <c r="DS73" s="850"/>
      <c r="DT73" s="850"/>
      <c r="DU73" s="851"/>
      <c r="DV73" s="846"/>
      <c r="DW73" s="847"/>
      <c r="DX73" s="847"/>
      <c r="DY73" s="847"/>
      <c r="DZ73" s="848"/>
      <c r="EA73" s="220"/>
    </row>
    <row r="74" spans="1:131" ht="36" customHeight="1" x14ac:dyDescent="0.15">
      <c r="A74" s="228">
        <v>7</v>
      </c>
      <c r="B74" s="864" t="s">
        <v>578</v>
      </c>
      <c r="C74" s="861"/>
      <c r="D74" s="861"/>
      <c r="E74" s="861"/>
      <c r="F74" s="861"/>
      <c r="G74" s="861"/>
      <c r="H74" s="861"/>
      <c r="I74" s="861"/>
      <c r="J74" s="861"/>
      <c r="K74" s="861"/>
      <c r="L74" s="861"/>
      <c r="M74" s="861"/>
      <c r="N74" s="861"/>
      <c r="O74" s="861"/>
      <c r="P74" s="862"/>
      <c r="Q74" s="863">
        <v>17</v>
      </c>
      <c r="R74" s="817"/>
      <c r="S74" s="817"/>
      <c r="T74" s="817"/>
      <c r="U74" s="817"/>
      <c r="V74" s="817">
        <v>9</v>
      </c>
      <c r="W74" s="817"/>
      <c r="X74" s="817"/>
      <c r="Y74" s="817"/>
      <c r="Z74" s="817"/>
      <c r="AA74" s="817">
        <v>8</v>
      </c>
      <c r="AB74" s="817"/>
      <c r="AC74" s="817"/>
      <c r="AD74" s="817"/>
      <c r="AE74" s="817"/>
      <c r="AF74" s="817">
        <v>8</v>
      </c>
      <c r="AG74" s="817"/>
      <c r="AH74" s="817"/>
      <c r="AI74" s="817"/>
      <c r="AJ74" s="817"/>
      <c r="AK74" s="817" t="s">
        <v>508</v>
      </c>
      <c r="AL74" s="817"/>
      <c r="AM74" s="817"/>
      <c r="AN74" s="817"/>
      <c r="AO74" s="817"/>
      <c r="AP74" s="817" t="s">
        <v>508</v>
      </c>
      <c r="AQ74" s="817"/>
      <c r="AR74" s="817"/>
      <c r="AS74" s="817"/>
      <c r="AT74" s="817"/>
      <c r="AU74" s="817" t="s">
        <v>508</v>
      </c>
      <c r="AV74" s="817"/>
      <c r="AW74" s="817"/>
      <c r="AX74" s="817"/>
      <c r="AY74" s="817"/>
      <c r="AZ74" s="819"/>
      <c r="BA74" s="819"/>
      <c r="BB74" s="819"/>
      <c r="BC74" s="819"/>
      <c r="BD74" s="820"/>
      <c r="BE74" s="231"/>
      <c r="BF74" s="231"/>
      <c r="BG74" s="231"/>
      <c r="BH74" s="231"/>
      <c r="BI74" s="231"/>
      <c r="BJ74" s="231"/>
      <c r="BK74" s="231"/>
      <c r="BL74" s="231"/>
      <c r="BM74" s="231"/>
      <c r="BN74" s="231"/>
      <c r="BO74" s="231"/>
      <c r="BP74" s="231"/>
      <c r="BQ74" s="228">
        <v>68</v>
      </c>
      <c r="BR74" s="233"/>
      <c r="BS74" s="846"/>
      <c r="BT74" s="847"/>
      <c r="BU74" s="847"/>
      <c r="BV74" s="847"/>
      <c r="BW74" s="847"/>
      <c r="BX74" s="847"/>
      <c r="BY74" s="847"/>
      <c r="BZ74" s="847"/>
      <c r="CA74" s="847"/>
      <c r="CB74" s="847"/>
      <c r="CC74" s="847"/>
      <c r="CD74" s="847"/>
      <c r="CE74" s="847"/>
      <c r="CF74" s="847"/>
      <c r="CG74" s="852"/>
      <c r="CH74" s="849"/>
      <c r="CI74" s="850"/>
      <c r="CJ74" s="850"/>
      <c r="CK74" s="850"/>
      <c r="CL74" s="851"/>
      <c r="CM74" s="849"/>
      <c r="CN74" s="850"/>
      <c r="CO74" s="850"/>
      <c r="CP74" s="850"/>
      <c r="CQ74" s="851"/>
      <c r="CR74" s="849"/>
      <c r="CS74" s="850"/>
      <c r="CT74" s="850"/>
      <c r="CU74" s="850"/>
      <c r="CV74" s="851"/>
      <c r="CW74" s="849"/>
      <c r="CX74" s="850"/>
      <c r="CY74" s="850"/>
      <c r="CZ74" s="850"/>
      <c r="DA74" s="851"/>
      <c r="DB74" s="849"/>
      <c r="DC74" s="850"/>
      <c r="DD74" s="850"/>
      <c r="DE74" s="850"/>
      <c r="DF74" s="851"/>
      <c r="DG74" s="849"/>
      <c r="DH74" s="850"/>
      <c r="DI74" s="850"/>
      <c r="DJ74" s="850"/>
      <c r="DK74" s="851"/>
      <c r="DL74" s="849"/>
      <c r="DM74" s="850"/>
      <c r="DN74" s="850"/>
      <c r="DO74" s="850"/>
      <c r="DP74" s="851"/>
      <c r="DQ74" s="849"/>
      <c r="DR74" s="850"/>
      <c r="DS74" s="850"/>
      <c r="DT74" s="850"/>
      <c r="DU74" s="851"/>
      <c r="DV74" s="846"/>
      <c r="DW74" s="847"/>
      <c r="DX74" s="847"/>
      <c r="DY74" s="847"/>
      <c r="DZ74" s="848"/>
      <c r="EA74" s="220"/>
    </row>
    <row r="75" spans="1:131" ht="36" customHeight="1" x14ac:dyDescent="0.15">
      <c r="A75" s="228">
        <v>8</v>
      </c>
      <c r="B75" s="864" t="s">
        <v>579</v>
      </c>
      <c r="C75" s="861"/>
      <c r="D75" s="861"/>
      <c r="E75" s="861"/>
      <c r="F75" s="861"/>
      <c r="G75" s="861"/>
      <c r="H75" s="861"/>
      <c r="I75" s="861"/>
      <c r="J75" s="861"/>
      <c r="K75" s="861"/>
      <c r="L75" s="861"/>
      <c r="M75" s="861"/>
      <c r="N75" s="861"/>
      <c r="O75" s="861"/>
      <c r="P75" s="862"/>
      <c r="Q75" s="865">
        <v>26</v>
      </c>
      <c r="R75" s="866"/>
      <c r="S75" s="866"/>
      <c r="T75" s="866"/>
      <c r="U75" s="821"/>
      <c r="V75" s="867">
        <v>25</v>
      </c>
      <c r="W75" s="866"/>
      <c r="X75" s="866"/>
      <c r="Y75" s="866"/>
      <c r="Z75" s="821"/>
      <c r="AA75" s="867">
        <v>0</v>
      </c>
      <c r="AB75" s="866"/>
      <c r="AC75" s="866"/>
      <c r="AD75" s="866"/>
      <c r="AE75" s="821"/>
      <c r="AF75" s="867">
        <v>0</v>
      </c>
      <c r="AG75" s="866"/>
      <c r="AH75" s="866"/>
      <c r="AI75" s="866"/>
      <c r="AJ75" s="821"/>
      <c r="AK75" s="867">
        <v>2</v>
      </c>
      <c r="AL75" s="866"/>
      <c r="AM75" s="866"/>
      <c r="AN75" s="866"/>
      <c r="AO75" s="821"/>
      <c r="AP75" s="867" t="s">
        <v>508</v>
      </c>
      <c r="AQ75" s="866"/>
      <c r="AR75" s="866"/>
      <c r="AS75" s="866"/>
      <c r="AT75" s="821"/>
      <c r="AU75" s="867" t="s">
        <v>508</v>
      </c>
      <c r="AV75" s="866"/>
      <c r="AW75" s="866"/>
      <c r="AX75" s="866"/>
      <c r="AY75" s="821"/>
      <c r="AZ75" s="819"/>
      <c r="BA75" s="819"/>
      <c r="BB75" s="819"/>
      <c r="BC75" s="819"/>
      <c r="BD75" s="820"/>
      <c r="BE75" s="231"/>
      <c r="BF75" s="231"/>
      <c r="BG75" s="231"/>
      <c r="BH75" s="231"/>
      <c r="BI75" s="231"/>
      <c r="BJ75" s="231"/>
      <c r="BK75" s="231"/>
      <c r="BL75" s="231"/>
      <c r="BM75" s="231"/>
      <c r="BN75" s="231"/>
      <c r="BO75" s="231"/>
      <c r="BP75" s="231"/>
      <c r="BQ75" s="228">
        <v>69</v>
      </c>
      <c r="BR75" s="233"/>
      <c r="BS75" s="846"/>
      <c r="BT75" s="847"/>
      <c r="BU75" s="847"/>
      <c r="BV75" s="847"/>
      <c r="BW75" s="847"/>
      <c r="BX75" s="847"/>
      <c r="BY75" s="847"/>
      <c r="BZ75" s="847"/>
      <c r="CA75" s="847"/>
      <c r="CB75" s="847"/>
      <c r="CC75" s="847"/>
      <c r="CD75" s="847"/>
      <c r="CE75" s="847"/>
      <c r="CF75" s="847"/>
      <c r="CG75" s="852"/>
      <c r="CH75" s="849"/>
      <c r="CI75" s="850"/>
      <c r="CJ75" s="850"/>
      <c r="CK75" s="850"/>
      <c r="CL75" s="851"/>
      <c r="CM75" s="849"/>
      <c r="CN75" s="850"/>
      <c r="CO75" s="850"/>
      <c r="CP75" s="850"/>
      <c r="CQ75" s="851"/>
      <c r="CR75" s="849"/>
      <c r="CS75" s="850"/>
      <c r="CT75" s="850"/>
      <c r="CU75" s="850"/>
      <c r="CV75" s="851"/>
      <c r="CW75" s="849"/>
      <c r="CX75" s="850"/>
      <c r="CY75" s="850"/>
      <c r="CZ75" s="850"/>
      <c r="DA75" s="851"/>
      <c r="DB75" s="849"/>
      <c r="DC75" s="850"/>
      <c r="DD75" s="850"/>
      <c r="DE75" s="850"/>
      <c r="DF75" s="851"/>
      <c r="DG75" s="849"/>
      <c r="DH75" s="850"/>
      <c r="DI75" s="850"/>
      <c r="DJ75" s="850"/>
      <c r="DK75" s="851"/>
      <c r="DL75" s="849"/>
      <c r="DM75" s="850"/>
      <c r="DN75" s="850"/>
      <c r="DO75" s="850"/>
      <c r="DP75" s="851"/>
      <c r="DQ75" s="849"/>
      <c r="DR75" s="850"/>
      <c r="DS75" s="850"/>
      <c r="DT75" s="850"/>
      <c r="DU75" s="851"/>
      <c r="DV75" s="846"/>
      <c r="DW75" s="847"/>
      <c r="DX75" s="847"/>
      <c r="DY75" s="847"/>
      <c r="DZ75" s="848"/>
      <c r="EA75" s="220"/>
    </row>
    <row r="76" spans="1:131" ht="36" customHeight="1" x14ac:dyDescent="0.15">
      <c r="A76" s="228">
        <v>9</v>
      </c>
      <c r="B76" s="864" t="s">
        <v>580</v>
      </c>
      <c r="C76" s="861"/>
      <c r="D76" s="861"/>
      <c r="E76" s="861"/>
      <c r="F76" s="861"/>
      <c r="G76" s="861"/>
      <c r="H76" s="861"/>
      <c r="I76" s="861"/>
      <c r="J76" s="861"/>
      <c r="K76" s="861"/>
      <c r="L76" s="861"/>
      <c r="M76" s="861"/>
      <c r="N76" s="861"/>
      <c r="O76" s="861"/>
      <c r="P76" s="862"/>
      <c r="Q76" s="865">
        <v>38</v>
      </c>
      <c r="R76" s="866"/>
      <c r="S76" s="866"/>
      <c r="T76" s="866"/>
      <c r="U76" s="821"/>
      <c r="V76" s="867">
        <v>38</v>
      </c>
      <c r="W76" s="866"/>
      <c r="X76" s="866"/>
      <c r="Y76" s="866"/>
      <c r="Z76" s="821"/>
      <c r="AA76" s="867">
        <v>0</v>
      </c>
      <c r="AB76" s="866"/>
      <c r="AC76" s="866"/>
      <c r="AD76" s="866"/>
      <c r="AE76" s="821"/>
      <c r="AF76" s="867">
        <v>0</v>
      </c>
      <c r="AG76" s="866"/>
      <c r="AH76" s="866"/>
      <c r="AI76" s="866"/>
      <c r="AJ76" s="821"/>
      <c r="AK76" s="867">
        <v>0</v>
      </c>
      <c r="AL76" s="866"/>
      <c r="AM76" s="866"/>
      <c r="AN76" s="866"/>
      <c r="AO76" s="821"/>
      <c r="AP76" s="867" t="s">
        <v>508</v>
      </c>
      <c r="AQ76" s="866"/>
      <c r="AR76" s="866"/>
      <c r="AS76" s="866"/>
      <c r="AT76" s="821"/>
      <c r="AU76" s="867" t="s">
        <v>508</v>
      </c>
      <c r="AV76" s="866"/>
      <c r="AW76" s="866"/>
      <c r="AX76" s="866"/>
      <c r="AY76" s="821"/>
      <c r="AZ76" s="819"/>
      <c r="BA76" s="819"/>
      <c r="BB76" s="819"/>
      <c r="BC76" s="819"/>
      <c r="BD76" s="820"/>
      <c r="BE76" s="231"/>
      <c r="BF76" s="231"/>
      <c r="BG76" s="231"/>
      <c r="BH76" s="231"/>
      <c r="BI76" s="231"/>
      <c r="BJ76" s="231"/>
      <c r="BK76" s="231"/>
      <c r="BL76" s="231"/>
      <c r="BM76" s="231"/>
      <c r="BN76" s="231"/>
      <c r="BO76" s="231"/>
      <c r="BP76" s="231"/>
      <c r="BQ76" s="228">
        <v>70</v>
      </c>
      <c r="BR76" s="233"/>
      <c r="BS76" s="846"/>
      <c r="BT76" s="847"/>
      <c r="BU76" s="847"/>
      <c r="BV76" s="847"/>
      <c r="BW76" s="847"/>
      <c r="BX76" s="847"/>
      <c r="BY76" s="847"/>
      <c r="BZ76" s="847"/>
      <c r="CA76" s="847"/>
      <c r="CB76" s="847"/>
      <c r="CC76" s="847"/>
      <c r="CD76" s="847"/>
      <c r="CE76" s="847"/>
      <c r="CF76" s="847"/>
      <c r="CG76" s="852"/>
      <c r="CH76" s="849"/>
      <c r="CI76" s="850"/>
      <c r="CJ76" s="850"/>
      <c r="CK76" s="850"/>
      <c r="CL76" s="851"/>
      <c r="CM76" s="849"/>
      <c r="CN76" s="850"/>
      <c r="CO76" s="850"/>
      <c r="CP76" s="850"/>
      <c r="CQ76" s="851"/>
      <c r="CR76" s="849"/>
      <c r="CS76" s="850"/>
      <c r="CT76" s="850"/>
      <c r="CU76" s="850"/>
      <c r="CV76" s="851"/>
      <c r="CW76" s="849"/>
      <c r="CX76" s="850"/>
      <c r="CY76" s="850"/>
      <c r="CZ76" s="850"/>
      <c r="DA76" s="851"/>
      <c r="DB76" s="849"/>
      <c r="DC76" s="850"/>
      <c r="DD76" s="850"/>
      <c r="DE76" s="850"/>
      <c r="DF76" s="851"/>
      <c r="DG76" s="849"/>
      <c r="DH76" s="850"/>
      <c r="DI76" s="850"/>
      <c r="DJ76" s="850"/>
      <c r="DK76" s="851"/>
      <c r="DL76" s="849"/>
      <c r="DM76" s="850"/>
      <c r="DN76" s="850"/>
      <c r="DO76" s="850"/>
      <c r="DP76" s="851"/>
      <c r="DQ76" s="849"/>
      <c r="DR76" s="850"/>
      <c r="DS76" s="850"/>
      <c r="DT76" s="850"/>
      <c r="DU76" s="851"/>
      <c r="DV76" s="846"/>
      <c r="DW76" s="847"/>
      <c r="DX76" s="847"/>
      <c r="DY76" s="847"/>
      <c r="DZ76" s="848"/>
      <c r="EA76" s="220"/>
    </row>
    <row r="77" spans="1:131" ht="36" customHeight="1" x14ac:dyDescent="0.15">
      <c r="A77" s="228">
        <v>10</v>
      </c>
      <c r="B77" s="864" t="s">
        <v>581</v>
      </c>
      <c r="C77" s="861"/>
      <c r="D77" s="861"/>
      <c r="E77" s="861"/>
      <c r="F77" s="861"/>
      <c r="G77" s="861"/>
      <c r="H77" s="861"/>
      <c r="I77" s="861"/>
      <c r="J77" s="861"/>
      <c r="K77" s="861"/>
      <c r="L77" s="861"/>
      <c r="M77" s="861"/>
      <c r="N77" s="861"/>
      <c r="O77" s="861"/>
      <c r="P77" s="862"/>
      <c r="Q77" s="865">
        <v>73</v>
      </c>
      <c r="R77" s="866"/>
      <c r="S77" s="866"/>
      <c r="T77" s="866"/>
      <c r="U77" s="821"/>
      <c r="V77" s="867">
        <v>69</v>
      </c>
      <c r="W77" s="866"/>
      <c r="X77" s="866"/>
      <c r="Y77" s="866"/>
      <c r="Z77" s="821"/>
      <c r="AA77" s="867">
        <v>4</v>
      </c>
      <c r="AB77" s="866"/>
      <c r="AC77" s="866"/>
      <c r="AD77" s="866"/>
      <c r="AE77" s="821"/>
      <c r="AF77" s="867">
        <v>4</v>
      </c>
      <c r="AG77" s="866"/>
      <c r="AH77" s="866"/>
      <c r="AI77" s="866"/>
      <c r="AJ77" s="821"/>
      <c r="AK77" s="867">
        <v>6</v>
      </c>
      <c r="AL77" s="866"/>
      <c r="AM77" s="866"/>
      <c r="AN77" s="866"/>
      <c r="AO77" s="821"/>
      <c r="AP77" s="867" t="s">
        <v>508</v>
      </c>
      <c r="AQ77" s="866"/>
      <c r="AR77" s="866"/>
      <c r="AS77" s="866"/>
      <c r="AT77" s="821"/>
      <c r="AU77" s="867" t="s">
        <v>508</v>
      </c>
      <c r="AV77" s="866"/>
      <c r="AW77" s="866"/>
      <c r="AX77" s="866"/>
      <c r="AY77" s="821"/>
      <c r="AZ77" s="819"/>
      <c r="BA77" s="819"/>
      <c r="BB77" s="819"/>
      <c r="BC77" s="819"/>
      <c r="BD77" s="820"/>
      <c r="BE77" s="231"/>
      <c r="BF77" s="231"/>
      <c r="BG77" s="231"/>
      <c r="BH77" s="231"/>
      <c r="BI77" s="231"/>
      <c r="BJ77" s="231"/>
      <c r="BK77" s="231"/>
      <c r="BL77" s="231"/>
      <c r="BM77" s="231"/>
      <c r="BN77" s="231"/>
      <c r="BO77" s="231"/>
      <c r="BP77" s="231"/>
      <c r="BQ77" s="228">
        <v>71</v>
      </c>
      <c r="BR77" s="233"/>
      <c r="BS77" s="846"/>
      <c r="BT77" s="847"/>
      <c r="BU77" s="847"/>
      <c r="BV77" s="847"/>
      <c r="BW77" s="847"/>
      <c r="BX77" s="847"/>
      <c r="BY77" s="847"/>
      <c r="BZ77" s="847"/>
      <c r="CA77" s="847"/>
      <c r="CB77" s="847"/>
      <c r="CC77" s="847"/>
      <c r="CD77" s="847"/>
      <c r="CE77" s="847"/>
      <c r="CF77" s="847"/>
      <c r="CG77" s="852"/>
      <c r="CH77" s="849"/>
      <c r="CI77" s="850"/>
      <c r="CJ77" s="850"/>
      <c r="CK77" s="850"/>
      <c r="CL77" s="851"/>
      <c r="CM77" s="849"/>
      <c r="CN77" s="850"/>
      <c r="CO77" s="850"/>
      <c r="CP77" s="850"/>
      <c r="CQ77" s="851"/>
      <c r="CR77" s="849"/>
      <c r="CS77" s="850"/>
      <c r="CT77" s="850"/>
      <c r="CU77" s="850"/>
      <c r="CV77" s="851"/>
      <c r="CW77" s="849"/>
      <c r="CX77" s="850"/>
      <c r="CY77" s="850"/>
      <c r="CZ77" s="850"/>
      <c r="DA77" s="851"/>
      <c r="DB77" s="849"/>
      <c r="DC77" s="850"/>
      <c r="DD77" s="850"/>
      <c r="DE77" s="850"/>
      <c r="DF77" s="851"/>
      <c r="DG77" s="849"/>
      <c r="DH77" s="850"/>
      <c r="DI77" s="850"/>
      <c r="DJ77" s="850"/>
      <c r="DK77" s="851"/>
      <c r="DL77" s="849"/>
      <c r="DM77" s="850"/>
      <c r="DN77" s="850"/>
      <c r="DO77" s="850"/>
      <c r="DP77" s="851"/>
      <c r="DQ77" s="849"/>
      <c r="DR77" s="850"/>
      <c r="DS77" s="850"/>
      <c r="DT77" s="850"/>
      <c r="DU77" s="851"/>
      <c r="DV77" s="846"/>
      <c r="DW77" s="847"/>
      <c r="DX77" s="847"/>
      <c r="DY77" s="847"/>
      <c r="DZ77" s="848"/>
      <c r="EA77" s="220"/>
    </row>
    <row r="78" spans="1:131" ht="36" customHeight="1" x14ac:dyDescent="0.15">
      <c r="A78" s="228">
        <v>11</v>
      </c>
      <c r="B78" s="864" t="s">
        <v>582</v>
      </c>
      <c r="C78" s="861"/>
      <c r="D78" s="861"/>
      <c r="E78" s="861"/>
      <c r="F78" s="861"/>
      <c r="G78" s="861"/>
      <c r="H78" s="861"/>
      <c r="I78" s="861"/>
      <c r="J78" s="861"/>
      <c r="K78" s="861"/>
      <c r="L78" s="861"/>
      <c r="M78" s="861"/>
      <c r="N78" s="861"/>
      <c r="O78" s="861"/>
      <c r="P78" s="862"/>
      <c r="Q78" s="863">
        <v>246035</v>
      </c>
      <c r="R78" s="817"/>
      <c r="S78" s="817"/>
      <c r="T78" s="817"/>
      <c r="U78" s="817"/>
      <c r="V78" s="817">
        <v>245170</v>
      </c>
      <c r="W78" s="817"/>
      <c r="X78" s="817"/>
      <c r="Y78" s="817"/>
      <c r="Z78" s="817"/>
      <c r="AA78" s="817">
        <v>866</v>
      </c>
      <c r="AB78" s="817"/>
      <c r="AC78" s="817"/>
      <c r="AD78" s="817"/>
      <c r="AE78" s="817"/>
      <c r="AF78" s="817">
        <v>866</v>
      </c>
      <c r="AG78" s="817"/>
      <c r="AH78" s="817"/>
      <c r="AI78" s="817"/>
      <c r="AJ78" s="817"/>
      <c r="AK78" s="817" t="s">
        <v>508</v>
      </c>
      <c r="AL78" s="817"/>
      <c r="AM78" s="817"/>
      <c r="AN78" s="817"/>
      <c r="AO78" s="817"/>
      <c r="AP78" s="817" t="s">
        <v>508</v>
      </c>
      <c r="AQ78" s="817"/>
      <c r="AR78" s="817"/>
      <c r="AS78" s="817"/>
      <c r="AT78" s="817"/>
      <c r="AU78" s="817" t="s">
        <v>508</v>
      </c>
      <c r="AV78" s="817"/>
      <c r="AW78" s="817"/>
      <c r="AX78" s="817"/>
      <c r="AY78" s="817"/>
      <c r="AZ78" s="819"/>
      <c r="BA78" s="819"/>
      <c r="BB78" s="819"/>
      <c r="BC78" s="819"/>
      <c r="BD78" s="820"/>
      <c r="BE78" s="231"/>
      <c r="BF78" s="231"/>
      <c r="BG78" s="231"/>
      <c r="BH78" s="231"/>
      <c r="BI78" s="231"/>
      <c r="BJ78" s="220"/>
      <c r="BK78" s="220"/>
      <c r="BL78" s="220"/>
      <c r="BM78" s="220"/>
      <c r="BN78" s="220"/>
      <c r="BO78" s="231"/>
      <c r="BP78" s="231"/>
      <c r="BQ78" s="228">
        <v>72</v>
      </c>
      <c r="BR78" s="233"/>
      <c r="BS78" s="846"/>
      <c r="BT78" s="847"/>
      <c r="BU78" s="847"/>
      <c r="BV78" s="847"/>
      <c r="BW78" s="847"/>
      <c r="BX78" s="847"/>
      <c r="BY78" s="847"/>
      <c r="BZ78" s="847"/>
      <c r="CA78" s="847"/>
      <c r="CB78" s="847"/>
      <c r="CC78" s="847"/>
      <c r="CD78" s="847"/>
      <c r="CE78" s="847"/>
      <c r="CF78" s="847"/>
      <c r="CG78" s="852"/>
      <c r="CH78" s="849"/>
      <c r="CI78" s="850"/>
      <c r="CJ78" s="850"/>
      <c r="CK78" s="850"/>
      <c r="CL78" s="851"/>
      <c r="CM78" s="849"/>
      <c r="CN78" s="850"/>
      <c r="CO78" s="850"/>
      <c r="CP78" s="850"/>
      <c r="CQ78" s="851"/>
      <c r="CR78" s="849"/>
      <c r="CS78" s="850"/>
      <c r="CT78" s="850"/>
      <c r="CU78" s="850"/>
      <c r="CV78" s="851"/>
      <c r="CW78" s="849"/>
      <c r="CX78" s="850"/>
      <c r="CY78" s="850"/>
      <c r="CZ78" s="850"/>
      <c r="DA78" s="851"/>
      <c r="DB78" s="849"/>
      <c r="DC78" s="850"/>
      <c r="DD78" s="850"/>
      <c r="DE78" s="850"/>
      <c r="DF78" s="851"/>
      <c r="DG78" s="849"/>
      <c r="DH78" s="850"/>
      <c r="DI78" s="850"/>
      <c r="DJ78" s="850"/>
      <c r="DK78" s="851"/>
      <c r="DL78" s="849"/>
      <c r="DM78" s="850"/>
      <c r="DN78" s="850"/>
      <c r="DO78" s="850"/>
      <c r="DP78" s="851"/>
      <c r="DQ78" s="849"/>
      <c r="DR78" s="850"/>
      <c r="DS78" s="850"/>
      <c r="DT78" s="850"/>
      <c r="DU78" s="851"/>
      <c r="DV78" s="846"/>
      <c r="DW78" s="847"/>
      <c r="DX78" s="847"/>
      <c r="DY78" s="847"/>
      <c r="DZ78" s="848"/>
      <c r="EA78" s="220"/>
    </row>
    <row r="79" spans="1:131" ht="26.25" customHeight="1" x14ac:dyDescent="0.15">
      <c r="A79" s="228">
        <v>12</v>
      </c>
      <c r="B79" s="860"/>
      <c r="C79" s="861"/>
      <c r="D79" s="861"/>
      <c r="E79" s="861"/>
      <c r="F79" s="861"/>
      <c r="G79" s="861"/>
      <c r="H79" s="861"/>
      <c r="I79" s="861"/>
      <c r="J79" s="861"/>
      <c r="K79" s="861"/>
      <c r="L79" s="861"/>
      <c r="M79" s="861"/>
      <c r="N79" s="861"/>
      <c r="O79" s="861"/>
      <c r="P79" s="862"/>
      <c r="Q79" s="863"/>
      <c r="R79" s="817"/>
      <c r="S79" s="817"/>
      <c r="T79" s="817"/>
      <c r="U79" s="817"/>
      <c r="V79" s="817"/>
      <c r="W79" s="817"/>
      <c r="X79" s="817"/>
      <c r="Y79" s="817"/>
      <c r="Z79" s="817"/>
      <c r="AA79" s="817"/>
      <c r="AB79" s="817"/>
      <c r="AC79" s="817"/>
      <c r="AD79" s="817"/>
      <c r="AE79" s="817"/>
      <c r="AF79" s="817"/>
      <c r="AG79" s="817"/>
      <c r="AH79" s="817"/>
      <c r="AI79" s="817"/>
      <c r="AJ79" s="817"/>
      <c r="AK79" s="817"/>
      <c r="AL79" s="817"/>
      <c r="AM79" s="817"/>
      <c r="AN79" s="817"/>
      <c r="AO79" s="817"/>
      <c r="AP79" s="817"/>
      <c r="AQ79" s="817"/>
      <c r="AR79" s="817"/>
      <c r="AS79" s="817"/>
      <c r="AT79" s="817"/>
      <c r="AU79" s="817"/>
      <c r="AV79" s="817"/>
      <c r="AW79" s="817"/>
      <c r="AX79" s="817"/>
      <c r="AY79" s="817"/>
      <c r="AZ79" s="819"/>
      <c r="BA79" s="819"/>
      <c r="BB79" s="819"/>
      <c r="BC79" s="819"/>
      <c r="BD79" s="820"/>
      <c r="BE79" s="231"/>
      <c r="BF79" s="231"/>
      <c r="BG79" s="231"/>
      <c r="BH79" s="231"/>
      <c r="BI79" s="231"/>
      <c r="BJ79" s="220"/>
      <c r="BK79" s="220"/>
      <c r="BL79" s="220"/>
      <c r="BM79" s="220"/>
      <c r="BN79" s="220"/>
      <c r="BO79" s="231"/>
      <c r="BP79" s="231"/>
      <c r="BQ79" s="228">
        <v>73</v>
      </c>
      <c r="BR79" s="233"/>
      <c r="BS79" s="846"/>
      <c r="BT79" s="847"/>
      <c r="BU79" s="847"/>
      <c r="BV79" s="847"/>
      <c r="BW79" s="847"/>
      <c r="BX79" s="847"/>
      <c r="BY79" s="847"/>
      <c r="BZ79" s="847"/>
      <c r="CA79" s="847"/>
      <c r="CB79" s="847"/>
      <c r="CC79" s="847"/>
      <c r="CD79" s="847"/>
      <c r="CE79" s="847"/>
      <c r="CF79" s="847"/>
      <c r="CG79" s="852"/>
      <c r="CH79" s="849"/>
      <c r="CI79" s="850"/>
      <c r="CJ79" s="850"/>
      <c r="CK79" s="850"/>
      <c r="CL79" s="851"/>
      <c r="CM79" s="849"/>
      <c r="CN79" s="850"/>
      <c r="CO79" s="850"/>
      <c r="CP79" s="850"/>
      <c r="CQ79" s="851"/>
      <c r="CR79" s="849"/>
      <c r="CS79" s="850"/>
      <c r="CT79" s="850"/>
      <c r="CU79" s="850"/>
      <c r="CV79" s="851"/>
      <c r="CW79" s="849"/>
      <c r="CX79" s="850"/>
      <c r="CY79" s="850"/>
      <c r="CZ79" s="850"/>
      <c r="DA79" s="851"/>
      <c r="DB79" s="849"/>
      <c r="DC79" s="850"/>
      <c r="DD79" s="850"/>
      <c r="DE79" s="850"/>
      <c r="DF79" s="851"/>
      <c r="DG79" s="849"/>
      <c r="DH79" s="850"/>
      <c r="DI79" s="850"/>
      <c r="DJ79" s="850"/>
      <c r="DK79" s="851"/>
      <c r="DL79" s="849"/>
      <c r="DM79" s="850"/>
      <c r="DN79" s="850"/>
      <c r="DO79" s="850"/>
      <c r="DP79" s="851"/>
      <c r="DQ79" s="849"/>
      <c r="DR79" s="850"/>
      <c r="DS79" s="850"/>
      <c r="DT79" s="850"/>
      <c r="DU79" s="851"/>
      <c r="DV79" s="846"/>
      <c r="DW79" s="847"/>
      <c r="DX79" s="847"/>
      <c r="DY79" s="847"/>
      <c r="DZ79" s="848"/>
      <c r="EA79" s="220"/>
    </row>
    <row r="80" spans="1:131" ht="26.25" customHeight="1" x14ac:dyDescent="0.15">
      <c r="A80" s="228">
        <v>13</v>
      </c>
      <c r="B80" s="860"/>
      <c r="C80" s="861"/>
      <c r="D80" s="861"/>
      <c r="E80" s="861"/>
      <c r="F80" s="861"/>
      <c r="G80" s="861"/>
      <c r="H80" s="861"/>
      <c r="I80" s="861"/>
      <c r="J80" s="861"/>
      <c r="K80" s="861"/>
      <c r="L80" s="861"/>
      <c r="M80" s="861"/>
      <c r="N80" s="861"/>
      <c r="O80" s="861"/>
      <c r="P80" s="862"/>
      <c r="Q80" s="863"/>
      <c r="R80" s="817"/>
      <c r="S80" s="817"/>
      <c r="T80" s="817"/>
      <c r="U80" s="817"/>
      <c r="V80" s="817"/>
      <c r="W80" s="817"/>
      <c r="X80" s="817"/>
      <c r="Y80" s="817"/>
      <c r="Z80" s="817"/>
      <c r="AA80" s="817"/>
      <c r="AB80" s="817"/>
      <c r="AC80" s="817"/>
      <c r="AD80" s="817"/>
      <c r="AE80" s="817"/>
      <c r="AF80" s="817"/>
      <c r="AG80" s="817"/>
      <c r="AH80" s="817"/>
      <c r="AI80" s="817"/>
      <c r="AJ80" s="817"/>
      <c r="AK80" s="817"/>
      <c r="AL80" s="817"/>
      <c r="AM80" s="817"/>
      <c r="AN80" s="817"/>
      <c r="AO80" s="817"/>
      <c r="AP80" s="817"/>
      <c r="AQ80" s="817"/>
      <c r="AR80" s="817"/>
      <c r="AS80" s="817"/>
      <c r="AT80" s="817"/>
      <c r="AU80" s="817"/>
      <c r="AV80" s="817"/>
      <c r="AW80" s="817"/>
      <c r="AX80" s="817"/>
      <c r="AY80" s="817"/>
      <c r="AZ80" s="819"/>
      <c r="BA80" s="819"/>
      <c r="BB80" s="819"/>
      <c r="BC80" s="819"/>
      <c r="BD80" s="820"/>
      <c r="BE80" s="231"/>
      <c r="BF80" s="231"/>
      <c r="BG80" s="231"/>
      <c r="BH80" s="231"/>
      <c r="BI80" s="231"/>
      <c r="BJ80" s="231"/>
      <c r="BK80" s="231"/>
      <c r="BL80" s="231"/>
      <c r="BM80" s="231"/>
      <c r="BN80" s="231"/>
      <c r="BO80" s="231"/>
      <c r="BP80" s="231"/>
      <c r="BQ80" s="228">
        <v>74</v>
      </c>
      <c r="BR80" s="233"/>
      <c r="BS80" s="846"/>
      <c r="BT80" s="847"/>
      <c r="BU80" s="847"/>
      <c r="BV80" s="847"/>
      <c r="BW80" s="847"/>
      <c r="BX80" s="847"/>
      <c r="BY80" s="847"/>
      <c r="BZ80" s="847"/>
      <c r="CA80" s="847"/>
      <c r="CB80" s="847"/>
      <c r="CC80" s="847"/>
      <c r="CD80" s="847"/>
      <c r="CE80" s="847"/>
      <c r="CF80" s="847"/>
      <c r="CG80" s="852"/>
      <c r="CH80" s="849"/>
      <c r="CI80" s="850"/>
      <c r="CJ80" s="850"/>
      <c r="CK80" s="850"/>
      <c r="CL80" s="851"/>
      <c r="CM80" s="849"/>
      <c r="CN80" s="850"/>
      <c r="CO80" s="850"/>
      <c r="CP80" s="850"/>
      <c r="CQ80" s="851"/>
      <c r="CR80" s="849"/>
      <c r="CS80" s="850"/>
      <c r="CT80" s="850"/>
      <c r="CU80" s="850"/>
      <c r="CV80" s="851"/>
      <c r="CW80" s="849"/>
      <c r="CX80" s="850"/>
      <c r="CY80" s="850"/>
      <c r="CZ80" s="850"/>
      <c r="DA80" s="851"/>
      <c r="DB80" s="849"/>
      <c r="DC80" s="850"/>
      <c r="DD80" s="850"/>
      <c r="DE80" s="850"/>
      <c r="DF80" s="851"/>
      <c r="DG80" s="849"/>
      <c r="DH80" s="850"/>
      <c r="DI80" s="850"/>
      <c r="DJ80" s="850"/>
      <c r="DK80" s="851"/>
      <c r="DL80" s="849"/>
      <c r="DM80" s="850"/>
      <c r="DN80" s="850"/>
      <c r="DO80" s="850"/>
      <c r="DP80" s="851"/>
      <c r="DQ80" s="849"/>
      <c r="DR80" s="850"/>
      <c r="DS80" s="850"/>
      <c r="DT80" s="850"/>
      <c r="DU80" s="851"/>
      <c r="DV80" s="846"/>
      <c r="DW80" s="847"/>
      <c r="DX80" s="847"/>
      <c r="DY80" s="847"/>
      <c r="DZ80" s="848"/>
      <c r="EA80" s="220"/>
    </row>
    <row r="81" spans="1:131" ht="26.25" customHeight="1" x14ac:dyDescent="0.15">
      <c r="A81" s="228">
        <v>14</v>
      </c>
      <c r="B81" s="860"/>
      <c r="C81" s="861"/>
      <c r="D81" s="861"/>
      <c r="E81" s="861"/>
      <c r="F81" s="861"/>
      <c r="G81" s="861"/>
      <c r="H81" s="861"/>
      <c r="I81" s="861"/>
      <c r="J81" s="861"/>
      <c r="K81" s="861"/>
      <c r="L81" s="861"/>
      <c r="M81" s="861"/>
      <c r="N81" s="861"/>
      <c r="O81" s="861"/>
      <c r="P81" s="862"/>
      <c r="Q81" s="863"/>
      <c r="R81" s="817"/>
      <c r="S81" s="817"/>
      <c r="T81" s="817"/>
      <c r="U81" s="817"/>
      <c r="V81" s="817"/>
      <c r="W81" s="817"/>
      <c r="X81" s="817"/>
      <c r="Y81" s="817"/>
      <c r="Z81" s="817"/>
      <c r="AA81" s="817"/>
      <c r="AB81" s="817"/>
      <c r="AC81" s="817"/>
      <c r="AD81" s="817"/>
      <c r="AE81" s="817"/>
      <c r="AF81" s="817"/>
      <c r="AG81" s="817"/>
      <c r="AH81" s="817"/>
      <c r="AI81" s="817"/>
      <c r="AJ81" s="817"/>
      <c r="AK81" s="817"/>
      <c r="AL81" s="817"/>
      <c r="AM81" s="817"/>
      <c r="AN81" s="817"/>
      <c r="AO81" s="817"/>
      <c r="AP81" s="817"/>
      <c r="AQ81" s="817"/>
      <c r="AR81" s="817"/>
      <c r="AS81" s="817"/>
      <c r="AT81" s="817"/>
      <c r="AU81" s="817"/>
      <c r="AV81" s="817"/>
      <c r="AW81" s="817"/>
      <c r="AX81" s="817"/>
      <c r="AY81" s="817"/>
      <c r="AZ81" s="819"/>
      <c r="BA81" s="819"/>
      <c r="BB81" s="819"/>
      <c r="BC81" s="819"/>
      <c r="BD81" s="820"/>
      <c r="BE81" s="231"/>
      <c r="BF81" s="231"/>
      <c r="BG81" s="231"/>
      <c r="BH81" s="231"/>
      <c r="BI81" s="231"/>
      <c r="BJ81" s="231"/>
      <c r="BK81" s="231"/>
      <c r="BL81" s="231"/>
      <c r="BM81" s="231"/>
      <c r="BN81" s="231"/>
      <c r="BO81" s="231"/>
      <c r="BP81" s="231"/>
      <c r="BQ81" s="228">
        <v>75</v>
      </c>
      <c r="BR81" s="233"/>
      <c r="BS81" s="846"/>
      <c r="BT81" s="847"/>
      <c r="BU81" s="847"/>
      <c r="BV81" s="847"/>
      <c r="BW81" s="847"/>
      <c r="BX81" s="847"/>
      <c r="BY81" s="847"/>
      <c r="BZ81" s="847"/>
      <c r="CA81" s="847"/>
      <c r="CB81" s="847"/>
      <c r="CC81" s="847"/>
      <c r="CD81" s="847"/>
      <c r="CE81" s="847"/>
      <c r="CF81" s="847"/>
      <c r="CG81" s="852"/>
      <c r="CH81" s="849"/>
      <c r="CI81" s="850"/>
      <c r="CJ81" s="850"/>
      <c r="CK81" s="850"/>
      <c r="CL81" s="851"/>
      <c r="CM81" s="849"/>
      <c r="CN81" s="850"/>
      <c r="CO81" s="850"/>
      <c r="CP81" s="850"/>
      <c r="CQ81" s="851"/>
      <c r="CR81" s="849"/>
      <c r="CS81" s="850"/>
      <c r="CT81" s="850"/>
      <c r="CU81" s="850"/>
      <c r="CV81" s="851"/>
      <c r="CW81" s="849"/>
      <c r="CX81" s="850"/>
      <c r="CY81" s="850"/>
      <c r="CZ81" s="850"/>
      <c r="DA81" s="851"/>
      <c r="DB81" s="849"/>
      <c r="DC81" s="850"/>
      <c r="DD81" s="850"/>
      <c r="DE81" s="850"/>
      <c r="DF81" s="851"/>
      <c r="DG81" s="849"/>
      <c r="DH81" s="850"/>
      <c r="DI81" s="850"/>
      <c r="DJ81" s="850"/>
      <c r="DK81" s="851"/>
      <c r="DL81" s="849"/>
      <c r="DM81" s="850"/>
      <c r="DN81" s="850"/>
      <c r="DO81" s="850"/>
      <c r="DP81" s="851"/>
      <c r="DQ81" s="849"/>
      <c r="DR81" s="850"/>
      <c r="DS81" s="850"/>
      <c r="DT81" s="850"/>
      <c r="DU81" s="851"/>
      <c r="DV81" s="846"/>
      <c r="DW81" s="847"/>
      <c r="DX81" s="847"/>
      <c r="DY81" s="847"/>
      <c r="DZ81" s="848"/>
      <c r="EA81" s="220"/>
    </row>
    <row r="82" spans="1:131" ht="26.25" customHeight="1" x14ac:dyDescent="0.15">
      <c r="A82" s="228">
        <v>15</v>
      </c>
      <c r="B82" s="860"/>
      <c r="C82" s="861"/>
      <c r="D82" s="861"/>
      <c r="E82" s="861"/>
      <c r="F82" s="861"/>
      <c r="G82" s="861"/>
      <c r="H82" s="861"/>
      <c r="I82" s="861"/>
      <c r="J82" s="861"/>
      <c r="K82" s="861"/>
      <c r="L82" s="861"/>
      <c r="M82" s="861"/>
      <c r="N82" s="861"/>
      <c r="O82" s="861"/>
      <c r="P82" s="862"/>
      <c r="Q82" s="863"/>
      <c r="R82" s="817"/>
      <c r="S82" s="817"/>
      <c r="T82" s="817"/>
      <c r="U82" s="817"/>
      <c r="V82" s="817"/>
      <c r="W82" s="817"/>
      <c r="X82" s="817"/>
      <c r="Y82" s="817"/>
      <c r="Z82" s="817"/>
      <c r="AA82" s="817"/>
      <c r="AB82" s="817"/>
      <c r="AC82" s="817"/>
      <c r="AD82" s="817"/>
      <c r="AE82" s="817"/>
      <c r="AF82" s="817"/>
      <c r="AG82" s="817"/>
      <c r="AH82" s="817"/>
      <c r="AI82" s="817"/>
      <c r="AJ82" s="817"/>
      <c r="AK82" s="817"/>
      <c r="AL82" s="817"/>
      <c r="AM82" s="817"/>
      <c r="AN82" s="817"/>
      <c r="AO82" s="817"/>
      <c r="AP82" s="817"/>
      <c r="AQ82" s="817"/>
      <c r="AR82" s="817"/>
      <c r="AS82" s="817"/>
      <c r="AT82" s="817"/>
      <c r="AU82" s="817"/>
      <c r="AV82" s="817"/>
      <c r="AW82" s="817"/>
      <c r="AX82" s="817"/>
      <c r="AY82" s="817"/>
      <c r="AZ82" s="819"/>
      <c r="BA82" s="819"/>
      <c r="BB82" s="819"/>
      <c r="BC82" s="819"/>
      <c r="BD82" s="820"/>
      <c r="BE82" s="231"/>
      <c r="BF82" s="231"/>
      <c r="BG82" s="231"/>
      <c r="BH82" s="231"/>
      <c r="BI82" s="231"/>
      <c r="BJ82" s="231"/>
      <c r="BK82" s="231"/>
      <c r="BL82" s="231"/>
      <c r="BM82" s="231"/>
      <c r="BN82" s="231"/>
      <c r="BO82" s="231"/>
      <c r="BP82" s="231"/>
      <c r="BQ82" s="228">
        <v>76</v>
      </c>
      <c r="BR82" s="233"/>
      <c r="BS82" s="846"/>
      <c r="BT82" s="847"/>
      <c r="BU82" s="847"/>
      <c r="BV82" s="847"/>
      <c r="BW82" s="847"/>
      <c r="BX82" s="847"/>
      <c r="BY82" s="847"/>
      <c r="BZ82" s="847"/>
      <c r="CA82" s="847"/>
      <c r="CB82" s="847"/>
      <c r="CC82" s="847"/>
      <c r="CD82" s="847"/>
      <c r="CE82" s="847"/>
      <c r="CF82" s="847"/>
      <c r="CG82" s="852"/>
      <c r="CH82" s="849"/>
      <c r="CI82" s="850"/>
      <c r="CJ82" s="850"/>
      <c r="CK82" s="850"/>
      <c r="CL82" s="851"/>
      <c r="CM82" s="849"/>
      <c r="CN82" s="850"/>
      <c r="CO82" s="850"/>
      <c r="CP82" s="850"/>
      <c r="CQ82" s="851"/>
      <c r="CR82" s="849"/>
      <c r="CS82" s="850"/>
      <c r="CT82" s="850"/>
      <c r="CU82" s="850"/>
      <c r="CV82" s="851"/>
      <c r="CW82" s="849"/>
      <c r="CX82" s="850"/>
      <c r="CY82" s="850"/>
      <c r="CZ82" s="850"/>
      <c r="DA82" s="851"/>
      <c r="DB82" s="849"/>
      <c r="DC82" s="850"/>
      <c r="DD82" s="850"/>
      <c r="DE82" s="850"/>
      <c r="DF82" s="851"/>
      <c r="DG82" s="849"/>
      <c r="DH82" s="850"/>
      <c r="DI82" s="850"/>
      <c r="DJ82" s="850"/>
      <c r="DK82" s="851"/>
      <c r="DL82" s="849"/>
      <c r="DM82" s="850"/>
      <c r="DN82" s="850"/>
      <c r="DO82" s="850"/>
      <c r="DP82" s="851"/>
      <c r="DQ82" s="849"/>
      <c r="DR82" s="850"/>
      <c r="DS82" s="850"/>
      <c r="DT82" s="850"/>
      <c r="DU82" s="851"/>
      <c r="DV82" s="846"/>
      <c r="DW82" s="847"/>
      <c r="DX82" s="847"/>
      <c r="DY82" s="847"/>
      <c r="DZ82" s="848"/>
      <c r="EA82" s="220"/>
    </row>
    <row r="83" spans="1:131" ht="26.25" customHeight="1" x14ac:dyDescent="0.15">
      <c r="A83" s="228">
        <v>16</v>
      </c>
      <c r="B83" s="860"/>
      <c r="C83" s="861"/>
      <c r="D83" s="861"/>
      <c r="E83" s="861"/>
      <c r="F83" s="861"/>
      <c r="G83" s="861"/>
      <c r="H83" s="861"/>
      <c r="I83" s="861"/>
      <c r="J83" s="861"/>
      <c r="K83" s="861"/>
      <c r="L83" s="861"/>
      <c r="M83" s="861"/>
      <c r="N83" s="861"/>
      <c r="O83" s="861"/>
      <c r="P83" s="862"/>
      <c r="Q83" s="863"/>
      <c r="R83" s="817"/>
      <c r="S83" s="817"/>
      <c r="T83" s="817"/>
      <c r="U83" s="817"/>
      <c r="V83" s="817"/>
      <c r="W83" s="817"/>
      <c r="X83" s="817"/>
      <c r="Y83" s="817"/>
      <c r="Z83" s="817"/>
      <c r="AA83" s="817"/>
      <c r="AB83" s="817"/>
      <c r="AC83" s="817"/>
      <c r="AD83" s="817"/>
      <c r="AE83" s="817"/>
      <c r="AF83" s="817"/>
      <c r="AG83" s="817"/>
      <c r="AH83" s="817"/>
      <c r="AI83" s="817"/>
      <c r="AJ83" s="817"/>
      <c r="AK83" s="817"/>
      <c r="AL83" s="817"/>
      <c r="AM83" s="817"/>
      <c r="AN83" s="817"/>
      <c r="AO83" s="817"/>
      <c r="AP83" s="817"/>
      <c r="AQ83" s="817"/>
      <c r="AR83" s="817"/>
      <c r="AS83" s="817"/>
      <c r="AT83" s="817"/>
      <c r="AU83" s="817"/>
      <c r="AV83" s="817"/>
      <c r="AW83" s="817"/>
      <c r="AX83" s="817"/>
      <c r="AY83" s="817"/>
      <c r="AZ83" s="819"/>
      <c r="BA83" s="819"/>
      <c r="BB83" s="819"/>
      <c r="BC83" s="819"/>
      <c r="BD83" s="820"/>
      <c r="BE83" s="231"/>
      <c r="BF83" s="231"/>
      <c r="BG83" s="231"/>
      <c r="BH83" s="231"/>
      <c r="BI83" s="231"/>
      <c r="BJ83" s="231"/>
      <c r="BK83" s="231"/>
      <c r="BL83" s="231"/>
      <c r="BM83" s="231"/>
      <c r="BN83" s="231"/>
      <c r="BO83" s="231"/>
      <c r="BP83" s="231"/>
      <c r="BQ83" s="228">
        <v>77</v>
      </c>
      <c r="BR83" s="233"/>
      <c r="BS83" s="846"/>
      <c r="BT83" s="847"/>
      <c r="BU83" s="847"/>
      <c r="BV83" s="847"/>
      <c r="BW83" s="847"/>
      <c r="BX83" s="847"/>
      <c r="BY83" s="847"/>
      <c r="BZ83" s="847"/>
      <c r="CA83" s="847"/>
      <c r="CB83" s="847"/>
      <c r="CC83" s="847"/>
      <c r="CD83" s="847"/>
      <c r="CE83" s="847"/>
      <c r="CF83" s="847"/>
      <c r="CG83" s="852"/>
      <c r="CH83" s="849"/>
      <c r="CI83" s="850"/>
      <c r="CJ83" s="850"/>
      <c r="CK83" s="850"/>
      <c r="CL83" s="851"/>
      <c r="CM83" s="849"/>
      <c r="CN83" s="850"/>
      <c r="CO83" s="850"/>
      <c r="CP83" s="850"/>
      <c r="CQ83" s="851"/>
      <c r="CR83" s="849"/>
      <c r="CS83" s="850"/>
      <c r="CT83" s="850"/>
      <c r="CU83" s="850"/>
      <c r="CV83" s="851"/>
      <c r="CW83" s="849"/>
      <c r="CX83" s="850"/>
      <c r="CY83" s="850"/>
      <c r="CZ83" s="850"/>
      <c r="DA83" s="851"/>
      <c r="DB83" s="849"/>
      <c r="DC83" s="850"/>
      <c r="DD83" s="850"/>
      <c r="DE83" s="850"/>
      <c r="DF83" s="851"/>
      <c r="DG83" s="849"/>
      <c r="DH83" s="850"/>
      <c r="DI83" s="850"/>
      <c r="DJ83" s="850"/>
      <c r="DK83" s="851"/>
      <c r="DL83" s="849"/>
      <c r="DM83" s="850"/>
      <c r="DN83" s="850"/>
      <c r="DO83" s="850"/>
      <c r="DP83" s="851"/>
      <c r="DQ83" s="849"/>
      <c r="DR83" s="850"/>
      <c r="DS83" s="850"/>
      <c r="DT83" s="850"/>
      <c r="DU83" s="851"/>
      <c r="DV83" s="846"/>
      <c r="DW83" s="847"/>
      <c r="DX83" s="847"/>
      <c r="DY83" s="847"/>
      <c r="DZ83" s="848"/>
      <c r="EA83" s="220"/>
    </row>
    <row r="84" spans="1:131" ht="26.25" customHeight="1" x14ac:dyDescent="0.15">
      <c r="A84" s="228">
        <v>17</v>
      </c>
      <c r="B84" s="860"/>
      <c r="C84" s="861"/>
      <c r="D84" s="861"/>
      <c r="E84" s="861"/>
      <c r="F84" s="861"/>
      <c r="G84" s="861"/>
      <c r="H84" s="861"/>
      <c r="I84" s="861"/>
      <c r="J84" s="861"/>
      <c r="K84" s="861"/>
      <c r="L84" s="861"/>
      <c r="M84" s="861"/>
      <c r="N84" s="861"/>
      <c r="O84" s="861"/>
      <c r="P84" s="862"/>
      <c r="Q84" s="863"/>
      <c r="R84" s="817"/>
      <c r="S84" s="817"/>
      <c r="T84" s="817"/>
      <c r="U84" s="817"/>
      <c r="V84" s="817"/>
      <c r="W84" s="817"/>
      <c r="X84" s="817"/>
      <c r="Y84" s="817"/>
      <c r="Z84" s="817"/>
      <c r="AA84" s="817"/>
      <c r="AB84" s="817"/>
      <c r="AC84" s="817"/>
      <c r="AD84" s="817"/>
      <c r="AE84" s="817"/>
      <c r="AF84" s="817"/>
      <c r="AG84" s="817"/>
      <c r="AH84" s="817"/>
      <c r="AI84" s="817"/>
      <c r="AJ84" s="817"/>
      <c r="AK84" s="817"/>
      <c r="AL84" s="817"/>
      <c r="AM84" s="817"/>
      <c r="AN84" s="817"/>
      <c r="AO84" s="817"/>
      <c r="AP84" s="817"/>
      <c r="AQ84" s="817"/>
      <c r="AR84" s="817"/>
      <c r="AS84" s="817"/>
      <c r="AT84" s="817"/>
      <c r="AU84" s="817"/>
      <c r="AV84" s="817"/>
      <c r="AW84" s="817"/>
      <c r="AX84" s="817"/>
      <c r="AY84" s="817"/>
      <c r="AZ84" s="819"/>
      <c r="BA84" s="819"/>
      <c r="BB84" s="819"/>
      <c r="BC84" s="819"/>
      <c r="BD84" s="820"/>
      <c r="BE84" s="231"/>
      <c r="BF84" s="231"/>
      <c r="BG84" s="231"/>
      <c r="BH84" s="231"/>
      <c r="BI84" s="231"/>
      <c r="BJ84" s="231"/>
      <c r="BK84" s="231"/>
      <c r="BL84" s="231"/>
      <c r="BM84" s="231"/>
      <c r="BN84" s="231"/>
      <c r="BO84" s="231"/>
      <c r="BP84" s="231"/>
      <c r="BQ84" s="228">
        <v>78</v>
      </c>
      <c r="BR84" s="233"/>
      <c r="BS84" s="846"/>
      <c r="BT84" s="847"/>
      <c r="BU84" s="847"/>
      <c r="BV84" s="847"/>
      <c r="BW84" s="847"/>
      <c r="BX84" s="847"/>
      <c r="BY84" s="847"/>
      <c r="BZ84" s="847"/>
      <c r="CA84" s="847"/>
      <c r="CB84" s="847"/>
      <c r="CC84" s="847"/>
      <c r="CD84" s="847"/>
      <c r="CE84" s="847"/>
      <c r="CF84" s="847"/>
      <c r="CG84" s="852"/>
      <c r="CH84" s="849"/>
      <c r="CI84" s="850"/>
      <c r="CJ84" s="850"/>
      <c r="CK84" s="850"/>
      <c r="CL84" s="851"/>
      <c r="CM84" s="849"/>
      <c r="CN84" s="850"/>
      <c r="CO84" s="850"/>
      <c r="CP84" s="850"/>
      <c r="CQ84" s="851"/>
      <c r="CR84" s="849"/>
      <c r="CS84" s="850"/>
      <c r="CT84" s="850"/>
      <c r="CU84" s="850"/>
      <c r="CV84" s="851"/>
      <c r="CW84" s="849"/>
      <c r="CX84" s="850"/>
      <c r="CY84" s="850"/>
      <c r="CZ84" s="850"/>
      <c r="DA84" s="851"/>
      <c r="DB84" s="849"/>
      <c r="DC84" s="850"/>
      <c r="DD84" s="850"/>
      <c r="DE84" s="850"/>
      <c r="DF84" s="851"/>
      <c r="DG84" s="849"/>
      <c r="DH84" s="850"/>
      <c r="DI84" s="850"/>
      <c r="DJ84" s="850"/>
      <c r="DK84" s="851"/>
      <c r="DL84" s="849"/>
      <c r="DM84" s="850"/>
      <c r="DN84" s="850"/>
      <c r="DO84" s="850"/>
      <c r="DP84" s="851"/>
      <c r="DQ84" s="849"/>
      <c r="DR84" s="850"/>
      <c r="DS84" s="850"/>
      <c r="DT84" s="850"/>
      <c r="DU84" s="851"/>
      <c r="DV84" s="846"/>
      <c r="DW84" s="847"/>
      <c r="DX84" s="847"/>
      <c r="DY84" s="847"/>
      <c r="DZ84" s="848"/>
      <c r="EA84" s="220"/>
    </row>
    <row r="85" spans="1:131" ht="26.25" customHeight="1" x14ac:dyDescent="0.15">
      <c r="A85" s="228">
        <v>18</v>
      </c>
      <c r="B85" s="860"/>
      <c r="C85" s="861"/>
      <c r="D85" s="861"/>
      <c r="E85" s="861"/>
      <c r="F85" s="861"/>
      <c r="G85" s="861"/>
      <c r="H85" s="861"/>
      <c r="I85" s="861"/>
      <c r="J85" s="861"/>
      <c r="K85" s="861"/>
      <c r="L85" s="861"/>
      <c r="M85" s="861"/>
      <c r="N85" s="861"/>
      <c r="O85" s="861"/>
      <c r="P85" s="862"/>
      <c r="Q85" s="863"/>
      <c r="R85" s="817"/>
      <c r="S85" s="817"/>
      <c r="T85" s="817"/>
      <c r="U85" s="817"/>
      <c r="V85" s="817"/>
      <c r="W85" s="817"/>
      <c r="X85" s="817"/>
      <c r="Y85" s="817"/>
      <c r="Z85" s="817"/>
      <c r="AA85" s="817"/>
      <c r="AB85" s="817"/>
      <c r="AC85" s="817"/>
      <c r="AD85" s="817"/>
      <c r="AE85" s="817"/>
      <c r="AF85" s="817"/>
      <c r="AG85" s="817"/>
      <c r="AH85" s="817"/>
      <c r="AI85" s="817"/>
      <c r="AJ85" s="817"/>
      <c r="AK85" s="817"/>
      <c r="AL85" s="817"/>
      <c r="AM85" s="817"/>
      <c r="AN85" s="817"/>
      <c r="AO85" s="817"/>
      <c r="AP85" s="817"/>
      <c r="AQ85" s="817"/>
      <c r="AR85" s="817"/>
      <c r="AS85" s="817"/>
      <c r="AT85" s="817"/>
      <c r="AU85" s="817"/>
      <c r="AV85" s="817"/>
      <c r="AW85" s="817"/>
      <c r="AX85" s="817"/>
      <c r="AY85" s="817"/>
      <c r="AZ85" s="819"/>
      <c r="BA85" s="819"/>
      <c r="BB85" s="819"/>
      <c r="BC85" s="819"/>
      <c r="BD85" s="820"/>
      <c r="BE85" s="231"/>
      <c r="BF85" s="231"/>
      <c r="BG85" s="231"/>
      <c r="BH85" s="231"/>
      <c r="BI85" s="231"/>
      <c r="BJ85" s="231"/>
      <c r="BK85" s="231"/>
      <c r="BL85" s="231"/>
      <c r="BM85" s="231"/>
      <c r="BN85" s="231"/>
      <c r="BO85" s="231"/>
      <c r="BP85" s="231"/>
      <c r="BQ85" s="228">
        <v>79</v>
      </c>
      <c r="BR85" s="233"/>
      <c r="BS85" s="846"/>
      <c r="BT85" s="847"/>
      <c r="BU85" s="847"/>
      <c r="BV85" s="847"/>
      <c r="BW85" s="847"/>
      <c r="BX85" s="847"/>
      <c r="BY85" s="847"/>
      <c r="BZ85" s="847"/>
      <c r="CA85" s="847"/>
      <c r="CB85" s="847"/>
      <c r="CC85" s="847"/>
      <c r="CD85" s="847"/>
      <c r="CE85" s="847"/>
      <c r="CF85" s="847"/>
      <c r="CG85" s="852"/>
      <c r="CH85" s="849"/>
      <c r="CI85" s="850"/>
      <c r="CJ85" s="850"/>
      <c r="CK85" s="850"/>
      <c r="CL85" s="851"/>
      <c r="CM85" s="849"/>
      <c r="CN85" s="850"/>
      <c r="CO85" s="850"/>
      <c r="CP85" s="850"/>
      <c r="CQ85" s="851"/>
      <c r="CR85" s="849"/>
      <c r="CS85" s="850"/>
      <c r="CT85" s="850"/>
      <c r="CU85" s="850"/>
      <c r="CV85" s="851"/>
      <c r="CW85" s="849"/>
      <c r="CX85" s="850"/>
      <c r="CY85" s="850"/>
      <c r="CZ85" s="850"/>
      <c r="DA85" s="851"/>
      <c r="DB85" s="849"/>
      <c r="DC85" s="850"/>
      <c r="DD85" s="850"/>
      <c r="DE85" s="850"/>
      <c r="DF85" s="851"/>
      <c r="DG85" s="849"/>
      <c r="DH85" s="850"/>
      <c r="DI85" s="850"/>
      <c r="DJ85" s="850"/>
      <c r="DK85" s="851"/>
      <c r="DL85" s="849"/>
      <c r="DM85" s="850"/>
      <c r="DN85" s="850"/>
      <c r="DO85" s="850"/>
      <c r="DP85" s="851"/>
      <c r="DQ85" s="849"/>
      <c r="DR85" s="850"/>
      <c r="DS85" s="850"/>
      <c r="DT85" s="850"/>
      <c r="DU85" s="851"/>
      <c r="DV85" s="846"/>
      <c r="DW85" s="847"/>
      <c r="DX85" s="847"/>
      <c r="DY85" s="847"/>
      <c r="DZ85" s="848"/>
      <c r="EA85" s="220"/>
    </row>
    <row r="86" spans="1:131" ht="26.25" customHeight="1" x14ac:dyDescent="0.15">
      <c r="A86" s="228">
        <v>19</v>
      </c>
      <c r="B86" s="860"/>
      <c r="C86" s="861"/>
      <c r="D86" s="861"/>
      <c r="E86" s="861"/>
      <c r="F86" s="861"/>
      <c r="G86" s="861"/>
      <c r="H86" s="861"/>
      <c r="I86" s="861"/>
      <c r="J86" s="861"/>
      <c r="K86" s="861"/>
      <c r="L86" s="861"/>
      <c r="M86" s="861"/>
      <c r="N86" s="861"/>
      <c r="O86" s="861"/>
      <c r="P86" s="862"/>
      <c r="Q86" s="863"/>
      <c r="R86" s="817"/>
      <c r="S86" s="817"/>
      <c r="T86" s="817"/>
      <c r="U86" s="817"/>
      <c r="V86" s="817"/>
      <c r="W86" s="817"/>
      <c r="X86" s="817"/>
      <c r="Y86" s="817"/>
      <c r="Z86" s="817"/>
      <c r="AA86" s="817"/>
      <c r="AB86" s="817"/>
      <c r="AC86" s="817"/>
      <c r="AD86" s="817"/>
      <c r="AE86" s="817"/>
      <c r="AF86" s="817"/>
      <c r="AG86" s="817"/>
      <c r="AH86" s="817"/>
      <c r="AI86" s="817"/>
      <c r="AJ86" s="817"/>
      <c r="AK86" s="817"/>
      <c r="AL86" s="817"/>
      <c r="AM86" s="817"/>
      <c r="AN86" s="817"/>
      <c r="AO86" s="817"/>
      <c r="AP86" s="817"/>
      <c r="AQ86" s="817"/>
      <c r="AR86" s="817"/>
      <c r="AS86" s="817"/>
      <c r="AT86" s="817"/>
      <c r="AU86" s="817"/>
      <c r="AV86" s="817"/>
      <c r="AW86" s="817"/>
      <c r="AX86" s="817"/>
      <c r="AY86" s="817"/>
      <c r="AZ86" s="819"/>
      <c r="BA86" s="819"/>
      <c r="BB86" s="819"/>
      <c r="BC86" s="819"/>
      <c r="BD86" s="820"/>
      <c r="BE86" s="231"/>
      <c r="BF86" s="231"/>
      <c r="BG86" s="231"/>
      <c r="BH86" s="231"/>
      <c r="BI86" s="231"/>
      <c r="BJ86" s="231"/>
      <c r="BK86" s="231"/>
      <c r="BL86" s="231"/>
      <c r="BM86" s="231"/>
      <c r="BN86" s="231"/>
      <c r="BO86" s="231"/>
      <c r="BP86" s="231"/>
      <c r="BQ86" s="228">
        <v>80</v>
      </c>
      <c r="BR86" s="233"/>
      <c r="BS86" s="846"/>
      <c r="BT86" s="847"/>
      <c r="BU86" s="847"/>
      <c r="BV86" s="847"/>
      <c r="BW86" s="847"/>
      <c r="BX86" s="847"/>
      <c r="BY86" s="847"/>
      <c r="BZ86" s="847"/>
      <c r="CA86" s="847"/>
      <c r="CB86" s="847"/>
      <c r="CC86" s="847"/>
      <c r="CD86" s="847"/>
      <c r="CE86" s="847"/>
      <c r="CF86" s="847"/>
      <c r="CG86" s="852"/>
      <c r="CH86" s="849"/>
      <c r="CI86" s="850"/>
      <c r="CJ86" s="850"/>
      <c r="CK86" s="850"/>
      <c r="CL86" s="851"/>
      <c r="CM86" s="849"/>
      <c r="CN86" s="850"/>
      <c r="CO86" s="850"/>
      <c r="CP86" s="850"/>
      <c r="CQ86" s="851"/>
      <c r="CR86" s="849"/>
      <c r="CS86" s="850"/>
      <c r="CT86" s="850"/>
      <c r="CU86" s="850"/>
      <c r="CV86" s="851"/>
      <c r="CW86" s="849"/>
      <c r="CX86" s="850"/>
      <c r="CY86" s="850"/>
      <c r="CZ86" s="850"/>
      <c r="DA86" s="851"/>
      <c r="DB86" s="849"/>
      <c r="DC86" s="850"/>
      <c r="DD86" s="850"/>
      <c r="DE86" s="850"/>
      <c r="DF86" s="851"/>
      <c r="DG86" s="849"/>
      <c r="DH86" s="850"/>
      <c r="DI86" s="850"/>
      <c r="DJ86" s="850"/>
      <c r="DK86" s="851"/>
      <c r="DL86" s="849"/>
      <c r="DM86" s="850"/>
      <c r="DN86" s="850"/>
      <c r="DO86" s="850"/>
      <c r="DP86" s="851"/>
      <c r="DQ86" s="849"/>
      <c r="DR86" s="850"/>
      <c r="DS86" s="850"/>
      <c r="DT86" s="850"/>
      <c r="DU86" s="851"/>
      <c r="DV86" s="846"/>
      <c r="DW86" s="847"/>
      <c r="DX86" s="847"/>
      <c r="DY86" s="847"/>
      <c r="DZ86" s="848"/>
      <c r="EA86" s="220"/>
    </row>
    <row r="87" spans="1:131" ht="26.25" customHeight="1" x14ac:dyDescent="0.15">
      <c r="A87" s="234">
        <v>20</v>
      </c>
      <c r="B87" s="868"/>
      <c r="C87" s="869"/>
      <c r="D87" s="869"/>
      <c r="E87" s="869"/>
      <c r="F87" s="869"/>
      <c r="G87" s="869"/>
      <c r="H87" s="869"/>
      <c r="I87" s="869"/>
      <c r="J87" s="869"/>
      <c r="K87" s="869"/>
      <c r="L87" s="869"/>
      <c r="M87" s="869"/>
      <c r="N87" s="869"/>
      <c r="O87" s="869"/>
      <c r="P87" s="870"/>
      <c r="Q87" s="871"/>
      <c r="R87" s="872"/>
      <c r="S87" s="872"/>
      <c r="T87" s="872"/>
      <c r="U87" s="872"/>
      <c r="V87" s="872"/>
      <c r="W87" s="872"/>
      <c r="X87" s="872"/>
      <c r="Y87" s="872"/>
      <c r="Z87" s="872"/>
      <c r="AA87" s="872"/>
      <c r="AB87" s="872"/>
      <c r="AC87" s="872"/>
      <c r="AD87" s="872"/>
      <c r="AE87" s="872"/>
      <c r="AF87" s="872"/>
      <c r="AG87" s="872"/>
      <c r="AH87" s="872"/>
      <c r="AI87" s="872"/>
      <c r="AJ87" s="872"/>
      <c r="AK87" s="872"/>
      <c r="AL87" s="872"/>
      <c r="AM87" s="872"/>
      <c r="AN87" s="872"/>
      <c r="AO87" s="872"/>
      <c r="AP87" s="872"/>
      <c r="AQ87" s="872"/>
      <c r="AR87" s="872"/>
      <c r="AS87" s="872"/>
      <c r="AT87" s="872"/>
      <c r="AU87" s="872"/>
      <c r="AV87" s="872"/>
      <c r="AW87" s="872"/>
      <c r="AX87" s="872"/>
      <c r="AY87" s="872"/>
      <c r="AZ87" s="873"/>
      <c r="BA87" s="873"/>
      <c r="BB87" s="873"/>
      <c r="BC87" s="873"/>
      <c r="BD87" s="874"/>
      <c r="BE87" s="231"/>
      <c r="BF87" s="231"/>
      <c r="BG87" s="231"/>
      <c r="BH87" s="231"/>
      <c r="BI87" s="231"/>
      <c r="BJ87" s="231"/>
      <c r="BK87" s="231"/>
      <c r="BL87" s="231"/>
      <c r="BM87" s="231"/>
      <c r="BN87" s="231"/>
      <c r="BO87" s="231"/>
      <c r="BP87" s="231"/>
      <c r="BQ87" s="228">
        <v>81</v>
      </c>
      <c r="BR87" s="233"/>
      <c r="BS87" s="846"/>
      <c r="BT87" s="847"/>
      <c r="BU87" s="847"/>
      <c r="BV87" s="847"/>
      <c r="BW87" s="847"/>
      <c r="BX87" s="847"/>
      <c r="BY87" s="847"/>
      <c r="BZ87" s="847"/>
      <c r="CA87" s="847"/>
      <c r="CB87" s="847"/>
      <c r="CC87" s="847"/>
      <c r="CD87" s="847"/>
      <c r="CE87" s="847"/>
      <c r="CF87" s="847"/>
      <c r="CG87" s="852"/>
      <c r="CH87" s="849"/>
      <c r="CI87" s="850"/>
      <c r="CJ87" s="850"/>
      <c r="CK87" s="850"/>
      <c r="CL87" s="851"/>
      <c r="CM87" s="849"/>
      <c r="CN87" s="850"/>
      <c r="CO87" s="850"/>
      <c r="CP87" s="850"/>
      <c r="CQ87" s="851"/>
      <c r="CR87" s="849"/>
      <c r="CS87" s="850"/>
      <c r="CT87" s="850"/>
      <c r="CU87" s="850"/>
      <c r="CV87" s="851"/>
      <c r="CW87" s="849"/>
      <c r="CX87" s="850"/>
      <c r="CY87" s="850"/>
      <c r="CZ87" s="850"/>
      <c r="DA87" s="851"/>
      <c r="DB87" s="849"/>
      <c r="DC87" s="850"/>
      <c r="DD87" s="850"/>
      <c r="DE87" s="850"/>
      <c r="DF87" s="851"/>
      <c r="DG87" s="849"/>
      <c r="DH87" s="850"/>
      <c r="DI87" s="850"/>
      <c r="DJ87" s="850"/>
      <c r="DK87" s="851"/>
      <c r="DL87" s="849"/>
      <c r="DM87" s="850"/>
      <c r="DN87" s="850"/>
      <c r="DO87" s="850"/>
      <c r="DP87" s="851"/>
      <c r="DQ87" s="849"/>
      <c r="DR87" s="850"/>
      <c r="DS87" s="850"/>
      <c r="DT87" s="850"/>
      <c r="DU87" s="851"/>
      <c r="DV87" s="846"/>
      <c r="DW87" s="847"/>
      <c r="DX87" s="847"/>
      <c r="DY87" s="847"/>
      <c r="DZ87" s="848"/>
      <c r="EA87" s="220"/>
    </row>
    <row r="88" spans="1:131" ht="26.25" customHeight="1" thickBot="1" x14ac:dyDescent="0.2">
      <c r="A88" s="230" t="s">
        <v>390</v>
      </c>
      <c r="B88" s="776" t="s">
        <v>418</v>
      </c>
      <c r="C88" s="777"/>
      <c r="D88" s="777"/>
      <c r="E88" s="777"/>
      <c r="F88" s="777"/>
      <c r="G88" s="777"/>
      <c r="H88" s="777"/>
      <c r="I88" s="777"/>
      <c r="J88" s="777"/>
      <c r="K88" s="777"/>
      <c r="L88" s="777"/>
      <c r="M88" s="777"/>
      <c r="N88" s="777"/>
      <c r="O88" s="777"/>
      <c r="P88" s="778"/>
      <c r="Q88" s="827"/>
      <c r="R88" s="828"/>
      <c r="S88" s="828"/>
      <c r="T88" s="828"/>
      <c r="U88" s="828"/>
      <c r="V88" s="828"/>
      <c r="W88" s="828"/>
      <c r="X88" s="828"/>
      <c r="Y88" s="828"/>
      <c r="Z88" s="828"/>
      <c r="AA88" s="828"/>
      <c r="AB88" s="828"/>
      <c r="AC88" s="828"/>
      <c r="AD88" s="828"/>
      <c r="AE88" s="828"/>
      <c r="AF88" s="831">
        <v>2438</v>
      </c>
      <c r="AG88" s="831"/>
      <c r="AH88" s="831"/>
      <c r="AI88" s="831"/>
      <c r="AJ88" s="831"/>
      <c r="AK88" s="828"/>
      <c r="AL88" s="828"/>
      <c r="AM88" s="828"/>
      <c r="AN88" s="828"/>
      <c r="AO88" s="828"/>
      <c r="AP88" s="831">
        <v>3668</v>
      </c>
      <c r="AQ88" s="831"/>
      <c r="AR88" s="831"/>
      <c r="AS88" s="831"/>
      <c r="AT88" s="831"/>
      <c r="AU88" s="831">
        <v>457</v>
      </c>
      <c r="AV88" s="831"/>
      <c r="AW88" s="831"/>
      <c r="AX88" s="831"/>
      <c r="AY88" s="831"/>
      <c r="AZ88" s="836"/>
      <c r="BA88" s="836"/>
      <c r="BB88" s="836"/>
      <c r="BC88" s="836"/>
      <c r="BD88" s="837"/>
      <c r="BE88" s="231"/>
      <c r="BF88" s="231"/>
      <c r="BG88" s="231"/>
      <c r="BH88" s="231"/>
      <c r="BI88" s="231"/>
      <c r="BJ88" s="231"/>
      <c r="BK88" s="231"/>
      <c r="BL88" s="231"/>
      <c r="BM88" s="231"/>
      <c r="BN88" s="231"/>
      <c r="BO88" s="231"/>
      <c r="BP88" s="231"/>
      <c r="BQ88" s="228">
        <v>82</v>
      </c>
      <c r="BR88" s="233"/>
      <c r="BS88" s="846"/>
      <c r="BT88" s="847"/>
      <c r="BU88" s="847"/>
      <c r="BV88" s="847"/>
      <c r="BW88" s="847"/>
      <c r="BX88" s="847"/>
      <c r="BY88" s="847"/>
      <c r="BZ88" s="847"/>
      <c r="CA88" s="847"/>
      <c r="CB88" s="847"/>
      <c r="CC88" s="847"/>
      <c r="CD88" s="847"/>
      <c r="CE88" s="847"/>
      <c r="CF88" s="847"/>
      <c r="CG88" s="852"/>
      <c r="CH88" s="849"/>
      <c r="CI88" s="850"/>
      <c r="CJ88" s="850"/>
      <c r="CK88" s="850"/>
      <c r="CL88" s="851"/>
      <c r="CM88" s="849"/>
      <c r="CN88" s="850"/>
      <c r="CO88" s="850"/>
      <c r="CP88" s="850"/>
      <c r="CQ88" s="851"/>
      <c r="CR88" s="849"/>
      <c r="CS88" s="850"/>
      <c r="CT88" s="850"/>
      <c r="CU88" s="850"/>
      <c r="CV88" s="851"/>
      <c r="CW88" s="849"/>
      <c r="CX88" s="850"/>
      <c r="CY88" s="850"/>
      <c r="CZ88" s="850"/>
      <c r="DA88" s="851"/>
      <c r="DB88" s="849"/>
      <c r="DC88" s="850"/>
      <c r="DD88" s="850"/>
      <c r="DE88" s="850"/>
      <c r="DF88" s="851"/>
      <c r="DG88" s="849"/>
      <c r="DH88" s="850"/>
      <c r="DI88" s="850"/>
      <c r="DJ88" s="850"/>
      <c r="DK88" s="851"/>
      <c r="DL88" s="849"/>
      <c r="DM88" s="850"/>
      <c r="DN88" s="850"/>
      <c r="DO88" s="850"/>
      <c r="DP88" s="851"/>
      <c r="DQ88" s="849"/>
      <c r="DR88" s="850"/>
      <c r="DS88" s="850"/>
      <c r="DT88" s="850"/>
      <c r="DU88" s="851"/>
      <c r="DV88" s="846"/>
      <c r="DW88" s="847"/>
      <c r="DX88" s="847"/>
      <c r="DY88" s="847"/>
      <c r="DZ88" s="848"/>
      <c r="EA88" s="220"/>
    </row>
    <row r="89" spans="1:131" ht="26.25" hidden="1" customHeight="1" x14ac:dyDescent="0.15">
      <c r="A89" s="235"/>
      <c r="B89" s="236"/>
      <c r="C89" s="236"/>
      <c r="D89" s="236"/>
      <c r="E89" s="236"/>
      <c r="F89" s="236"/>
      <c r="G89" s="236"/>
      <c r="H89" s="236"/>
      <c r="I89" s="236"/>
      <c r="J89" s="236"/>
      <c r="K89" s="236"/>
      <c r="L89" s="236"/>
      <c r="M89" s="236"/>
      <c r="N89" s="236"/>
      <c r="O89" s="236"/>
      <c r="P89" s="236"/>
      <c r="Q89" s="237"/>
      <c r="R89" s="237"/>
      <c r="S89" s="237"/>
      <c r="T89" s="237"/>
      <c r="U89" s="237"/>
      <c r="V89" s="237"/>
      <c r="W89" s="237"/>
      <c r="X89" s="237"/>
      <c r="Y89" s="237"/>
      <c r="Z89" s="237"/>
      <c r="AA89" s="237"/>
      <c r="AB89" s="237"/>
      <c r="AC89" s="237"/>
      <c r="AD89" s="237"/>
      <c r="AE89" s="237"/>
      <c r="AF89" s="237"/>
      <c r="AG89" s="237"/>
      <c r="AH89" s="237"/>
      <c r="AI89" s="237"/>
      <c r="AJ89" s="237"/>
      <c r="AK89" s="237"/>
      <c r="AL89" s="237"/>
      <c r="AM89" s="237"/>
      <c r="AN89" s="237"/>
      <c r="AO89" s="237"/>
      <c r="AP89" s="237"/>
      <c r="AQ89" s="237"/>
      <c r="AR89" s="237"/>
      <c r="AS89" s="237"/>
      <c r="AT89" s="237"/>
      <c r="AU89" s="237"/>
      <c r="AV89" s="237"/>
      <c r="AW89" s="237"/>
      <c r="AX89" s="237"/>
      <c r="AY89" s="237"/>
      <c r="AZ89" s="238"/>
      <c r="BA89" s="238"/>
      <c r="BB89" s="238"/>
      <c r="BC89" s="238"/>
      <c r="BD89" s="238"/>
      <c r="BE89" s="231"/>
      <c r="BF89" s="231"/>
      <c r="BG89" s="231"/>
      <c r="BH89" s="231"/>
      <c r="BI89" s="231"/>
      <c r="BJ89" s="231"/>
      <c r="BK89" s="231"/>
      <c r="BL89" s="231"/>
      <c r="BM89" s="231"/>
      <c r="BN89" s="231"/>
      <c r="BO89" s="231"/>
      <c r="BP89" s="231"/>
      <c r="BQ89" s="228">
        <v>83</v>
      </c>
      <c r="BR89" s="233"/>
      <c r="BS89" s="846"/>
      <c r="BT89" s="847"/>
      <c r="BU89" s="847"/>
      <c r="BV89" s="847"/>
      <c r="BW89" s="847"/>
      <c r="BX89" s="847"/>
      <c r="BY89" s="847"/>
      <c r="BZ89" s="847"/>
      <c r="CA89" s="847"/>
      <c r="CB89" s="847"/>
      <c r="CC89" s="847"/>
      <c r="CD89" s="847"/>
      <c r="CE89" s="847"/>
      <c r="CF89" s="847"/>
      <c r="CG89" s="852"/>
      <c r="CH89" s="849"/>
      <c r="CI89" s="850"/>
      <c r="CJ89" s="850"/>
      <c r="CK89" s="850"/>
      <c r="CL89" s="851"/>
      <c r="CM89" s="849"/>
      <c r="CN89" s="850"/>
      <c r="CO89" s="850"/>
      <c r="CP89" s="850"/>
      <c r="CQ89" s="851"/>
      <c r="CR89" s="849"/>
      <c r="CS89" s="850"/>
      <c r="CT89" s="850"/>
      <c r="CU89" s="850"/>
      <c r="CV89" s="851"/>
      <c r="CW89" s="849"/>
      <c r="CX89" s="850"/>
      <c r="CY89" s="850"/>
      <c r="CZ89" s="850"/>
      <c r="DA89" s="851"/>
      <c r="DB89" s="849"/>
      <c r="DC89" s="850"/>
      <c r="DD89" s="850"/>
      <c r="DE89" s="850"/>
      <c r="DF89" s="851"/>
      <c r="DG89" s="849"/>
      <c r="DH89" s="850"/>
      <c r="DI89" s="850"/>
      <c r="DJ89" s="850"/>
      <c r="DK89" s="851"/>
      <c r="DL89" s="849"/>
      <c r="DM89" s="850"/>
      <c r="DN89" s="850"/>
      <c r="DO89" s="850"/>
      <c r="DP89" s="851"/>
      <c r="DQ89" s="849"/>
      <c r="DR89" s="850"/>
      <c r="DS89" s="850"/>
      <c r="DT89" s="850"/>
      <c r="DU89" s="851"/>
      <c r="DV89" s="846"/>
      <c r="DW89" s="847"/>
      <c r="DX89" s="847"/>
      <c r="DY89" s="847"/>
      <c r="DZ89" s="848"/>
      <c r="EA89" s="220"/>
    </row>
    <row r="90" spans="1:131" ht="26.25" hidden="1" customHeight="1" x14ac:dyDescent="0.15">
      <c r="A90" s="235"/>
      <c r="B90" s="236"/>
      <c r="C90" s="236"/>
      <c r="D90" s="236"/>
      <c r="E90" s="236"/>
      <c r="F90" s="236"/>
      <c r="G90" s="236"/>
      <c r="H90" s="236"/>
      <c r="I90" s="236"/>
      <c r="J90" s="236"/>
      <c r="K90" s="236"/>
      <c r="L90" s="236"/>
      <c r="M90" s="236"/>
      <c r="N90" s="236"/>
      <c r="O90" s="236"/>
      <c r="P90" s="236"/>
      <c r="Q90" s="237"/>
      <c r="R90" s="237"/>
      <c r="S90" s="237"/>
      <c r="T90" s="237"/>
      <c r="U90" s="237"/>
      <c r="V90" s="237"/>
      <c r="W90" s="237"/>
      <c r="X90" s="237"/>
      <c r="Y90" s="237"/>
      <c r="Z90" s="237"/>
      <c r="AA90" s="237"/>
      <c r="AB90" s="237"/>
      <c r="AC90" s="237"/>
      <c r="AD90" s="237"/>
      <c r="AE90" s="237"/>
      <c r="AF90" s="237"/>
      <c r="AG90" s="237"/>
      <c r="AH90" s="237"/>
      <c r="AI90" s="237"/>
      <c r="AJ90" s="237"/>
      <c r="AK90" s="237"/>
      <c r="AL90" s="237"/>
      <c r="AM90" s="237"/>
      <c r="AN90" s="237"/>
      <c r="AO90" s="237"/>
      <c r="AP90" s="237"/>
      <c r="AQ90" s="237"/>
      <c r="AR90" s="237"/>
      <c r="AS90" s="237"/>
      <c r="AT90" s="237"/>
      <c r="AU90" s="237"/>
      <c r="AV90" s="237"/>
      <c r="AW90" s="237"/>
      <c r="AX90" s="237"/>
      <c r="AY90" s="237"/>
      <c r="AZ90" s="238"/>
      <c r="BA90" s="238"/>
      <c r="BB90" s="238"/>
      <c r="BC90" s="238"/>
      <c r="BD90" s="238"/>
      <c r="BE90" s="231"/>
      <c r="BF90" s="231"/>
      <c r="BG90" s="231"/>
      <c r="BH90" s="231"/>
      <c r="BI90" s="231"/>
      <c r="BJ90" s="231"/>
      <c r="BK90" s="231"/>
      <c r="BL90" s="231"/>
      <c r="BM90" s="231"/>
      <c r="BN90" s="231"/>
      <c r="BO90" s="231"/>
      <c r="BP90" s="231"/>
      <c r="BQ90" s="228">
        <v>84</v>
      </c>
      <c r="BR90" s="233"/>
      <c r="BS90" s="846"/>
      <c r="BT90" s="847"/>
      <c r="BU90" s="847"/>
      <c r="BV90" s="847"/>
      <c r="BW90" s="847"/>
      <c r="BX90" s="847"/>
      <c r="BY90" s="847"/>
      <c r="BZ90" s="847"/>
      <c r="CA90" s="847"/>
      <c r="CB90" s="847"/>
      <c r="CC90" s="847"/>
      <c r="CD90" s="847"/>
      <c r="CE90" s="847"/>
      <c r="CF90" s="847"/>
      <c r="CG90" s="852"/>
      <c r="CH90" s="849"/>
      <c r="CI90" s="850"/>
      <c r="CJ90" s="850"/>
      <c r="CK90" s="850"/>
      <c r="CL90" s="851"/>
      <c r="CM90" s="849"/>
      <c r="CN90" s="850"/>
      <c r="CO90" s="850"/>
      <c r="CP90" s="850"/>
      <c r="CQ90" s="851"/>
      <c r="CR90" s="849"/>
      <c r="CS90" s="850"/>
      <c r="CT90" s="850"/>
      <c r="CU90" s="850"/>
      <c r="CV90" s="851"/>
      <c r="CW90" s="849"/>
      <c r="CX90" s="850"/>
      <c r="CY90" s="850"/>
      <c r="CZ90" s="850"/>
      <c r="DA90" s="851"/>
      <c r="DB90" s="849"/>
      <c r="DC90" s="850"/>
      <c r="DD90" s="850"/>
      <c r="DE90" s="850"/>
      <c r="DF90" s="851"/>
      <c r="DG90" s="849"/>
      <c r="DH90" s="850"/>
      <c r="DI90" s="850"/>
      <c r="DJ90" s="850"/>
      <c r="DK90" s="851"/>
      <c r="DL90" s="849"/>
      <c r="DM90" s="850"/>
      <c r="DN90" s="850"/>
      <c r="DO90" s="850"/>
      <c r="DP90" s="851"/>
      <c r="DQ90" s="849"/>
      <c r="DR90" s="850"/>
      <c r="DS90" s="850"/>
      <c r="DT90" s="850"/>
      <c r="DU90" s="851"/>
      <c r="DV90" s="846"/>
      <c r="DW90" s="847"/>
      <c r="DX90" s="847"/>
      <c r="DY90" s="847"/>
      <c r="DZ90" s="848"/>
      <c r="EA90" s="220"/>
    </row>
    <row r="91" spans="1:131" ht="26.25" hidden="1" customHeight="1" x14ac:dyDescent="0.15">
      <c r="A91" s="235"/>
      <c r="B91" s="236"/>
      <c r="C91" s="236"/>
      <c r="D91" s="236"/>
      <c r="E91" s="236"/>
      <c r="F91" s="236"/>
      <c r="G91" s="236"/>
      <c r="H91" s="236"/>
      <c r="I91" s="236"/>
      <c r="J91" s="236"/>
      <c r="K91" s="236"/>
      <c r="L91" s="236"/>
      <c r="M91" s="236"/>
      <c r="N91" s="236"/>
      <c r="O91" s="236"/>
      <c r="P91" s="236"/>
      <c r="Q91" s="237"/>
      <c r="R91" s="237"/>
      <c r="S91" s="237"/>
      <c r="T91" s="237"/>
      <c r="U91" s="237"/>
      <c r="V91" s="237"/>
      <c r="W91" s="237"/>
      <c r="X91" s="237"/>
      <c r="Y91" s="237"/>
      <c r="Z91" s="237"/>
      <c r="AA91" s="237"/>
      <c r="AB91" s="237"/>
      <c r="AC91" s="237"/>
      <c r="AD91" s="237"/>
      <c r="AE91" s="237"/>
      <c r="AF91" s="237"/>
      <c r="AG91" s="237"/>
      <c r="AH91" s="237"/>
      <c r="AI91" s="237"/>
      <c r="AJ91" s="237"/>
      <c r="AK91" s="237"/>
      <c r="AL91" s="237"/>
      <c r="AM91" s="237"/>
      <c r="AN91" s="237"/>
      <c r="AO91" s="237"/>
      <c r="AP91" s="237"/>
      <c r="AQ91" s="237"/>
      <c r="AR91" s="237"/>
      <c r="AS91" s="237"/>
      <c r="AT91" s="237"/>
      <c r="AU91" s="237"/>
      <c r="AV91" s="237"/>
      <c r="AW91" s="237"/>
      <c r="AX91" s="237"/>
      <c r="AY91" s="237"/>
      <c r="AZ91" s="238"/>
      <c r="BA91" s="238"/>
      <c r="BB91" s="238"/>
      <c r="BC91" s="238"/>
      <c r="BD91" s="238"/>
      <c r="BE91" s="231"/>
      <c r="BF91" s="231"/>
      <c r="BG91" s="231"/>
      <c r="BH91" s="231"/>
      <c r="BI91" s="231"/>
      <c r="BJ91" s="231"/>
      <c r="BK91" s="231"/>
      <c r="BL91" s="231"/>
      <c r="BM91" s="231"/>
      <c r="BN91" s="231"/>
      <c r="BO91" s="231"/>
      <c r="BP91" s="231"/>
      <c r="BQ91" s="228">
        <v>85</v>
      </c>
      <c r="BR91" s="233"/>
      <c r="BS91" s="846"/>
      <c r="BT91" s="847"/>
      <c r="BU91" s="847"/>
      <c r="BV91" s="847"/>
      <c r="BW91" s="847"/>
      <c r="BX91" s="847"/>
      <c r="BY91" s="847"/>
      <c r="BZ91" s="847"/>
      <c r="CA91" s="847"/>
      <c r="CB91" s="847"/>
      <c r="CC91" s="847"/>
      <c r="CD91" s="847"/>
      <c r="CE91" s="847"/>
      <c r="CF91" s="847"/>
      <c r="CG91" s="852"/>
      <c r="CH91" s="849"/>
      <c r="CI91" s="850"/>
      <c r="CJ91" s="850"/>
      <c r="CK91" s="850"/>
      <c r="CL91" s="851"/>
      <c r="CM91" s="849"/>
      <c r="CN91" s="850"/>
      <c r="CO91" s="850"/>
      <c r="CP91" s="850"/>
      <c r="CQ91" s="851"/>
      <c r="CR91" s="849"/>
      <c r="CS91" s="850"/>
      <c r="CT91" s="850"/>
      <c r="CU91" s="850"/>
      <c r="CV91" s="851"/>
      <c r="CW91" s="849"/>
      <c r="CX91" s="850"/>
      <c r="CY91" s="850"/>
      <c r="CZ91" s="850"/>
      <c r="DA91" s="851"/>
      <c r="DB91" s="849"/>
      <c r="DC91" s="850"/>
      <c r="DD91" s="850"/>
      <c r="DE91" s="850"/>
      <c r="DF91" s="851"/>
      <c r="DG91" s="849"/>
      <c r="DH91" s="850"/>
      <c r="DI91" s="850"/>
      <c r="DJ91" s="850"/>
      <c r="DK91" s="851"/>
      <c r="DL91" s="849"/>
      <c r="DM91" s="850"/>
      <c r="DN91" s="850"/>
      <c r="DO91" s="850"/>
      <c r="DP91" s="851"/>
      <c r="DQ91" s="849"/>
      <c r="DR91" s="850"/>
      <c r="DS91" s="850"/>
      <c r="DT91" s="850"/>
      <c r="DU91" s="851"/>
      <c r="DV91" s="846"/>
      <c r="DW91" s="847"/>
      <c r="DX91" s="847"/>
      <c r="DY91" s="847"/>
      <c r="DZ91" s="848"/>
      <c r="EA91" s="220"/>
    </row>
    <row r="92" spans="1:131" ht="26.25" hidden="1" customHeight="1" x14ac:dyDescent="0.15">
      <c r="A92" s="235"/>
      <c r="B92" s="236"/>
      <c r="C92" s="236"/>
      <c r="D92" s="236"/>
      <c r="E92" s="236"/>
      <c r="F92" s="236"/>
      <c r="G92" s="236"/>
      <c r="H92" s="236"/>
      <c r="I92" s="236"/>
      <c r="J92" s="236"/>
      <c r="K92" s="236"/>
      <c r="L92" s="236"/>
      <c r="M92" s="236"/>
      <c r="N92" s="236"/>
      <c r="O92" s="236"/>
      <c r="P92" s="236"/>
      <c r="Q92" s="237"/>
      <c r="R92" s="237"/>
      <c r="S92" s="237"/>
      <c r="T92" s="237"/>
      <c r="U92" s="237"/>
      <c r="V92" s="237"/>
      <c r="W92" s="237"/>
      <c r="X92" s="237"/>
      <c r="Y92" s="237"/>
      <c r="Z92" s="237"/>
      <c r="AA92" s="237"/>
      <c r="AB92" s="237"/>
      <c r="AC92" s="237"/>
      <c r="AD92" s="237"/>
      <c r="AE92" s="237"/>
      <c r="AF92" s="237"/>
      <c r="AG92" s="237"/>
      <c r="AH92" s="237"/>
      <c r="AI92" s="237"/>
      <c r="AJ92" s="237"/>
      <c r="AK92" s="237"/>
      <c r="AL92" s="237"/>
      <c r="AM92" s="237"/>
      <c r="AN92" s="237"/>
      <c r="AO92" s="237"/>
      <c r="AP92" s="237"/>
      <c r="AQ92" s="237"/>
      <c r="AR92" s="237"/>
      <c r="AS92" s="237"/>
      <c r="AT92" s="237"/>
      <c r="AU92" s="237"/>
      <c r="AV92" s="237"/>
      <c r="AW92" s="237"/>
      <c r="AX92" s="237"/>
      <c r="AY92" s="237"/>
      <c r="AZ92" s="238"/>
      <c r="BA92" s="238"/>
      <c r="BB92" s="238"/>
      <c r="BC92" s="238"/>
      <c r="BD92" s="238"/>
      <c r="BE92" s="231"/>
      <c r="BF92" s="231"/>
      <c r="BG92" s="231"/>
      <c r="BH92" s="231"/>
      <c r="BI92" s="231"/>
      <c r="BJ92" s="231"/>
      <c r="BK92" s="231"/>
      <c r="BL92" s="231"/>
      <c r="BM92" s="231"/>
      <c r="BN92" s="231"/>
      <c r="BO92" s="231"/>
      <c r="BP92" s="231"/>
      <c r="BQ92" s="228">
        <v>86</v>
      </c>
      <c r="BR92" s="233"/>
      <c r="BS92" s="846"/>
      <c r="BT92" s="847"/>
      <c r="BU92" s="847"/>
      <c r="BV92" s="847"/>
      <c r="BW92" s="847"/>
      <c r="BX92" s="847"/>
      <c r="BY92" s="847"/>
      <c r="BZ92" s="847"/>
      <c r="CA92" s="847"/>
      <c r="CB92" s="847"/>
      <c r="CC92" s="847"/>
      <c r="CD92" s="847"/>
      <c r="CE92" s="847"/>
      <c r="CF92" s="847"/>
      <c r="CG92" s="852"/>
      <c r="CH92" s="849"/>
      <c r="CI92" s="850"/>
      <c r="CJ92" s="850"/>
      <c r="CK92" s="850"/>
      <c r="CL92" s="851"/>
      <c r="CM92" s="849"/>
      <c r="CN92" s="850"/>
      <c r="CO92" s="850"/>
      <c r="CP92" s="850"/>
      <c r="CQ92" s="851"/>
      <c r="CR92" s="849"/>
      <c r="CS92" s="850"/>
      <c r="CT92" s="850"/>
      <c r="CU92" s="850"/>
      <c r="CV92" s="851"/>
      <c r="CW92" s="849"/>
      <c r="CX92" s="850"/>
      <c r="CY92" s="850"/>
      <c r="CZ92" s="850"/>
      <c r="DA92" s="851"/>
      <c r="DB92" s="849"/>
      <c r="DC92" s="850"/>
      <c r="DD92" s="850"/>
      <c r="DE92" s="850"/>
      <c r="DF92" s="851"/>
      <c r="DG92" s="849"/>
      <c r="DH92" s="850"/>
      <c r="DI92" s="850"/>
      <c r="DJ92" s="850"/>
      <c r="DK92" s="851"/>
      <c r="DL92" s="849"/>
      <c r="DM92" s="850"/>
      <c r="DN92" s="850"/>
      <c r="DO92" s="850"/>
      <c r="DP92" s="851"/>
      <c r="DQ92" s="849"/>
      <c r="DR92" s="850"/>
      <c r="DS92" s="850"/>
      <c r="DT92" s="850"/>
      <c r="DU92" s="851"/>
      <c r="DV92" s="846"/>
      <c r="DW92" s="847"/>
      <c r="DX92" s="847"/>
      <c r="DY92" s="847"/>
      <c r="DZ92" s="848"/>
      <c r="EA92" s="220"/>
    </row>
    <row r="93" spans="1:131" ht="26.25" hidden="1" customHeight="1" x14ac:dyDescent="0.15">
      <c r="A93" s="235"/>
      <c r="B93" s="236"/>
      <c r="C93" s="236"/>
      <c r="D93" s="236"/>
      <c r="E93" s="236"/>
      <c r="F93" s="236"/>
      <c r="G93" s="236"/>
      <c r="H93" s="236"/>
      <c r="I93" s="236"/>
      <c r="J93" s="236"/>
      <c r="K93" s="236"/>
      <c r="L93" s="236"/>
      <c r="M93" s="236"/>
      <c r="N93" s="236"/>
      <c r="O93" s="236"/>
      <c r="P93" s="236"/>
      <c r="Q93" s="237"/>
      <c r="R93" s="237"/>
      <c r="S93" s="237"/>
      <c r="T93" s="237"/>
      <c r="U93" s="237"/>
      <c r="V93" s="237"/>
      <c r="W93" s="237"/>
      <c r="X93" s="237"/>
      <c r="Y93" s="237"/>
      <c r="Z93" s="237"/>
      <c r="AA93" s="237"/>
      <c r="AB93" s="237"/>
      <c r="AC93" s="237"/>
      <c r="AD93" s="237"/>
      <c r="AE93" s="237"/>
      <c r="AF93" s="237"/>
      <c r="AG93" s="237"/>
      <c r="AH93" s="237"/>
      <c r="AI93" s="237"/>
      <c r="AJ93" s="237"/>
      <c r="AK93" s="237"/>
      <c r="AL93" s="237"/>
      <c r="AM93" s="237"/>
      <c r="AN93" s="237"/>
      <c r="AO93" s="237"/>
      <c r="AP93" s="237"/>
      <c r="AQ93" s="237"/>
      <c r="AR93" s="237"/>
      <c r="AS93" s="237"/>
      <c r="AT93" s="237"/>
      <c r="AU93" s="237"/>
      <c r="AV93" s="237"/>
      <c r="AW93" s="237"/>
      <c r="AX93" s="237"/>
      <c r="AY93" s="237"/>
      <c r="AZ93" s="238"/>
      <c r="BA93" s="238"/>
      <c r="BB93" s="238"/>
      <c r="BC93" s="238"/>
      <c r="BD93" s="238"/>
      <c r="BE93" s="231"/>
      <c r="BF93" s="231"/>
      <c r="BG93" s="231"/>
      <c r="BH93" s="231"/>
      <c r="BI93" s="231"/>
      <c r="BJ93" s="231"/>
      <c r="BK93" s="231"/>
      <c r="BL93" s="231"/>
      <c r="BM93" s="231"/>
      <c r="BN93" s="231"/>
      <c r="BO93" s="231"/>
      <c r="BP93" s="231"/>
      <c r="BQ93" s="228">
        <v>87</v>
      </c>
      <c r="BR93" s="233"/>
      <c r="BS93" s="846"/>
      <c r="BT93" s="847"/>
      <c r="BU93" s="847"/>
      <c r="BV93" s="847"/>
      <c r="BW93" s="847"/>
      <c r="BX93" s="847"/>
      <c r="BY93" s="847"/>
      <c r="BZ93" s="847"/>
      <c r="CA93" s="847"/>
      <c r="CB93" s="847"/>
      <c r="CC93" s="847"/>
      <c r="CD93" s="847"/>
      <c r="CE93" s="847"/>
      <c r="CF93" s="847"/>
      <c r="CG93" s="852"/>
      <c r="CH93" s="849"/>
      <c r="CI93" s="850"/>
      <c r="CJ93" s="850"/>
      <c r="CK93" s="850"/>
      <c r="CL93" s="851"/>
      <c r="CM93" s="849"/>
      <c r="CN93" s="850"/>
      <c r="CO93" s="850"/>
      <c r="CP93" s="850"/>
      <c r="CQ93" s="851"/>
      <c r="CR93" s="849"/>
      <c r="CS93" s="850"/>
      <c r="CT93" s="850"/>
      <c r="CU93" s="850"/>
      <c r="CV93" s="851"/>
      <c r="CW93" s="849"/>
      <c r="CX93" s="850"/>
      <c r="CY93" s="850"/>
      <c r="CZ93" s="850"/>
      <c r="DA93" s="851"/>
      <c r="DB93" s="849"/>
      <c r="DC93" s="850"/>
      <c r="DD93" s="850"/>
      <c r="DE93" s="850"/>
      <c r="DF93" s="851"/>
      <c r="DG93" s="849"/>
      <c r="DH93" s="850"/>
      <c r="DI93" s="850"/>
      <c r="DJ93" s="850"/>
      <c r="DK93" s="851"/>
      <c r="DL93" s="849"/>
      <c r="DM93" s="850"/>
      <c r="DN93" s="850"/>
      <c r="DO93" s="850"/>
      <c r="DP93" s="851"/>
      <c r="DQ93" s="849"/>
      <c r="DR93" s="850"/>
      <c r="DS93" s="850"/>
      <c r="DT93" s="850"/>
      <c r="DU93" s="851"/>
      <c r="DV93" s="846"/>
      <c r="DW93" s="847"/>
      <c r="DX93" s="847"/>
      <c r="DY93" s="847"/>
      <c r="DZ93" s="848"/>
      <c r="EA93" s="220"/>
    </row>
    <row r="94" spans="1:131" ht="26.25" hidden="1" customHeight="1" x14ac:dyDescent="0.15">
      <c r="A94" s="235"/>
      <c r="B94" s="236"/>
      <c r="C94" s="236"/>
      <c r="D94" s="236"/>
      <c r="E94" s="236"/>
      <c r="F94" s="236"/>
      <c r="G94" s="236"/>
      <c r="H94" s="236"/>
      <c r="I94" s="236"/>
      <c r="J94" s="236"/>
      <c r="K94" s="236"/>
      <c r="L94" s="236"/>
      <c r="M94" s="236"/>
      <c r="N94" s="236"/>
      <c r="O94" s="236"/>
      <c r="P94" s="236"/>
      <c r="Q94" s="237"/>
      <c r="R94" s="237"/>
      <c r="S94" s="237"/>
      <c r="T94" s="237"/>
      <c r="U94" s="237"/>
      <c r="V94" s="237"/>
      <c r="W94" s="237"/>
      <c r="X94" s="237"/>
      <c r="Y94" s="237"/>
      <c r="Z94" s="237"/>
      <c r="AA94" s="237"/>
      <c r="AB94" s="237"/>
      <c r="AC94" s="237"/>
      <c r="AD94" s="237"/>
      <c r="AE94" s="237"/>
      <c r="AF94" s="237"/>
      <c r="AG94" s="237"/>
      <c r="AH94" s="237"/>
      <c r="AI94" s="237"/>
      <c r="AJ94" s="237"/>
      <c r="AK94" s="237"/>
      <c r="AL94" s="237"/>
      <c r="AM94" s="237"/>
      <c r="AN94" s="237"/>
      <c r="AO94" s="237"/>
      <c r="AP94" s="237"/>
      <c r="AQ94" s="237"/>
      <c r="AR94" s="237"/>
      <c r="AS94" s="237"/>
      <c r="AT94" s="237"/>
      <c r="AU94" s="237"/>
      <c r="AV94" s="237"/>
      <c r="AW94" s="237"/>
      <c r="AX94" s="237"/>
      <c r="AY94" s="237"/>
      <c r="AZ94" s="238"/>
      <c r="BA94" s="238"/>
      <c r="BB94" s="238"/>
      <c r="BC94" s="238"/>
      <c r="BD94" s="238"/>
      <c r="BE94" s="231"/>
      <c r="BF94" s="231"/>
      <c r="BG94" s="231"/>
      <c r="BH94" s="231"/>
      <c r="BI94" s="231"/>
      <c r="BJ94" s="231"/>
      <c r="BK94" s="231"/>
      <c r="BL94" s="231"/>
      <c r="BM94" s="231"/>
      <c r="BN94" s="231"/>
      <c r="BO94" s="231"/>
      <c r="BP94" s="231"/>
      <c r="BQ94" s="228">
        <v>88</v>
      </c>
      <c r="BR94" s="233"/>
      <c r="BS94" s="846"/>
      <c r="BT94" s="847"/>
      <c r="BU94" s="847"/>
      <c r="BV94" s="847"/>
      <c r="BW94" s="847"/>
      <c r="BX94" s="847"/>
      <c r="BY94" s="847"/>
      <c r="BZ94" s="847"/>
      <c r="CA94" s="847"/>
      <c r="CB94" s="847"/>
      <c r="CC94" s="847"/>
      <c r="CD94" s="847"/>
      <c r="CE94" s="847"/>
      <c r="CF94" s="847"/>
      <c r="CG94" s="852"/>
      <c r="CH94" s="849"/>
      <c r="CI94" s="850"/>
      <c r="CJ94" s="850"/>
      <c r="CK94" s="850"/>
      <c r="CL94" s="851"/>
      <c r="CM94" s="849"/>
      <c r="CN94" s="850"/>
      <c r="CO94" s="850"/>
      <c r="CP94" s="850"/>
      <c r="CQ94" s="851"/>
      <c r="CR94" s="849"/>
      <c r="CS94" s="850"/>
      <c r="CT94" s="850"/>
      <c r="CU94" s="850"/>
      <c r="CV94" s="851"/>
      <c r="CW94" s="849"/>
      <c r="CX94" s="850"/>
      <c r="CY94" s="850"/>
      <c r="CZ94" s="850"/>
      <c r="DA94" s="851"/>
      <c r="DB94" s="849"/>
      <c r="DC94" s="850"/>
      <c r="DD94" s="850"/>
      <c r="DE94" s="850"/>
      <c r="DF94" s="851"/>
      <c r="DG94" s="849"/>
      <c r="DH94" s="850"/>
      <c r="DI94" s="850"/>
      <c r="DJ94" s="850"/>
      <c r="DK94" s="851"/>
      <c r="DL94" s="849"/>
      <c r="DM94" s="850"/>
      <c r="DN94" s="850"/>
      <c r="DO94" s="850"/>
      <c r="DP94" s="851"/>
      <c r="DQ94" s="849"/>
      <c r="DR94" s="850"/>
      <c r="DS94" s="850"/>
      <c r="DT94" s="850"/>
      <c r="DU94" s="851"/>
      <c r="DV94" s="846"/>
      <c r="DW94" s="847"/>
      <c r="DX94" s="847"/>
      <c r="DY94" s="847"/>
      <c r="DZ94" s="848"/>
      <c r="EA94" s="220"/>
    </row>
    <row r="95" spans="1:131" ht="26.25" hidden="1" customHeight="1" x14ac:dyDescent="0.15">
      <c r="A95" s="235"/>
      <c r="B95" s="236"/>
      <c r="C95" s="236"/>
      <c r="D95" s="236"/>
      <c r="E95" s="236"/>
      <c r="F95" s="236"/>
      <c r="G95" s="236"/>
      <c r="H95" s="236"/>
      <c r="I95" s="236"/>
      <c r="J95" s="236"/>
      <c r="K95" s="236"/>
      <c r="L95" s="236"/>
      <c r="M95" s="236"/>
      <c r="N95" s="236"/>
      <c r="O95" s="236"/>
      <c r="P95" s="236"/>
      <c r="Q95" s="237"/>
      <c r="R95" s="237"/>
      <c r="S95" s="237"/>
      <c r="T95" s="237"/>
      <c r="U95" s="237"/>
      <c r="V95" s="237"/>
      <c r="W95" s="237"/>
      <c r="X95" s="237"/>
      <c r="Y95" s="237"/>
      <c r="Z95" s="237"/>
      <c r="AA95" s="237"/>
      <c r="AB95" s="237"/>
      <c r="AC95" s="237"/>
      <c r="AD95" s="237"/>
      <c r="AE95" s="237"/>
      <c r="AF95" s="237"/>
      <c r="AG95" s="237"/>
      <c r="AH95" s="237"/>
      <c r="AI95" s="237"/>
      <c r="AJ95" s="237"/>
      <c r="AK95" s="237"/>
      <c r="AL95" s="237"/>
      <c r="AM95" s="237"/>
      <c r="AN95" s="237"/>
      <c r="AO95" s="237"/>
      <c r="AP95" s="237"/>
      <c r="AQ95" s="237"/>
      <c r="AR95" s="237"/>
      <c r="AS95" s="237"/>
      <c r="AT95" s="237"/>
      <c r="AU95" s="237"/>
      <c r="AV95" s="237"/>
      <c r="AW95" s="237"/>
      <c r="AX95" s="237"/>
      <c r="AY95" s="237"/>
      <c r="AZ95" s="238"/>
      <c r="BA95" s="238"/>
      <c r="BB95" s="238"/>
      <c r="BC95" s="238"/>
      <c r="BD95" s="238"/>
      <c r="BE95" s="231"/>
      <c r="BF95" s="231"/>
      <c r="BG95" s="231"/>
      <c r="BH95" s="231"/>
      <c r="BI95" s="231"/>
      <c r="BJ95" s="231"/>
      <c r="BK95" s="231"/>
      <c r="BL95" s="231"/>
      <c r="BM95" s="231"/>
      <c r="BN95" s="231"/>
      <c r="BO95" s="231"/>
      <c r="BP95" s="231"/>
      <c r="BQ95" s="228">
        <v>89</v>
      </c>
      <c r="BR95" s="233"/>
      <c r="BS95" s="846"/>
      <c r="BT95" s="847"/>
      <c r="BU95" s="847"/>
      <c r="BV95" s="847"/>
      <c r="BW95" s="847"/>
      <c r="BX95" s="847"/>
      <c r="BY95" s="847"/>
      <c r="BZ95" s="847"/>
      <c r="CA95" s="847"/>
      <c r="CB95" s="847"/>
      <c r="CC95" s="847"/>
      <c r="CD95" s="847"/>
      <c r="CE95" s="847"/>
      <c r="CF95" s="847"/>
      <c r="CG95" s="852"/>
      <c r="CH95" s="849"/>
      <c r="CI95" s="850"/>
      <c r="CJ95" s="850"/>
      <c r="CK95" s="850"/>
      <c r="CL95" s="851"/>
      <c r="CM95" s="849"/>
      <c r="CN95" s="850"/>
      <c r="CO95" s="850"/>
      <c r="CP95" s="850"/>
      <c r="CQ95" s="851"/>
      <c r="CR95" s="849"/>
      <c r="CS95" s="850"/>
      <c r="CT95" s="850"/>
      <c r="CU95" s="850"/>
      <c r="CV95" s="851"/>
      <c r="CW95" s="849"/>
      <c r="CX95" s="850"/>
      <c r="CY95" s="850"/>
      <c r="CZ95" s="850"/>
      <c r="DA95" s="851"/>
      <c r="DB95" s="849"/>
      <c r="DC95" s="850"/>
      <c r="DD95" s="850"/>
      <c r="DE95" s="850"/>
      <c r="DF95" s="851"/>
      <c r="DG95" s="849"/>
      <c r="DH95" s="850"/>
      <c r="DI95" s="850"/>
      <c r="DJ95" s="850"/>
      <c r="DK95" s="851"/>
      <c r="DL95" s="849"/>
      <c r="DM95" s="850"/>
      <c r="DN95" s="850"/>
      <c r="DO95" s="850"/>
      <c r="DP95" s="851"/>
      <c r="DQ95" s="849"/>
      <c r="DR95" s="850"/>
      <c r="DS95" s="850"/>
      <c r="DT95" s="850"/>
      <c r="DU95" s="851"/>
      <c r="DV95" s="846"/>
      <c r="DW95" s="847"/>
      <c r="DX95" s="847"/>
      <c r="DY95" s="847"/>
      <c r="DZ95" s="848"/>
      <c r="EA95" s="220"/>
    </row>
    <row r="96" spans="1:131" ht="26.25" hidden="1" customHeight="1" x14ac:dyDescent="0.15">
      <c r="A96" s="235"/>
      <c r="B96" s="236"/>
      <c r="C96" s="236"/>
      <c r="D96" s="236"/>
      <c r="E96" s="236"/>
      <c r="F96" s="236"/>
      <c r="G96" s="236"/>
      <c r="H96" s="236"/>
      <c r="I96" s="236"/>
      <c r="J96" s="236"/>
      <c r="K96" s="236"/>
      <c r="L96" s="236"/>
      <c r="M96" s="236"/>
      <c r="N96" s="236"/>
      <c r="O96" s="236"/>
      <c r="P96" s="236"/>
      <c r="Q96" s="237"/>
      <c r="R96" s="237"/>
      <c r="S96" s="237"/>
      <c r="T96" s="237"/>
      <c r="U96" s="237"/>
      <c r="V96" s="237"/>
      <c r="W96" s="237"/>
      <c r="X96" s="237"/>
      <c r="Y96" s="237"/>
      <c r="Z96" s="237"/>
      <c r="AA96" s="237"/>
      <c r="AB96" s="237"/>
      <c r="AC96" s="237"/>
      <c r="AD96" s="237"/>
      <c r="AE96" s="237"/>
      <c r="AF96" s="237"/>
      <c r="AG96" s="237"/>
      <c r="AH96" s="237"/>
      <c r="AI96" s="237"/>
      <c r="AJ96" s="237"/>
      <c r="AK96" s="237"/>
      <c r="AL96" s="237"/>
      <c r="AM96" s="237"/>
      <c r="AN96" s="237"/>
      <c r="AO96" s="237"/>
      <c r="AP96" s="237"/>
      <c r="AQ96" s="237"/>
      <c r="AR96" s="237"/>
      <c r="AS96" s="237"/>
      <c r="AT96" s="237"/>
      <c r="AU96" s="237"/>
      <c r="AV96" s="237"/>
      <c r="AW96" s="237"/>
      <c r="AX96" s="237"/>
      <c r="AY96" s="237"/>
      <c r="AZ96" s="238"/>
      <c r="BA96" s="238"/>
      <c r="BB96" s="238"/>
      <c r="BC96" s="238"/>
      <c r="BD96" s="238"/>
      <c r="BE96" s="231"/>
      <c r="BF96" s="231"/>
      <c r="BG96" s="231"/>
      <c r="BH96" s="231"/>
      <c r="BI96" s="231"/>
      <c r="BJ96" s="231"/>
      <c r="BK96" s="231"/>
      <c r="BL96" s="231"/>
      <c r="BM96" s="231"/>
      <c r="BN96" s="231"/>
      <c r="BO96" s="231"/>
      <c r="BP96" s="231"/>
      <c r="BQ96" s="228">
        <v>90</v>
      </c>
      <c r="BR96" s="233"/>
      <c r="BS96" s="846"/>
      <c r="BT96" s="847"/>
      <c r="BU96" s="847"/>
      <c r="BV96" s="847"/>
      <c r="BW96" s="847"/>
      <c r="BX96" s="847"/>
      <c r="BY96" s="847"/>
      <c r="BZ96" s="847"/>
      <c r="CA96" s="847"/>
      <c r="CB96" s="847"/>
      <c r="CC96" s="847"/>
      <c r="CD96" s="847"/>
      <c r="CE96" s="847"/>
      <c r="CF96" s="847"/>
      <c r="CG96" s="852"/>
      <c r="CH96" s="849"/>
      <c r="CI96" s="850"/>
      <c r="CJ96" s="850"/>
      <c r="CK96" s="850"/>
      <c r="CL96" s="851"/>
      <c r="CM96" s="849"/>
      <c r="CN96" s="850"/>
      <c r="CO96" s="850"/>
      <c r="CP96" s="850"/>
      <c r="CQ96" s="851"/>
      <c r="CR96" s="849"/>
      <c r="CS96" s="850"/>
      <c r="CT96" s="850"/>
      <c r="CU96" s="850"/>
      <c r="CV96" s="851"/>
      <c r="CW96" s="849"/>
      <c r="CX96" s="850"/>
      <c r="CY96" s="850"/>
      <c r="CZ96" s="850"/>
      <c r="DA96" s="851"/>
      <c r="DB96" s="849"/>
      <c r="DC96" s="850"/>
      <c r="DD96" s="850"/>
      <c r="DE96" s="850"/>
      <c r="DF96" s="851"/>
      <c r="DG96" s="849"/>
      <c r="DH96" s="850"/>
      <c r="DI96" s="850"/>
      <c r="DJ96" s="850"/>
      <c r="DK96" s="851"/>
      <c r="DL96" s="849"/>
      <c r="DM96" s="850"/>
      <c r="DN96" s="850"/>
      <c r="DO96" s="850"/>
      <c r="DP96" s="851"/>
      <c r="DQ96" s="849"/>
      <c r="DR96" s="850"/>
      <c r="DS96" s="850"/>
      <c r="DT96" s="850"/>
      <c r="DU96" s="851"/>
      <c r="DV96" s="846"/>
      <c r="DW96" s="847"/>
      <c r="DX96" s="847"/>
      <c r="DY96" s="847"/>
      <c r="DZ96" s="848"/>
      <c r="EA96" s="220"/>
    </row>
    <row r="97" spans="1:131" ht="26.25" hidden="1" customHeight="1" x14ac:dyDescent="0.15">
      <c r="A97" s="235"/>
      <c r="B97" s="236"/>
      <c r="C97" s="236"/>
      <c r="D97" s="236"/>
      <c r="E97" s="236"/>
      <c r="F97" s="236"/>
      <c r="G97" s="236"/>
      <c r="H97" s="236"/>
      <c r="I97" s="236"/>
      <c r="J97" s="236"/>
      <c r="K97" s="236"/>
      <c r="L97" s="236"/>
      <c r="M97" s="236"/>
      <c r="N97" s="236"/>
      <c r="O97" s="236"/>
      <c r="P97" s="236"/>
      <c r="Q97" s="237"/>
      <c r="R97" s="237"/>
      <c r="S97" s="237"/>
      <c r="T97" s="237"/>
      <c r="U97" s="237"/>
      <c r="V97" s="237"/>
      <c r="W97" s="237"/>
      <c r="X97" s="237"/>
      <c r="Y97" s="237"/>
      <c r="Z97" s="237"/>
      <c r="AA97" s="237"/>
      <c r="AB97" s="237"/>
      <c r="AC97" s="237"/>
      <c r="AD97" s="237"/>
      <c r="AE97" s="237"/>
      <c r="AF97" s="237"/>
      <c r="AG97" s="237"/>
      <c r="AH97" s="237"/>
      <c r="AI97" s="237"/>
      <c r="AJ97" s="237"/>
      <c r="AK97" s="237"/>
      <c r="AL97" s="237"/>
      <c r="AM97" s="237"/>
      <c r="AN97" s="237"/>
      <c r="AO97" s="237"/>
      <c r="AP97" s="237"/>
      <c r="AQ97" s="237"/>
      <c r="AR97" s="237"/>
      <c r="AS97" s="237"/>
      <c r="AT97" s="237"/>
      <c r="AU97" s="237"/>
      <c r="AV97" s="237"/>
      <c r="AW97" s="237"/>
      <c r="AX97" s="237"/>
      <c r="AY97" s="237"/>
      <c r="AZ97" s="238"/>
      <c r="BA97" s="238"/>
      <c r="BB97" s="238"/>
      <c r="BC97" s="238"/>
      <c r="BD97" s="238"/>
      <c r="BE97" s="231"/>
      <c r="BF97" s="231"/>
      <c r="BG97" s="231"/>
      <c r="BH97" s="231"/>
      <c r="BI97" s="231"/>
      <c r="BJ97" s="231"/>
      <c r="BK97" s="231"/>
      <c r="BL97" s="231"/>
      <c r="BM97" s="231"/>
      <c r="BN97" s="231"/>
      <c r="BO97" s="231"/>
      <c r="BP97" s="231"/>
      <c r="BQ97" s="228">
        <v>91</v>
      </c>
      <c r="BR97" s="233"/>
      <c r="BS97" s="846"/>
      <c r="BT97" s="847"/>
      <c r="BU97" s="847"/>
      <c r="BV97" s="847"/>
      <c r="BW97" s="847"/>
      <c r="BX97" s="847"/>
      <c r="BY97" s="847"/>
      <c r="BZ97" s="847"/>
      <c r="CA97" s="847"/>
      <c r="CB97" s="847"/>
      <c r="CC97" s="847"/>
      <c r="CD97" s="847"/>
      <c r="CE97" s="847"/>
      <c r="CF97" s="847"/>
      <c r="CG97" s="852"/>
      <c r="CH97" s="849"/>
      <c r="CI97" s="850"/>
      <c r="CJ97" s="850"/>
      <c r="CK97" s="850"/>
      <c r="CL97" s="851"/>
      <c r="CM97" s="849"/>
      <c r="CN97" s="850"/>
      <c r="CO97" s="850"/>
      <c r="CP97" s="850"/>
      <c r="CQ97" s="851"/>
      <c r="CR97" s="849"/>
      <c r="CS97" s="850"/>
      <c r="CT97" s="850"/>
      <c r="CU97" s="850"/>
      <c r="CV97" s="851"/>
      <c r="CW97" s="849"/>
      <c r="CX97" s="850"/>
      <c r="CY97" s="850"/>
      <c r="CZ97" s="850"/>
      <c r="DA97" s="851"/>
      <c r="DB97" s="849"/>
      <c r="DC97" s="850"/>
      <c r="DD97" s="850"/>
      <c r="DE97" s="850"/>
      <c r="DF97" s="851"/>
      <c r="DG97" s="849"/>
      <c r="DH97" s="850"/>
      <c r="DI97" s="850"/>
      <c r="DJ97" s="850"/>
      <c r="DK97" s="851"/>
      <c r="DL97" s="849"/>
      <c r="DM97" s="850"/>
      <c r="DN97" s="850"/>
      <c r="DO97" s="850"/>
      <c r="DP97" s="851"/>
      <c r="DQ97" s="849"/>
      <c r="DR97" s="850"/>
      <c r="DS97" s="850"/>
      <c r="DT97" s="850"/>
      <c r="DU97" s="851"/>
      <c r="DV97" s="846"/>
      <c r="DW97" s="847"/>
      <c r="DX97" s="847"/>
      <c r="DY97" s="847"/>
      <c r="DZ97" s="848"/>
      <c r="EA97" s="220"/>
    </row>
    <row r="98" spans="1:131" ht="26.25" hidden="1" customHeight="1" x14ac:dyDescent="0.15">
      <c r="A98" s="235"/>
      <c r="B98" s="236"/>
      <c r="C98" s="236"/>
      <c r="D98" s="236"/>
      <c r="E98" s="236"/>
      <c r="F98" s="236"/>
      <c r="G98" s="236"/>
      <c r="H98" s="236"/>
      <c r="I98" s="236"/>
      <c r="J98" s="236"/>
      <c r="K98" s="236"/>
      <c r="L98" s="236"/>
      <c r="M98" s="236"/>
      <c r="N98" s="236"/>
      <c r="O98" s="236"/>
      <c r="P98" s="236"/>
      <c r="Q98" s="237"/>
      <c r="R98" s="237"/>
      <c r="S98" s="237"/>
      <c r="T98" s="237"/>
      <c r="U98" s="237"/>
      <c r="V98" s="237"/>
      <c r="W98" s="237"/>
      <c r="X98" s="237"/>
      <c r="Y98" s="237"/>
      <c r="Z98" s="237"/>
      <c r="AA98" s="237"/>
      <c r="AB98" s="237"/>
      <c r="AC98" s="237"/>
      <c r="AD98" s="237"/>
      <c r="AE98" s="237"/>
      <c r="AF98" s="237"/>
      <c r="AG98" s="237"/>
      <c r="AH98" s="237"/>
      <c r="AI98" s="237"/>
      <c r="AJ98" s="237"/>
      <c r="AK98" s="237"/>
      <c r="AL98" s="237"/>
      <c r="AM98" s="237"/>
      <c r="AN98" s="237"/>
      <c r="AO98" s="237"/>
      <c r="AP98" s="237"/>
      <c r="AQ98" s="237"/>
      <c r="AR98" s="237"/>
      <c r="AS98" s="237"/>
      <c r="AT98" s="237"/>
      <c r="AU98" s="237"/>
      <c r="AV98" s="237"/>
      <c r="AW98" s="237"/>
      <c r="AX98" s="237"/>
      <c r="AY98" s="237"/>
      <c r="AZ98" s="238"/>
      <c r="BA98" s="238"/>
      <c r="BB98" s="238"/>
      <c r="BC98" s="238"/>
      <c r="BD98" s="238"/>
      <c r="BE98" s="231"/>
      <c r="BF98" s="231"/>
      <c r="BG98" s="231"/>
      <c r="BH98" s="231"/>
      <c r="BI98" s="231"/>
      <c r="BJ98" s="231"/>
      <c r="BK98" s="231"/>
      <c r="BL98" s="231"/>
      <c r="BM98" s="231"/>
      <c r="BN98" s="231"/>
      <c r="BO98" s="231"/>
      <c r="BP98" s="231"/>
      <c r="BQ98" s="228">
        <v>92</v>
      </c>
      <c r="BR98" s="233"/>
      <c r="BS98" s="846"/>
      <c r="BT98" s="847"/>
      <c r="BU98" s="847"/>
      <c r="BV98" s="847"/>
      <c r="BW98" s="847"/>
      <c r="BX98" s="847"/>
      <c r="BY98" s="847"/>
      <c r="BZ98" s="847"/>
      <c r="CA98" s="847"/>
      <c r="CB98" s="847"/>
      <c r="CC98" s="847"/>
      <c r="CD98" s="847"/>
      <c r="CE98" s="847"/>
      <c r="CF98" s="847"/>
      <c r="CG98" s="852"/>
      <c r="CH98" s="849"/>
      <c r="CI98" s="850"/>
      <c r="CJ98" s="850"/>
      <c r="CK98" s="850"/>
      <c r="CL98" s="851"/>
      <c r="CM98" s="849"/>
      <c r="CN98" s="850"/>
      <c r="CO98" s="850"/>
      <c r="CP98" s="850"/>
      <c r="CQ98" s="851"/>
      <c r="CR98" s="849"/>
      <c r="CS98" s="850"/>
      <c r="CT98" s="850"/>
      <c r="CU98" s="850"/>
      <c r="CV98" s="851"/>
      <c r="CW98" s="849"/>
      <c r="CX98" s="850"/>
      <c r="CY98" s="850"/>
      <c r="CZ98" s="850"/>
      <c r="DA98" s="851"/>
      <c r="DB98" s="849"/>
      <c r="DC98" s="850"/>
      <c r="DD98" s="850"/>
      <c r="DE98" s="850"/>
      <c r="DF98" s="851"/>
      <c r="DG98" s="849"/>
      <c r="DH98" s="850"/>
      <c r="DI98" s="850"/>
      <c r="DJ98" s="850"/>
      <c r="DK98" s="851"/>
      <c r="DL98" s="849"/>
      <c r="DM98" s="850"/>
      <c r="DN98" s="850"/>
      <c r="DO98" s="850"/>
      <c r="DP98" s="851"/>
      <c r="DQ98" s="849"/>
      <c r="DR98" s="850"/>
      <c r="DS98" s="850"/>
      <c r="DT98" s="850"/>
      <c r="DU98" s="851"/>
      <c r="DV98" s="846"/>
      <c r="DW98" s="847"/>
      <c r="DX98" s="847"/>
      <c r="DY98" s="847"/>
      <c r="DZ98" s="848"/>
      <c r="EA98" s="220"/>
    </row>
    <row r="99" spans="1:131" ht="26.25" hidden="1" customHeight="1" x14ac:dyDescent="0.15">
      <c r="A99" s="235"/>
      <c r="B99" s="236"/>
      <c r="C99" s="236"/>
      <c r="D99" s="236"/>
      <c r="E99" s="236"/>
      <c r="F99" s="236"/>
      <c r="G99" s="236"/>
      <c r="H99" s="236"/>
      <c r="I99" s="236"/>
      <c r="J99" s="236"/>
      <c r="K99" s="236"/>
      <c r="L99" s="236"/>
      <c r="M99" s="236"/>
      <c r="N99" s="236"/>
      <c r="O99" s="236"/>
      <c r="P99" s="236"/>
      <c r="Q99" s="237"/>
      <c r="R99" s="237"/>
      <c r="S99" s="237"/>
      <c r="T99" s="237"/>
      <c r="U99" s="237"/>
      <c r="V99" s="237"/>
      <c r="W99" s="237"/>
      <c r="X99" s="237"/>
      <c r="Y99" s="237"/>
      <c r="Z99" s="237"/>
      <c r="AA99" s="237"/>
      <c r="AB99" s="237"/>
      <c r="AC99" s="237"/>
      <c r="AD99" s="237"/>
      <c r="AE99" s="237"/>
      <c r="AF99" s="237"/>
      <c r="AG99" s="237"/>
      <c r="AH99" s="237"/>
      <c r="AI99" s="237"/>
      <c r="AJ99" s="237"/>
      <c r="AK99" s="237"/>
      <c r="AL99" s="237"/>
      <c r="AM99" s="237"/>
      <c r="AN99" s="237"/>
      <c r="AO99" s="237"/>
      <c r="AP99" s="237"/>
      <c r="AQ99" s="237"/>
      <c r="AR99" s="237"/>
      <c r="AS99" s="237"/>
      <c r="AT99" s="237"/>
      <c r="AU99" s="237"/>
      <c r="AV99" s="237"/>
      <c r="AW99" s="237"/>
      <c r="AX99" s="237"/>
      <c r="AY99" s="237"/>
      <c r="AZ99" s="238"/>
      <c r="BA99" s="238"/>
      <c r="BB99" s="238"/>
      <c r="BC99" s="238"/>
      <c r="BD99" s="238"/>
      <c r="BE99" s="231"/>
      <c r="BF99" s="231"/>
      <c r="BG99" s="231"/>
      <c r="BH99" s="231"/>
      <c r="BI99" s="231"/>
      <c r="BJ99" s="231"/>
      <c r="BK99" s="231"/>
      <c r="BL99" s="231"/>
      <c r="BM99" s="231"/>
      <c r="BN99" s="231"/>
      <c r="BO99" s="231"/>
      <c r="BP99" s="231"/>
      <c r="BQ99" s="228">
        <v>93</v>
      </c>
      <c r="BR99" s="233"/>
      <c r="BS99" s="846"/>
      <c r="BT99" s="847"/>
      <c r="BU99" s="847"/>
      <c r="BV99" s="847"/>
      <c r="BW99" s="847"/>
      <c r="BX99" s="847"/>
      <c r="BY99" s="847"/>
      <c r="BZ99" s="847"/>
      <c r="CA99" s="847"/>
      <c r="CB99" s="847"/>
      <c r="CC99" s="847"/>
      <c r="CD99" s="847"/>
      <c r="CE99" s="847"/>
      <c r="CF99" s="847"/>
      <c r="CG99" s="852"/>
      <c r="CH99" s="849"/>
      <c r="CI99" s="850"/>
      <c r="CJ99" s="850"/>
      <c r="CK99" s="850"/>
      <c r="CL99" s="851"/>
      <c r="CM99" s="849"/>
      <c r="CN99" s="850"/>
      <c r="CO99" s="850"/>
      <c r="CP99" s="850"/>
      <c r="CQ99" s="851"/>
      <c r="CR99" s="849"/>
      <c r="CS99" s="850"/>
      <c r="CT99" s="850"/>
      <c r="CU99" s="850"/>
      <c r="CV99" s="851"/>
      <c r="CW99" s="849"/>
      <c r="CX99" s="850"/>
      <c r="CY99" s="850"/>
      <c r="CZ99" s="850"/>
      <c r="DA99" s="851"/>
      <c r="DB99" s="849"/>
      <c r="DC99" s="850"/>
      <c r="DD99" s="850"/>
      <c r="DE99" s="850"/>
      <c r="DF99" s="851"/>
      <c r="DG99" s="849"/>
      <c r="DH99" s="850"/>
      <c r="DI99" s="850"/>
      <c r="DJ99" s="850"/>
      <c r="DK99" s="851"/>
      <c r="DL99" s="849"/>
      <c r="DM99" s="850"/>
      <c r="DN99" s="850"/>
      <c r="DO99" s="850"/>
      <c r="DP99" s="851"/>
      <c r="DQ99" s="849"/>
      <c r="DR99" s="850"/>
      <c r="DS99" s="850"/>
      <c r="DT99" s="850"/>
      <c r="DU99" s="851"/>
      <c r="DV99" s="846"/>
      <c r="DW99" s="847"/>
      <c r="DX99" s="847"/>
      <c r="DY99" s="847"/>
      <c r="DZ99" s="848"/>
      <c r="EA99" s="220"/>
    </row>
    <row r="100" spans="1:131" ht="26.25" hidden="1" customHeight="1" x14ac:dyDescent="0.15">
      <c r="A100" s="235"/>
      <c r="B100" s="236"/>
      <c r="C100" s="236"/>
      <c r="D100" s="236"/>
      <c r="E100" s="236"/>
      <c r="F100" s="236"/>
      <c r="G100" s="236"/>
      <c r="H100" s="236"/>
      <c r="I100" s="236"/>
      <c r="J100" s="236"/>
      <c r="K100" s="236"/>
      <c r="L100" s="236"/>
      <c r="M100" s="236"/>
      <c r="N100" s="236"/>
      <c r="O100" s="236"/>
      <c r="P100" s="236"/>
      <c r="Q100" s="237"/>
      <c r="R100" s="237"/>
      <c r="S100" s="237"/>
      <c r="T100" s="237"/>
      <c r="U100" s="237"/>
      <c r="V100" s="237"/>
      <c r="W100" s="237"/>
      <c r="X100" s="237"/>
      <c r="Y100" s="237"/>
      <c r="Z100" s="237"/>
      <c r="AA100" s="237"/>
      <c r="AB100" s="237"/>
      <c r="AC100" s="237"/>
      <c r="AD100" s="237"/>
      <c r="AE100" s="237"/>
      <c r="AF100" s="237"/>
      <c r="AG100" s="237"/>
      <c r="AH100" s="237"/>
      <c r="AI100" s="237"/>
      <c r="AJ100" s="237"/>
      <c r="AK100" s="237"/>
      <c r="AL100" s="237"/>
      <c r="AM100" s="237"/>
      <c r="AN100" s="237"/>
      <c r="AO100" s="237"/>
      <c r="AP100" s="237"/>
      <c r="AQ100" s="237"/>
      <c r="AR100" s="237"/>
      <c r="AS100" s="237"/>
      <c r="AT100" s="237"/>
      <c r="AU100" s="237"/>
      <c r="AV100" s="237"/>
      <c r="AW100" s="237"/>
      <c r="AX100" s="237"/>
      <c r="AY100" s="237"/>
      <c r="AZ100" s="238"/>
      <c r="BA100" s="238"/>
      <c r="BB100" s="238"/>
      <c r="BC100" s="238"/>
      <c r="BD100" s="238"/>
      <c r="BE100" s="231"/>
      <c r="BF100" s="231"/>
      <c r="BG100" s="231"/>
      <c r="BH100" s="231"/>
      <c r="BI100" s="231"/>
      <c r="BJ100" s="231"/>
      <c r="BK100" s="231"/>
      <c r="BL100" s="231"/>
      <c r="BM100" s="231"/>
      <c r="BN100" s="231"/>
      <c r="BO100" s="231"/>
      <c r="BP100" s="231"/>
      <c r="BQ100" s="228">
        <v>94</v>
      </c>
      <c r="BR100" s="233"/>
      <c r="BS100" s="846"/>
      <c r="BT100" s="847"/>
      <c r="BU100" s="847"/>
      <c r="BV100" s="847"/>
      <c r="BW100" s="847"/>
      <c r="BX100" s="847"/>
      <c r="BY100" s="847"/>
      <c r="BZ100" s="847"/>
      <c r="CA100" s="847"/>
      <c r="CB100" s="847"/>
      <c r="CC100" s="847"/>
      <c r="CD100" s="847"/>
      <c r="CE100" s="847"/>
      <c r="CF100" s="847"/>
      <c r="CG100" s="852"/>
      <c r="CH100" s="849"/>
      <c r="CI100" s="850"/>
      <c r="CJ100" s="850"/>
      <c r="CK100" s="850"/>
      <c r="CL100" s="851"/>
      <c r="CM100" s="849"/>
      <c r="CN100" s="850"/>
      <c r="CO100" s="850"/>
      <c r="CP100" s="850"/>
      <c r="CQ100" s="851"/>
      <c r="CR100" s="849"/>
      <c r="CS100" s="850"/>
      <c r="CT100" s="850"/>
      <c r="CU100" s="850"/>
      <c r="CV100" s="851"/>
      <c r="CW100" s="849"/>
      <c r="CX100" s="850"/>
      <c r="CY100" s="850"/>
      <c r="CZ100" s="850"/>
      <c r="DA100" s="851"/>
      <c r="DB100" s="849"/>
      <c r="DC100" s="850"/>
      <c r="DD100" s="850"/>
      <c r="DE100" s="850"/>
      <c r="DF100" s="851"/>
      <c r="DG100" s="849"/>
      <c r="DH100" s="850"/>
      <c r="DI100" s="850"/>
      <c r="DJ100" s="850"/>
      <c r="DK100" s="851"/>
      <c r="DL100" s="849"/>
      <c r="DM100" s="850"/>
      <c r="DN100" s="850"/>
      <c r="DO100" s="850"/>
      <c r="DP100" s="851"/>
      <c r="DQ100" s="849"/>
      <c r="DR100" s="850"/>
      <c r="DS100" s="850"/>
      <c r="DT100" s="850"/>
      <c r="DU100" s="851"/>
      <c r="DV100" s="846"/>
      <c r="DW100" s="847"/>
      <c r="DX100" s="847"/>
      <c r="DY100" s="847"/>
      <c r="DZ100" s="848"/>
      <c r="EA100" s="220"/>
    </row>
    <row r="101" spans="1:131" ht="26.25" hidden="1" customHeight="1" x14ac:dyDescent="0.15">
      <c r="A101" s="235"/>
      <c r="B101" s="236"/>
      <c r="C101" s="236"/>
      <c r="D101" s="236"/>
      <c r="E101" s="236"/>
      <c r="F101" s="236"/>
      <c r="G101" s="236"/>
      <c r="H101" s="236"/>
      <c r="I101" s="236"/>
      <c r="J101" s="236"/>
      <c r="K101" s="236"/>
      <c r="L101" s="236"/>
      <c r="M101" s="236"/>
      <c r="N101" s="236"/>
      <c r="O101" s="236"/>
      <c r="P101" s="236"/>
      <c r="Q101" s="237"/>
      <c r="R101" s="237"/>
      <c r="S101" s="237"/>
      <c r="T101" s="237"/>
      <c r="U101" s="237"/>
      <c r="V101" s="237"/>
      <c r="W101" s="237"/>
      <c r="X101" s="237"/>
      <c r="Y101" s="237"/>
      <c r="Z101" s="237"/>
      <c r="AA101" s="237"/>
      <c r="AB101" s="237"/>
      <c r="AC101" s="237"/>
      <c r="AD101" s="237"/>
      <c r="AE101" s="237"/>
      <c r="AF101" s="237"/>
      <c r="AG101" s="237"/>
      <c r="AH101" s="237"/>
      <c r="AI101" s="237"/>
      <c r="AJ101" s="237"/>
      <c r="AK101" s="237"/>
      <c r="AL101" s="237"/>
      <c r="AM101" s="237"/>
      <c r="AN101" s="237"/>
      <c r="AO101" s="237"/>
      <c r="AP101" s="237"/>
      <c r="AQ101" s="237"/>
      <c r="AR101" s="237"/>
      <c r="AS101" s="237"/>
      <c r="AT101" s="237"/>
      <c r="AU101" s="237"/>
      <c r="AV101" s="237"/>
      <c r="AW101" s="237"/>
      <c r="AX101" s="237"/>
      <c r="AY101" s="237"/>
      <c r="AZ101" s="238"/>
      <c r="BA101" s="238"/>
      <c r="BB101" s="238"/>
      <c r="BC101" s="238"/>
      <c r="BD101" s="238"/>
      <c r="BE101" s="231"/>
      <c r="BF101" s="231"/>
      <c r="BG101" s="231"/>
      <c r="BH101" s="231"/>
      <c r="BI101" s="231"/>
      <c r="BJ101" s="231"/>
      <c r="BK101" s="231"/>
      <c r="BL101" s="231"/>
      <c r="BM101" s="231"/>
      <c r="BN101" s="231"/>
      <c r="BO101" s="231"/>
      <c r="BP101" s="231"/>
      <c r="BQ101" s="228">
        <v>95</v>
      </c>
      <c r="BR101" s="233"/>
      <c r="BS101" s="846"/>
      <c r="BT101" s="847"/>
      <c r="BU101" s="847"/>
      <c r="BV101" s="847"/>
      <c r="BW101" s="847"/>
      <c r="BX101" s="847"/>
      <c r="BY101" s="847"/>
      <c r="BZ101" s="847"/>
      <c r="CA101" s="847"/>
      <c r="CB101" s="847"/>
      <c r="CC101" s="847"/>
      <c r="CD101" s="847"/>
      <c r="CE101" s="847"/>
      <c r="CF101" s="847"/>
      <c r="CG101" s="852"/>
      <c r="CH101" s="849"/>
      <c r="CI101" s="850"/>
      <c r="CJ101" s="850"/>
      <c r="CK101" s="850"/>
      <c r="CL101" s="851"/>
      <c r="CM101" s="849"/>
      <c r="CN101" s="850"/>
      <c r="CO101" s="850"/>
      <c r="CP101" s="850"/>
      <c r="CQ101" s="851"/>
      <c r="CR101" s="849"/>
      <c r="CS101" s="850"/>
      <c r="CT101" s="850"/>
      <c r="CU101" s="850"/>
      <c r="CV101" s="851"/>
      <c r="CW101" s="849"/>
      <c r="CX101" s="850"/>
      <c r="CY101" s="850"/>
      <c r="CZ101" s="850"/>
      <c r="DA101" s="851"/>
      <c r="DB101" s="849"/>
      <c r="DC101" s="850"/>
      <c r="DD101" s="850"/>
      <c r="DE101" s="850"/>
      <c r="DF101" s="851"/>
      <c r="DG101" s="849"/>
      <c r="DH101" s="850"/>
      <c r="DI101" s="850"/>
      <c r="DJ101" s="850"/>
      <c r="DK101" s="851"/>
      <c r="DL101" s="849"/>
      <c r="DM101" s="850"/>
      <c r="DN101" s="850"/>
      <c r="DO101" s="850"/>
      <c r="DP101" s="851"/>
      <c r="DQ101" s="849"/>
      <c r="DR101" s="850"/>
      <c r="DS101" s="850"/>
      <c r="DT101" s="850"/>
      <c r="DU101" s="851"/>
      <c r="DV101" s="846"/>
      <c r="DW101" s="847"/>
      <c r="DX101" s="847"/>
      <c r="DY101" s="847"/>
      <c r="DZ101" s="848"/>
      <c r="EA101" s="220"/>
    </row>
    <row r="102" spans="1:131" ht="26.25" customHeight="1" thickBot="1" x14ac:dyDescent="0.2">
      <c r="A102" s="235"/>
      <c r="B102" s="236"/>
      <c r="C102" s="236"/>
      <c r="D102" s="236"/>
      <c r="E102" s="236"/>
      <c r="F102" s="236"/>
      <c r="G102" s="236"/>
      <c r="H102" s="236"/>
      <c r="I102" s="236"/>
      <c r="J102" s="236"/>
      <c r="K102" s="236"/>
      <c r="L102" s="236"/>
      <c r="M102" s="236"/>
      <c r="N102" s="236"/>
      <c r="O102" s="236"/>
      <c r="P102" s="236"/>
      <c r="Q102" s="237"/>
      <c r="R102" s="237"/>
      <c r="S102" s="237"/>
      <c r="T102" s="237"/>
      <c r="U102" s="237"/>
      <c r="V102" s="237"/>
      <c r="W102" s="237"/>
      <c r="X102" s="237"/>
      <c r="Y102" s="237"/>
      <c r="Z102" s="237"/>
      <c r="AA102" s="237"/>
      <c r="AB102" s="237"/>
      <c r="AC102" s="237"/>
      <c r="AD102" s="237"/>
      <c r="AE102" s="237"/>
      <c r="AF102" s="237"/>
      <c r="AG102" s="237"/>
      <c r="AH102" s="237"/>
      <c r="AI102" s="237"/>
      <c r="AJ102" s="237"/>
      <c r="AK102" s="237"/>
      <c r="AL102" s="237"/>
      <c r="AM102" s="237"/>
      <c r="AN102" s="237"/>
      <c r="AO102" s="237"/>
      <c r="AP102" s="237"/>
      <c r="AQ102" s="237"/>
      <c r="AR102" s="237"/>
      <c r="AS102" s="237"/>
      <c r="AT102" s="237"/>
      <c r="AU102" s="237"/>
      <c r="AV102" s="237"/>
      <c r="AW102" s="237"/>
      <c r="AX102" s="237"/>
      <c r="AY102" s="237"/>
      <c r="AZ102" s="238"/>
      <c r="BA102" s="238"/>
      <c r="BB102" s="238"/>
      <c r="BC102" s="238"/>
      <c r="BD102" s="238"/>
      <c r="BE102" s="231"/>
      <c r="BF102" s="231"/>
      <c r="BG102" s="231"/>
      <c r="BH102" s="231"/>
      <c r="BI102" s="231"/>
      <c r="BJ102" s="231"/>
      <c r="BK102" s="231"/>
      <c r="BL102" s="231"/>
      <c r="BM102" s="231"/>
      <c r="BN102" s="231"/>
      <c r="BO102" s="231"/>
      <c r="BP102" s="231"/>
      <c r="BQ102" s="230" t="s">
        <v>390</v>
      </c>
      <c r="BR102" s="776" t="s">
        <v>419</v>
      </c>
      <c r="BS102" s="777"/>
      <c r="BT102" s="777"/>
      <c r="BU102" s="777"/>
      <c r="BV102" s="777"/>
      <c r="BW102" s="777"/>
      <c r="BX102" s="777"/>
      <c r="BY102" s="777"/>
      <c r="BZ102" s="777"/>
      <c r="CA102" s="777"/>
      <c r="CB102" s="777"/>
      <c r="CC102" s="777"/>
      <c r="CD102" s="777"/>
      <c r="CE102" s="777"/>
      <c r="CF102" s="777"/>
      <c r="CG102" s="778"/>
      <c r="CH102" s="875"/>
      <c r="CI102" s="876"/>
      <c r="CJ102" s="876"/>
      <c r="CK102" s="876"/>
      <c r="CL102" s="877"/>
      <c r="CM102" s="875"/>
      <c r="CN102" s="876"/>
      <c r="CO102" s="876"/>
      <c r="CP102" s="876"/>
      <c r="CQ102" s="877"/>
      <c r="CR102" s="878">
        <v>30</v>
      </c>
      <c r="CS102" s="839"/>
      <c r="CT102" s="839"/>
      <c r="CU102" s="839"/>
      <c r="CV102" s="879"/>
      <c r="CW102" s="878">
        <v>137</v>
      </c>
      <c r="CX102" s="839"/>
      <c r="CY102" s="839"/>
      <c r="CZ102" s="839"/>
      <c r="DA102" s="879"/>
      <c r="DB102" s="878" t="s">
        <v>587</v>
      </c>
      <c r="DC102" s="839"/>
      <c r="DD102" s="839"/>
      <c r="DE102" s="839"/>
      <c r="DF102" s="879"/>
      <c r="DG102" s="878" t="s">
        <v>587</v>
      </c>
      <c r="DH102" s="839"/>
      <c r="DI102" s="839"/>
      <c r="DJ102" s="839"/>
      <c r="DK102" s="879"/>
      <c r="DL102" s="878">
        <v>43</v>
      </c>
      <c r="DM102" s="839"/>
      <c r="DN102" s="839"/>
      <c r="DO102" s="839"/>
      <c r="DP102" s="879"/>
      <c r="DQ102" s="878">
        <v>39</v>
      </c>
      <c r="DR102" s="839"/>
      <c r="DS102" s="839"/>
      <c r="DT102" s="839"/>
      <c r="DU102" s="879"/>
      <c r="DV102" s="776"/>
      <c r="DW102" s="777"/>
      <c r="DX102" s="777"/>
      <c r="DY102" s="777"/>
      <c r="DZ102" s="902"/>
      <c r="EA102" s="220"/>
    </row>
    <row r="103" spans="1:131" ht="26.25" customHeight="1" x14ac:dyDescent="0.15">
      <c r="A103" s="235"/>
      <c r="B103" s="236"/>
      <c r="C103" s="236"/>
      <c r="D103" s="236"/>
      <c r="E103" s="236"/>
      <c r="F103" s="236"/>
      <c r="G103" s="236"/>
      <c r="H103" s="236"/>
      <c r="I103" s="236"/>
      <c r="J103" s="236"/>
      <c r="K103" s="236"/>
      <c r="L103" s="236"/>
      <c r="M103" s="236"/>
      <c r="N103" s="236"/>
      <c r="O103" s="236"/>
      <c r="P103" s="236"/>
      <c r="Q103" s="237"/>
      <c r="R103" s="237"/>
      <c r="S103" s="237"/>
      <c r="T103" s="237"/>
      <c r="U103" s="237"/>
      <c r="V103" s="237"/>
      <c r="W103" s="237"/>
      <c r="X103" s="237"/>
      <c r="Y103" s="237"/>
      <c r="Z103" s="237"/>
      <c r="AA103" s="237"/>
      <c r="AB103" s="237"/>
      <c r="AC103" s="237"/>
      <c r="AD103" s="237"/>
      <c r="AE103" s="237"/>
      <c r="AF103" s="237"/>
      <c r="AG103" s="237"/>
      <c r="AH103" s="237"/>
      <c r="AI103" s="237"/>
      <c r="AJ103" s="237"/>
      <c r="AK103" s="237"/>
      <c r="AL103" s="237"/>
      <c r="AM103" s="237"/>
      <c r="AN103" s="237"/>
      <c r="AO103" s="237"/>
      <c r="AP103" s="237"/>
      <c r="AQ103" s="237"/>
      <c r="AR103" s="237"/>
      <c r="AS103" s="237"/>
      <c r="AT103" s="237"/>
      <c r="AU103" s="237"/>
      <c r="AV103" s="237"/>
      <c r="AW103" s="237"/>
      <c r="AX103" s="237"/>
      <c r="AY103" s="237"/>
      <c r="AZ103" s="238"/>
      <c r="BA103" s="238"/>
      <c r="BB103" s="238"/>
      <c r="BC103" s="238"/>
      <c r="BD103" s="238"/>
      <c r="BE103" s="231"/>
      <c r="BF103" s="231"/>
      <c r="BG103" s="231"/>
      <c r="BH103" s="231"/>
      <c r="BI103" s="231"/>
      <c r="BJ103" s="231"/>
      <c r="BK103" s="231"/>
      <c r="BL103" s="231"/>
      <c r="BM103" s="231"/>
      <c r="BN103" s="231"/>
      <c r="BO103" s="231"/>
      <c r="BP103" s="231"/>
      <c r="BQ103" s="903" t="s">
        <v>420</v>
      </c>
      <c r="BR103" s="903"/>
      <c r="BS103" s="903"/>
      <c r="BT103" s="903"/>
      <c r="BU103" s="903"/>
      <c r="BV103" s="903"/>
      <c r="BW103" s="903"/>
      <c r="BX103" s="903"/>
      <c r="BY103" s="903"/>
      <c r="BZ103" s="903"/>
      <c r="CA103" s="903"/>
      <c r="CB103" s="903"/>
      <c r="CC103" s="903"/>
      <c r="CD103" s="903"/>
      <c r="CE103" s="903"/>
      <c r="CF103" s="903"/>
      <c r="CG103" s="903"/>
      <c r="CH103" s="903"/>
      <c r="CI103" s="903"/>
      <c r="CJ103" s="903"/>
      <c r="CK103" s="903"/>
      <c r="CL103" s="903"/>
      <c r="CM103" s="903"/>
      <c r="CN103" s="903"/>
      <c r="CO103" s="903"/>
      <c r="CP103" s="903"/>
      <c r="CQ103" s="903"/>
      <c r="CR103" s="903"/>
      <c r="CS103" s="903"/>
      <c r="CT103" s="903"/>
      <c r="CU103" s="903"/>
      <c r="CV103" s="903"/>
      <c r="CW103" s="903"/>
      <c r="CX103" s="903"/>
      <c r="CY103" s="903"/>
      <c r="CZ103" s="903"/>
      <c r="DA103" s="903"/>
      <c r="DB103" s="903"/>
      <c r="DC103" s="903"/>
      <c r="DD103" s="903"/>
      <c r="DE103" s="903"/>
      <c r="DF103" s="903"/>
      <c r="DG103" s="903"/>
      <c r="DH103" s="903"/>
      <c r="DI103" s="903"/>
      <c r="DJ103" s="903"/>
      <c r="DK103" s="903"/>
      <c r="DL103" s="903"/>
      <c r="DM103" s="903"/>
      <c r="DN103" s="903"/>
      <c r="DO103" s="903"/>
      <c r="DP103" s="903"/>
      <c r="DQ103" s="903"/>
      <c r="DR103" s="903"/>
      <c r="DS103" s="903"/>
      <c r="DT103" s="903"/>
      <c r="DU103" s="903"/>
      <c r="DV103" s="903"/>
      <c r="DW103" s="903"/>
      <c r="DX103" s="903"/>
      <c r="DY103" s="903"/>
      <c r="DZ103" s="903"/>
      <c r="EA103" s="220"/>
    </row>
    <row r="104" spans="1:131" ht="26.25" customHeight="1" x14ac:dyDescent="0.15">
      <c r="A104" s="235"/>
      <c r="B104" s="236"/>
      <c r="C104" s="236"/>
      <c r="D104" s="236"/>
      <c r="E104" s="236"/>
      <c r="F104" s="236"/>
      <c r="G104" s="236"/>
      <c r="H104" s="236"/>
      <c r="I104" s="236"/>
      <c r="J104" s="236"/>
      <c r="K104" s="236"/>
      <c r="L104" s="236"/>
      <c r="M104" s="236"/>
      <c r="N104" s="236"/>
      <c r="O104" s="236"/>
      <c r="P104" s="236"/>
      <c r="Q104" s="237"/>
      <c r="R104" s="237"/>
      <c r="S104" s="237"/>
      <c r="T104" s="237"/>
      <c r="U104" s="237"/>
      <c r="V104" s="237"/>
      <c r="W104" s="237"/>
      <c r="X104" s="237"/>
      <c r="Y104" s="237"/>
      <c r="Z104" s="237"/>
      <c r="AA104" s="237"/>
      <c r="AB104" s="237"/>
      <c r="AC104" s="237"/>
      <c r="AD104" s="237"/>
      <c r="AE104" s="237"/>
      <c r="AF104" s="237"/>
      <c r="AG104" s="237"/>
      <c r="AH104" s="237"/>
      <c r="AI104" s="237"/>
      <c r="AJ104" s="237"/>
      <c r="AK104" s="237"/>
      <c r="AL104" s="237"/>
      <c r="AM104" s="237"/>
      <c r="AN104" s="237"/>
      <c r="AO104" s="237"/>
      <c r="AP104" s="237"/>
      <c r="AQ104" s="237"/>
      <c r="AR104" s="237"/>
      <c r="AS104" s="237"/>
      <c r="AT104" s="237"/>
      <c r="AU104" s="237"/>
      <c r="AV104" s="237"/>
      <c r="AW104" s="237"/>
      <c r="AX104" s="237"/>
      <c r="AY104" s="237"/>
      <c r="AZ104" s="238"/>
      <c r="BA104" s="238"/>
      <c r="BB104" s="238"/>
      <c r="BC104" s="238"/>
      <c r="BD104" s="238"/>
      <c r="BE104" s="231"/>
      <c r="BF104" s="231"/>
      <c r="BG104" s="231"/>
      <c r="BH104" s="231"/>
      <c r="BI104" s="231"/>
      <c r="BJ104" s="231"/>
      <c r="BK104" s="231"/>
      <c r="BL104" s="231"/>
      <c r="BM104" s="231"/>
      <c r="BN104" s="231"/>
      <c r="BO104" s="231"/>
      <c r="BP104" s="231"/>
      <c r="BQ104" s="904" t="s">
        <v>421</v>
      </c>
      <c r="BR104" s="904"/>
      <c r="BS104" s="904"/>
      <c r="BT104" s="904"/>
      <c r="BU104" s="904"/>
      <c r="BV104" s="904"/>
      <c r="BW104" s="904"/>
      <c r="BX104" s="904"/>
      <c r="BY104" s="904"/>
      <c r="BZ104" s="904"/>
      <c r="CA104" s="904"/>
      <c r="CB104" s="904"/>
      <c r="CC104" s="904"/>
      <c r="CD104" s="904"/>
      <c r="CE104" s="904"/>
      <c r="CF104" s="904"/>
      <c r="CG104" s="904"/>
      <c r="CH104" s="904"/>
      <c r="CI104" s="904"/>
      <c r="CJ104" s="904"/>
      <c r="CK104" s="904"/>
      <c r="CL104" s="904"/>
      <c r="CM104" s="904"/>
      <c r="CN104" s="904"/>
      <c r="CO104" s="904"/>
      <c r="CP104" s="904"/>
      <c r="CQ104" s="904"/>
      <c r="CR104" s="904"/>
      <c r="CS104" s="904"/>
      <c r="CT104" s="904"/>
      <c r="CU104" s="904"/>
      <c r="CV104" s="904"/>
      <c r="CW104" s="904"/>
      <c r="CX104" s="904"/>
      <c r="CY104" s="904"/>
      <c r="CZ104" s="904"/>
      <c r="DA104" s="904"/>
      <c r="DB104" s="904"/>
      <c r="DC104" s="904"/>
      <c r="DD104" s="904"/>
      <c r="DE104" s="904"/>
      <c r="DF104" s="904"/>
      <c r="DG104" s="904"/>
      <c r="DH104" s="904"/>
      <c r="DI104" s="904"/>
      <c r="DJ104" s="904"/>
      <c r="DK104" s="904"/>
      <c r="DL104" s="904"/>
      <c r="DM104" s="904"/>
      <c r="DN104" s="904"/>
      <c r="DO104" s="904"/>
      <c r="DP104" s="904"/>
      <c r="DQ104" s="904"/>
      <c r="DR104" s="904"/>
      <c r="DS104" s="904"/>
      <c r="DT104" s="904"/>
      <c r="DU104" s="904"/>
      <c r="DV104" s="904"/>
      <c r="DW104" s="904"/>
      <c r="DX104" s="904"/>
      <c r="DY104" s="904"/>
      <c r="DZ104" s="904"/>
      <c r="EA104" s="220"/>
    </row>
    <row r="105" spans="1:131" ht="11.25" customHeight="1" x14ac:dyDescent="0.15">
      <c r="A105" s="231"/>
      <c r="B105" s="231"/>
      <c r="C105" s="231"/>
      <c r="D105" s="231"/>
      <c r="E105" s="231"/>
      <c r="F105" s="231"/>
      <c r="G105" s="231"/>
      <c r="H105" s="231"/>
      <c r="I105" s="231"/>
      <c r="J105" s="231"/>
      <c r="K105" s="231"/>
      <c r="L105" s="231"/>
      <c r="M105" s="231"/>
      <c r="N105" s="231"/>
      <c r="O105" s="231"/>
      <c r="P105" s="231"/>
      <c r="Q105" s="231"/>
      <c r="R105" s="231"/>
      <c r="S105" s="231"/>
      <c r="T105" s="231"/>
      <c r="U105" s="231"/>
      <c r="V105" s="231"/>
      <c r="W105" s="231"/>
      <c r="X105" s="231"/>
      <c r="Y105" s="231"/>
      <c r="Z105" s="231"/>
      <c r="AA105" s="231"/>
      <c r="AB105" s="231"/>
      <c r="AC105" s="231"/>
      <c r="AD105" s="231"/>
      <c r="AE105" s="231"/>
      <c r="AF105" s="231"/>
      <c r="AG105" s="231"/>
      <c r="AH105" s="231"/>
      <c r="AI105" s="231"/>
      <c r="AJ105" s="231"/>
      <c r="AK105" s="231"/>
      <c r="AL105" s="231"/>
      <c r="AM105" s="231"/>
      <c r="AN105" s="231"/>
      <c r="AO105" s="231"/>
      <c r="AP105" s="231"/>
      <c r="AQ105" s="231"/>
      <c r="AR105" s="231"/>
      <c r="AS105" s="231"/>
      <c r="AT105" s="231"/>
      <c r="AU105" s="231"/>
      <c r="AV105" s="231"/>
      <c r="AW105" s="231"/>
      <c r="AX105" s="231"/>
      <c r="AY105" s="231"/>
      <c r="AZ105" s="231"/>
      <c r="BA105" s="231"/>
      <c r="BB105" s="231"/>
      <c r="BC105" s="231"/>
      <c r="BD105" s="231"/>
      <c r="BE105" s="231"/>
      <c r="BF105" s="231"/>
      <c r="BG105" s="231"/>
      <c r="BH105" s="231"/>
      <c r="BI105" s="231"/>
      <c r="BJ105" s="231"/>
      <c r="BK105" s="231"/>
      <c r="BL105" s="231"/>
      <c r="BM105" s="231"/>
      <c r="BN105" s="231"/>
      <c r="BO105" s="231"/>
      <c r="BP105" s="231"/>
      <c r="BQ105" s="220"/>
      <c r="BR105" s="220"/>
      <c r="BS105" s="220"/>
      <c r="BT105" s="220"/>
      <c r="BU105" s="220"/>
      <c r="BV105" s="220"/>
      <c r="BW105" s="220"/>
      <c r="BX105" s="220"/>
      <c r="BY105" s="220"/>
      <c r="BZ105" s="220"/>
      <c r="CA105" s="220"/>
      <c r="CB105" s="220"/>
      <c r="CC105" s="220"/>
      <c r="CD105" s="220"/>
      <c r="CE105" s="220"/>
      <c r="CF105" s="220"/>
      <c r="CG105" s="220"/>
      <c r="CH105" s="220"/>
      <c r="CI105" s="220"/>
      <c r="CJ105" s="220"/>
      <c r="CK105" s="220"/>
      <c r="CL105" s="220"/>
      <c r="CM105" s="220"/>
      <c r="CN105" s="220"/>
      <c r="CO105" s="220"/>
      <c r="CP105" s="220"/>
      <c r="CQ105" s="220"/>
      <c r="CR105" s="220"/>
      <c r="CS105" s="220"/>
      <c r="CT105" s="220"/>
      <c r="CU105" s="220"/>
      <c r="CV105" s="220"/>
      <c r="CW105" s="220"/>
      <c r="CX105" s="220"/>
      <c r="CY105" s="220"/>
      <c r="CZ105" s="220"/>
      <c r="DA105" s="220"/>
      <c r="DB105" s="220"/>
      <c r="DC105" s="220"/>
      <c r="DD105" s="220"/>
      <c r="DE105" s="220"/>
      <c r="DF105" s="220"/>
      <c r="DG105" s="220"/>
      <c r="DH105" s="220"/>
      <c r="DI105" s="220"/>
      <c r="DJ105" s="220"/>
      <c r="DK105" s="220"/>
      <c r="DL105" s="220"/>
      <c r="DM105" s="220"/>
      <c r="DN105" s="220"/>
      <c r="DO105" s="220"/>
      <c r="DP105" s="220"/>
      <c r="DQ105" s="220"/>
      <c r="DR105" s="220"/>
      <c r="DS105" s="220"/>
      <c r="DT105" s="220"/>
      <c r="DU105" s="220"/>
      <c r="DV105" s="220"/>
      <c r="DW105" s="220"/>
      <c r="DX105" s="220"/>
      <c r="DY105" s="220"/>
      <c r="DZ105" s="220"/>
      <c r="EA105" s="220"/>
    </row>
    <row r="106" spans="1:131" ht="11.25" customHeight="1" x14ac:dyDescent="0.15">
      <c r="A106" s="231"/>
      <c r="B106" s="231"/>
      <c r="C106" s="231"/>
      <c r="D106" s="231"/>
      <c r="E106" s="231"/>
      <c r="F106" s="231"/>
      <c r="G106" s="231"/>
      <c r="H106" s="231"/>
      <c r="I106" s="231"/>
      <c r="J106" s="231"/>
      <c r="K106" s="231"/>
      <c r="L106" s="231"/>
      <c r="M106" s="231"/>
      <c r="N106" s="231"/>
      <c r="O106" s="231"/>
      <c r="P106" s="231"/>
      <c r="Q106" s="231"/>
      <c r="R106" s="231"/>
      <c r="S106" s="231"/>
      <c r="T106" s="231"/>
      <c r="U106" s="231"/>
      <c r="V106" s="231"/>
      <c r="W106" s="231"/>
      <c r="X106" s="231"/>
      <c r="Y106" s="231"/>
      <c r="Z106" s="231"/>
      <c r="AA106" s="231"/>
      <c r="AB106" s="231"/>
      <c r="AC106" s="231"/>
      <c r="AD106" s="231"/>
      <c r="AE106" s="231"/>
      <c r="AF106" s="231"/>
      <c r="AG106" s="231"/>
      <c r="AH106" s="231"/>
      <c r="AI106" s="231"/>
      <c r="AJ106" s="231"/>
      <c r="AK106" s="231"/>
      <c r="AL106" s="231"/>
      <c r="AM106" s="231"/>
      <c r="AN106" s="231"/>
      <c r="AO106" s="231"/>
      <c r="AP106" s="231"/>
      <c r="AQ106" s="231"/>
      <c r="AR106" s="231"/>
      <c r="AS106" s="231"/>
      <c r="AT106" s="231"/>
      <c r="AU106" s="231"/>
      <c r="AV106" s="231"/>
      <c r="AW106" s="231"/>
      <c r="AX106" s="231"/>
      <c r="AY106" s="231"/>
      <c r="AZ106" s="231"/>
      <c r="BA106" s="231"/>
      <c r="BB106" s="231"/>
      <c r="BC106" s="231"/>
      <c r="BD106" s="231"/>
      <c r="BE106" s="231"/>
      <c r="BF106" s="231"/>
      <c r="BG106" s="231"/>
      <c r="BH106" s="231"/>
      <c r="BI106" s="231"/>
      <c r="BJ106" s="231"/>
      <c r="BK106" s="231"/>
      <c r="BL106" s="231"/>
      <c r="BM106" s="231"/>
      <c r="BN106" s="231"/>
      <c r="BO106" s="231"/>
      <c r="BP106" s="231"/>
      <c r="BQ106" s="220"/>
      <c r="BR106" s="220"/>
      <c r="BS106" s="220"/>
      <c r="BT106" s="220"/>
      <c r="BU106" s="220"/>
      <c r="BV106" s="220"/>
      <c r="BW106" s="220"/>
      <c r="BX106" s="220"/>
      <c r="BY106" s="220"/>
      <c r="BZ106" s="220"/>
      <c r="CA106" s="220"/>
      <c r="CB106" s="220"/>
      <c r="CC106" s="220"/>
      <c r="CD106" s="220"/>
      <c r="CE106" s="220"/>
      <c r="CF106" s="220"/>
      <c r="CG106" s="220"/>
      <c r="CH106" s="220"/>
      <c r="CI106" s="220"/>
      <c r="CJ106" s="220"/>
      <c r="CK106" s="220"/>
      <c r="CL106" s="220"/>
      <c r="CM106" s="220"/>
      <c r="CN106" s="220"/>
      <c r="CO106" s="220"/>
      <c r="CP106" s="220"/>
      <c r="CQ106" s="220"/>
      <c r="CR106" s="220"/>
      <c r="CS106" s="220"/>
      <c r="CT106" s="220"/>
      <c r="CU106" s="220"/>
      <c r="CV106" s="220"/>
      <c r="CW106" s="220"/>
      <c r="CX106" s="220"/>
      <c r="CY106" s="220"/>
      <c r="CZ106" s="220"/>
      <c r="DA106" s="220"/>
      <c r="DB106" s="220"/>
      <c r="DC106" s="220"/>
      <c r="DD106" s="220"/>
      <c r="DE106" s="220"/>
      <c r="DF106" s="220"/>
      <c r="DG106" s="220"/>
      <c r="DH106" s="220"/>
      <c r="DI106" s="220"/>
      <c r="DJ106" s="220"/>
      <c r="DK106" s="220"/>
      <c r="DL106" s="220"/>
      <c r="DM106" s="220"/>
      <c r="DN106" s="220"/>
      <c r="DO106" s="220"/>
      <c r="DP106" s="220"/>
      <c r="DQ106" s="220"/>
      <c r="DR106" s="220"/>
      <c r="DS106" s="220"/>
      <c r="DT106" s="220"/>
      <c r="DU106" s="220"/>
      <c r="DV106" s="220"/>
      <c r="DW106" s="220"/>
      <c r="DX106" s="220"/>
      <c r="DY106" s="220"/>
      <c r="DZ106" s="220"/>
      <c r="EA106" s="220"/>
    </row>
    <row r="107" spans="1:131" s="220" customFormat="1" ht="26.25" customHeight="1" thickBot="1" x14ac:dyDescent="0.2">
      <c r="A107" s="239" t="s">
        <v>422</v>
      </c>
      <c r="B107" s="240"/>
      <c r="C107" s="240"/>
      <c r="D107" s="240"/>
      <c r="E107" s="240"/>
      <c r="F107" s="240"/>
      <c r="G107" s="240"/>
      <c r="H107" s="240"/>
      <c r="I107" s="240"/>
      <c r="J107" s="240"/>
      <c r="K107" s="240"/>
      <c r="L107" s="240"/>
      <c r="M107" s="240"/>
      <c r="N107" s="240"/>
      <c r="O107" s="240"/>
      <c r="P107" s="240"/>
      <c r="Q107" s="240"/>
      <c r="R107" s="240"/>
      <c r="S107" s="240"/>
      <c r="T107" s="240"/>
      <c r="U107" s="240"/>
      <c r="V107" s="240"/>
      <c r="W107" s="240"/>
      <c r="X107" s="240"/>
      <c r="Y107" s="240"/>
      <c r="Z107" s="240"/>
      <c r="AA107" s="240"/>
      <c r="AB107" s="240"/>
      <c r="AC107" s="240"/>
      <c r="AD107" s="240"/>
      <c r="AE107" s="240"/>
      <c r="AF107" s="240"/>
      <c r="AG107" s="240"/>
      <c r="AH107" s="240"/>
      <c r="AI107" s="240"/>
      <c r="AJ107" s="240"/>
      <c r="AK107" s="240"/>
      <c r="AL107" s="240"/>
      <c r="AM107" s="240"/>
      <c r="AN107" s="240"/>
      <c r="AO107" s="240"/>
      <c r="AP107" s="240"/>
      <c r="AQ107" s="240"/>
      <c r="AR107" s="240"/>
      <c r="AS107" s="240"/>
      <c r="AT107" s="240"/>
      <c r="AU107" s="239" t="s">
        <v>423</v>
      </c>
      <c r="AV107" s="240"/>
      <c r="AW107" s="240"/>
      <c r="AX107" s="240"/>
      <c r="AY107" s="240"/>
      <c r="AZ107" s="240"/>
      <c r="BA107" s="240"/>
      <c r="BB107" s="240"/>
      <c r="BC107" s="240"/>
      <c r="BD107" s="240"/>
      <c r="BE107" s="240"/>
      <c r="BF107" s="240"/>
      <c r="BG107" s="240"/>
      <c r="BH107" s="240"/>
      <c r="BI107" s="240"/>
      <c r="BJ107" s="240"/>
      <c r="BK107" s="240"/>
      <c r="BL107" s="240"/>
      <c r="BM107" s="240"/>
      <c r="BN107" s="240"/>
      <c r="BO107" s="240"/>
      <c r="BP107" s="240"/>
      <c r="BQ107" s="240"/>
      <c r="BR107" s="240"/>
      <c r="BS107" s="240"/>
      <c r="BT107" s="240"/>
      <c r="BU107" s="240"/>
      <c r="BV107" s="240"/>
      <c r="BW107" s="240"/>
      <c r="BX107" s="240"/>
      <c r="BY107" s="240"/>
      <c r="BZ107" s="240"/>
      <c r="CA107" s="240"/>
      <c r="CB107" s="240"/>
      <c r="CC107" s="240"/>
      <c r="CD107" s="240"/>
      <c r="CE107" s="240"/>
      <c r="CF107" s="240"/>
      <c r="CG107" s="240"/>
      <c r="CH107" s="240"/>
      <c r="CI107" s="240"/>
      <c r="CJ107" s="240"/>
      <c r="CK107" s="240"/>
      <c r="CL107" s="240"/>
      <c r="CM107" s="240"/>
      <c r="CN107" s="240"/>
      <c r="CO107" s="240"/>
      <c r="CP107" s="240"/>
      <c r="CQ107" s="240"/>
      <c r="CR107" s="240"/>
      <c r="CS107" s="240"/>
      <c r="CT107" s="240"/>
      <c r="CU107" s="240"/>
      <c r="CV107" s="240"/>
      <c r="CW107" s="240"/>
      <c r="CX107" s="240"/>
      <c r="CY107" s="240"/>
      <c r="CZ107" s="240"/>
      <c r="DA107" s="240"/>
      <c r="DB107" s="240"/>
      <c r="DC107" s="240"/>
      <c r="DD107" s="240"/>
      <c r="DE107" s="240"/>
      <c r="DF107" s="240"/>
      <c r="DG107" s="240"/>
      <c r="DH107" s="240"/>
      <c r="DI107" s="240"/>
      <c r="DJ107" s="240"/>
      <c r="DK107" s="240"/>
      <c r="DL107" s="240"/>
      <c r="DM107" s="240"/>
      <c r="DN107" s="240"/>
      <c r="DO107" s="240"/>
      <c r="DP107" s="240"/>
      <c r="DQ107" s="240"/>
      <c r="DR107" s="240"/>
      <c r="DS107" s="240"/>
      <c r="DT107" s="240"/>
      <c r="DU107" s="240"/>
      <c r="DV107" s="240"/>
      <c r="DW107" s="240"/>
      <c r="DX107" s="240"/>
      <c r="DY107" s="240"/>
      <c r="DZ107" s="240"/>
    </row>
    <row r="108" spans="1:131" s="220" customFormat="1" ht="26.25" customHeight="1" x14ac:dyDescent="0.15">
      <c r="A108" s="905" t="s">
        <v>424</v>
      </c>
      <c r="B108" s="906"/>
      <c r="C108" s="906"/>
      <c r="D108" s="906"/>
      <c r="E108" s="906"/>
      <c r="F108" s="906"/>
      <c r="G108" s="906"/>
      <c r="H108" s="906"/>
      <c r="I108" s="906"/>
      <c r="J108" s="906"/>
      <c r="K108" s="906"/>
      <c r="L108" s="906"/>
      <c r="M108" s="906"/>
      <c r="N108" s="906"/>
      <c r="O108" s="906"/>
      <c r="P108" s="906"/>
      <c r="Q108" s="906"/>
      <c r="R108" s="906"/>
      <c r="S108" s="906"/>
      <c r="T108" s="906"/>
      <c r="U108" s="906"/>
      <c r="V108" s="906"/>
      <c r="W108" s="906"/>
      <c r="X108" s="906"/>
      <c r="Y108" s="906"/>
      <c r="Z108" s="906"/>
      <c r="AA108" s="906"/>
      <c r="AB108" s="906"/>
      <c r="AC108" s="906"/>
      <c r="AD108" s="906"/>
      <c r="AE108" s="906"/>
      <c r="AF108" s="906"/>
      <c r="AG108" s="906"/>
      <c r="AH108" s="906"/>
      <c r="AI108" s="906"/>
      <c r="AJ108" s="906"/>
      <c r="AK108" s="906"/>
      <c r="AL108" s="906"/>
      <c r="AM108" s="906"/>
      <c r="AN108" s="906"/>
      <c r="AO108" s="906"/>
      <c r="AP108" s="906"/>
      <c r="AQ108" s="906"/>
      <c r="AR108" s="906"/>
      <c r="AS108" s="906"/>
      <c r="AT108" s="907"/>
      <c r="AU108" s="905" t="s">
        <v>425</v>
      </c>
      <c r="AV108" s="906"/>
      <c r="AW108" s="906"/>
      <c r="AX108" s="906"/>
      <c r="AY108" s="906"/>
      <c r="AZ108" s="906"/>
      <c r="BA108" s="906"/>
      <c r="BB108" s="906"/>
      <c r="BC108" s="906"/>
      <c r="BD108" s="906"/>
      <c r="BE108" s="906"/>
      <c r="BF108" s="906"/>
      <c r="BG108" s="906"/>
      <c r="BH108" s="906"/>
      <c r="BI108" s="906"/>
      <c r="BJ108" s="906"/>
      <c r="BK108" s="906"/>
      <c r="BL108" s="906"/>
      <c r="BM108" s="906"/>
      <c r="BN108" s="906"/>
      <c r="BO108" s="906"/>
      <c r="BP108" s="906"/>
      <c r="BQ108" s="906"/>
      <c r="BR108" s="906"/>
      <c r="BS108" s="906"/>
      <c r="BT108" s="906"/>
      <c r="BU108" s="906"/>
      <c r="BV108" s="906"/>
      <c r="BW108" s="906"/>
      <c r="BX108" s="906"/>
      <c r="BY108" s="906"/>
      <c r="BZ108" s="906"/>
      <c r="CA108" s="906"/>
      <c r="CB108" s="906"/>
      <c r="CC108" s="906"/>
      <c r="CD108" s="906"/>
      <c r="CE108" s="906"/>
      <c r="CF108" s="906"/>
      <c r="CG108" s="906"/>
      <c r="CH108" s="906"/>
      <c r="CI108" s="906"/>
      <c r="CJ108" s="906"/>
      <c r="CK108" s="906"/>
      <c r="CL108" s="906"/>
      <c r="CM108" s="906"/>
      <c r="CN108" s="906"/>
      <c r="CO108" s="906"/>
      <c r="CP108" s="906"/>
      <c r="CQ108" s="906"/>
      <c r="CR108" s="906"/>
      <c r="CS108" s="906"/>
      <c r="CT108" s="906"/>
      <c r="CU108" s="906"/>
      <c r="CV108" s="906"/>
      <c r="CW108" s="906"/>
      <c r="CX108" s="906"/>
      <c r="CY108" s="906"/>
      <c r="CZ108" s="906"/>
      <c r="DA108" s="906"/>
      <c r="DB108" s="906"/>
      <c r="DC108" s="906"/>
      <c r="DD108" s="906"/>
      <c r="DE108" s="906"/>
      <c r="DF108" s="906"/>
      <c r="DG108" s="906"/>
      <c r="DH108" s="906"/>
      <c r="DI108" s="906"/>
      <c r="DJ108" s="906"/>
      <c r="DK108" s="906"/>
      <c r="DL108" s="906"/>
      <c r="DM108" s="906"/>
      <c r="DN108" s="906"/>
      <c r="DO108" s="906"/>
      <c r="DP108" s="906"/>
      <c r="DQ108" s="906"/>
      <c r="DR108" s="906"/>
      <c r="DS108" s="906"/>
      <c r="DT108" s="906"/>
      <c r="DU108" s="906"/>
      <c r="DV108" s="906"/>
      <c r="DW108" s="906"/>
      <c r="DX108" s="906"/>
      <c r="DY108" s="906"/>
      <c r="DZ108" s="907"/>
    </row>
    <row r="109" spans="1:131" s="220" customFormat="1" ht="26.25" customHeight="1" x14ac:dyDescent="0.15">
      <c r="A109" s="900" t="s">
        <v>426</v>
      </c>
      <c r="B109" s="881"/>
      <c r="C109" s="881"/>
      <c r="D109" s="881"/>
      <c r="E109" s="881"/>
      <c r="F109" s="881"/>
      <c r="G109" s="881"/>
      <c r="H109" s="881"/>
      <c r="I109" s="881"/>
      <c r="J109" s="881"/>
      <c r="K109" s="881"/>
      <c r="L109" s="881"/>
      <c r="M109" s="881"/>
      <c r="N109" s="881"/>
      <c r="O109" s="881"/>
      <c r="P109" s="881"/>
      <c r="Q109" s="881"/>
      <c r="R109" s="881"/>
      <c r="S109" s="881"/>
      <c r="T109" s="881"/>
      <c r="U109" s="881"/>
      <c r="V109" s="881"/>
      <c r="W109" s="881"/>
      <c r="X109" s="881"/>
      <c r="Y109" s="881"/>
      <c r="Z109" s="882"/>
      <c r="AA109" s="880" t="s">
        <v>427</v>
      </c>
      <c r="AB109" s="881"/>
      <c r="AC109" s="881"/>
      <c r="AD109" s="881"/>
      <c r="AE109" s="882"/>
      <c r="AF109" s="880" t="s">
        <v>428</v>
      </c>
      <c r="AG109" s="881"/>
      <c r="AH109" s="881"/>
      <c r="AI109" s="881"/>
      <c r="AJ109" s="882"/>
      <c r="AK109" s="880" t="s">
        <v>306</v>
      </c>
      <c r="AL109" s="881"/>
      <c r="AM109" s="881"/>
      <c r="AN109" s="881"/>
      <c r="AO109" s="882"/>
      <c r="AP109" s="880" t="s">
        <v>429</v>
      </c>
      <c r="AQ109" s="881"/>
      <c r="AR109" s="881"/>
      <c r="AS109" s="881"/>
      <c r="AT109" s="883"/>
      <c r="AU109" s="900" t="s">
        <v>426</v>
      </c>
      <c r="AV109" s="881"/>
      <c r="AW109" s="881"/>
      <c r="AX109" s="881"/>
      <c r="AY109" s="881"/>
      <c r="AZ109" s="881"/>
      <c r="BA109" s="881"/>
      <c r="BB109" s="881"/>
      <c r="BC109" s="881"/>
      <c r="BD109" s="881"/>
      <c r="BE109" s="881"/>
      <c r="BF109" s="881"/>
      <c r="BG109" s="881"/>
      <c r="BH109" s="881"/>
      <c r="BI109" s="881"/>
      <c r="BJ109" s="881"/>
      <c r="BK109" s="881"/>
      <c r="BL109" s="881"/>
      <c r="BM109" s="881"/>
      <c r="BN109" s="881"/>
      <c r="BO109" s="881"/>
      <c r="BP109" s="882"/>
      <c r="BQ109" s="880" t="s">
        <v>427</v>
      </c>
      <c r="BR109" s="881"/>
      <c r="BS109" s="881"/>
      <c r="BT109" s="881"/>
      <c r="BU109" s="882"/>
      <c r="BV109" s="880" t="s">
        <v>428</v>
      </c>
      <c r="BW109" s="881"/>
      <c r="BX109" s="881"/>
      <c r="BY109" s="881"/>
      <c r="BZ109" s="882"/>
      <c r="CA109" s="880" t="s">
        <v>306</v>
      </c>
      <c r="CB109" s="881"/>
      <c r="CC109" s="881"/>
      <c r="CD109" s="881"/>
      <c r="CE109" s="882"/>
      <c r="CF109" s="901" t="s">
        <v>429</v>
      </c>
      <c r="CG109" s="901"/>
      <c r="CH109" s="901"/>
      <c r="CI109" s="901"/>
      <c r="CJ109" s="901"/>
      <c r="CK109" s="880" t="s">
        <v>430</v>
      </c>
      <c r="CL109" s="881"/>
      <c r="CM109" s="881"/>
      <c r="CN109" s="881"/>
      <c r="CO109" s="881"/>
      <c r="CP109" s="881"/>
      <c r="CQ109" s="881"/>
      <c r="CR109" s="881"/>
      <c r="CS109" s="881"/>
      <c r="CT109" s="881"/>
      <c r="CU109" s="881"/>
      <c r="CV109" s="881"/>
      <c r="CW109" s="881"/>
      <c r="CX109" s="881"/>
      <c r="CY109" s="881"/>
      <c r="CZ109" s="881"/>
      <c r="DA109" s="881"/>
      <c r="DB109" s="881"/>
      <c r="DC109" s="881"/>
      <c r="DD109" s="881"/>
      <c r="DE109" s="881"/>
      <c r="DF109" s="882"/>
      <c r="DG109" s="880" t="s">
        <v>427</v>
      </c>
      <c r="DH109" s="881"/>
      <c r="DI109" s="881"/>
      <c r="DJ109" s="881"/>
      <c r="DK109" s="882"/>
      <c r="DL109" s="880" t="s">
        <v>428</v>
      </c>
      <c r="DM109" s="881"/>
      <c r="DN109" s="881"/>
      <c r="DO109" s="881"/>
      <c r="DP109" s="882"/>
      <c r="DQ109" s="880" t="s">
        <v>306</v>
      </c>
      <c r="DR109" s="881"/>
      <c r="DS109" s="881"/>
      <c r="DT109" s="881"/>
      <c r="DU109" s="882"/>
      <c r="DV109" s="880" t="s">
        <v>429</v>
      </c>
      <c r="DW109" s="881"/>
      <c r="DX109" s="881"/>
      <c r="DY109" s="881"/>
      <c r="DZ109" s="883"/>
    </row>
    <row r="110" spans="1:131" s="220" customFormat="1" ht="26.25" customHeight="1" x14ac:dyDescent="0.15">
      <c r="A110" s="884" t="s">
        <v>431</v>
      </c>
      <c r="B110" s="885"/>
      <c r="C110" s="885"/>
      <c r="D110" s="885"/>
      <c r="E110" s="885"/>
      <c r="F110" s="885"/>
      <c r="G110" s="885"/>
      <c r="H110" s="885"/>
      <c r="I110" s="885"/>
      <c r="J110" s="885"/>
      <c r="K110" s="885"/>
      <c r="L110" s="885"/>
      <c r="M110" s="885"/>
      <c r="N110" s="885"/>
      <c r="O110" s="885"/>
      <c r="P110" s="885"/>
      <c r="Q110" s="885"/>
      <c r="R110" s="885"/>
      <c r="S110" s="885"/>
      <c r="T110" s="885"/>
      <c r="U110" s="885"/>
      <c r="V110" s="885"/>
      <c r="W110" s="885"/>
      <c r="X110" s="885"/>
      <c r="Y110" s="885"/>
      <c r="Z110" s="886"/>
      <c r="AA110" s="887">
        <v>1867052</v>
      </c>
      <c r="AB110" s="888"/>
      <c r="AC110" s="888"/>
      <c r="AD110" s="888"/>
      <c r="AE110" s="889"/>
      <c r="AF110" s="890">
        <v>1826381</v>
      </c>
      <c r="AG110" s="888"/>
      <c r="AH110" s="888"/>
      <c r="AI110" s="888"/>
      <c r="AJ110" s="889"/>
      <c r="AK110" s="890">
        <v>1812567</v>
      </c>
      <c r="AL110" s="888"/>
      <c r="AM110" s="888"/>
      <c r="AN110" s="888"/>
      <c r="AO110" s="889"/>
      <c r="AP110" s="891">
        <v>21.8</v>
      </c>
      <c r="AQ110" s="892"/>
      <c r="AR110" s="892"/>
      <c r="AS110" s="892"/>
      <c r="AT110" s="893"/>
      <c r="AU110" s="894" t="s">
        <v>75</v>
      </c>
      <c r="AV110" s="895"/>
      <c r="AW110" s="895"/>
      <c r="AX110" s="895"/>
      <c r="AY110" s="895"/>
      <c r="AZ110" s="917" t="s">
        <v>432</v>
      </c>
      <c r="BA110" s="885"/>
      <c r="BB110" s="885"/>
      <c r="BC110" s="885"/>
      <c r="BD110" s="885"/>
      <c r="BE110" s="885"/>
      <c r="BF110" s="885"/>
      <c r="BG110" s="885"/>
      <c r="BH110" s="885"/>
      <c r="BI110" s="885"/>
      <c r="BJ110" s="885"/>
      <c r="BK110" s="885"/>
      <c r="BL110" s="885"/>
      <c r="BM110" s="885"/>
      <c r="BN110" s="885"/>
      <c r="BO110" s="885"/>
      <c r="BP110" s="886"/>
      <c r="BQ110" s="918">
        <v>17123330</v>
      </c>
      <c r="BR110" s="919"/>
      <c r="BS110" s="919"/>
      <c r="BT110" s="919"/>
      <c r="BU110" s="919"/>
      <c r="BV110" s="919">
        <v>16374755</v>
      </c>
      <c r="BW110" s="919"/>
      <c r="BX110" s="919"/>
      <c r="BY110" s="919"/>
      <c r="BZ110" s="919"/>
      <c r="CA110" s="919">
        <v>15672329</v>
      </c>
      <c r="CB110" s="919"/>
      <c r="CC110" s="919"/>
      <c r="CD110" s="919"/>
      <c r="CE110" s="919"/>
      <c r="CF110" s="932">
        <v>188.2</v>
      </c>
      <c r="CG110" s="933"/>
      <c r="CH110" s="933"/>
      <c r="CI110" s="933"/>
      <c r="CJ110" s="933"/>
      <c r="CK110" s="934" t="s">
        <v>433</v>
      </c>
      <c r="CL110" s="935"/>
      <c r="CM110" s="917" t="s">
        <v>434</v>
      </c>
      <c r="CN110" s="885"/>
      <c r="CO110" s="885"/>
      <c r="CP110" s="885"/>
      <c r="CQ110" s="885"/>
      <c r="CR110" s="885"/>
      <c r="CS110" s="885"/>
      <c r="CT110" s="885"/>
      <c r="CU110" s="885"/>
      <c r="CV110" s="885"/>
      <c r="CW110" s="885"/>
      <c r="CX110" s="885"/>
      <c r="CY110" s="885"/>
      <c r="CZ110" s="885"/>
      <c r="DA110" s="885"/>
      <c r="DB110" s="885"/>
      <c r="DC110" s="885"/>
      <c r="DD110" s="885"/>
      <c r="DE110" s="885"/>
      <c r="DF110" s="886"/>
      <c r="DG110" s="918" t="s">
        <v>392</v>
      </c>
      <c r="DH110" s="919"/>
      <c r="DI110" s="919"/>
      <c r="DJ110" s="919"/>
      <c r="DK110" s="919"/>
      <c r="DL110" s="919" t="s">
        <v>435</v>
      </c>
      <c r="DM110" s="919"/>
      <c r="DN110" s="919"/>
      <c r="DO110" s="919"/>
      <c r="DP110" s="919"/>
      <c r="DQ110" s="919" t="s">
        <v>435</v>
      </c>
      <c r="DR110" s="919"/>
      <c r="DS110" s="919"/>
      <c r="DT110" s="919"/>
      <c r="DU110" s="919"/>
      <c r="DV110" s="920" t="s">
        <v>392</v>
      </c>
      <c r="DW110" s="920"/>
      <c r="DX110" s="920"/>
      <c r="DY110" s="920"/>
      <c r="DZ110" s="921"/>
    </row>
    <row r="111" spans="1:131" s="220" customFormat="1" ht="26.25" customHeight="1" x14ac:dyDescent="0.15">
      <c r="A111" s="922" t="s">
        <v>436</v>
      </c>
      <c r="B111" s="923"/>
      <c r="C111" s="923"/>
      <c r="D111" s="923"/>
      <c r="E111" s="923"/>
      <c r="F111" s="923"/>
      <c r="G111" s="923"/>
      <c r="H111" s="923"/>
      <c r="I111" s="923"/>
      <c r="J111" s="923"/>
      <c r="K111" s="923"/>
      <c r="L111" s="923"/>
      <c r="M111" s="923"/>
      <c r="N111" s="923"/>
      <c r="O111" s="923"/>
      <c r="P111" s="923"/>
      <c r="Q111" s="923"/>
      <c r="R111" s="923"/>
      <c r="S111" s="923"/>
      <c r="T111" s="923"/>
      <c r="U111" s="923"/>
      <c r="V111" s="923"/>
      <c r="W111" s="923"/>
      <c r="X111" s="923"/>
      <c r="Y111" s="923"/>
      <c r="Z111" s="924"/>
      <c r="AA111" s="925" t="s">
        <v>435</v>
      </c>
      <c r="AB111" s="926"/>
      <c r="AC111" s="926"/>
      <c r="AD111" s="926"/>
      <c r="AE111" s="927"/>
      <c r="AF111" s="928" t="s">
        <v>392</v>
      </c>
      <c r="AG111" s="926"/>
      <c r="AH111" s="926"/>
      <c r="AI111" s="926"/>
      <c r="AJ111" s="927"/>
      <c r="AK111" s="928" t="s">
        <v>435</v>
      </c>
      <c r="AL111" s="926"/>
      <c r="AM111" s="926"/>
      <c r="AN111" s="926"/>
      <c r="AO111" s="927"/>
      <c r="AP111" s="929" t="s">
        <v>435</v>
      </c>
      <c r="AQ111" s="930"/>
      <c r="AR111" s="930"/>
      <c r="AS111" s="930"/>
      <c r="AT111" s="931"/>
      <c r="AU111" s="896"/>
      <c r="AV111" s="897"/>
      <c r="AW111" s="897"/>
      <c r="AX111" s="897"/>
      <c r="AY111" s="897"/>
      <c r="AZ111" s="910" t="s">
        <v>437</v>
      </c>
      <c r="BA111" s="911"/>
      <c r="BB111" s="911"/>
      <c r="BC111" s="911"/>
      <c r="BD111" s="911"/>
      <c r="BE111" s="911"/>
      <c r="BF111" s="911"/>
      <c r="BG111" s="911"/>
      <c r="BH111" s="911"/>
      <c r="BI111" s="911"/>
      <c r="BJ111" s="911"/>
      <c r="BK111" s="911"/>
      <c r="BL111" s="911"/>
      <c r="BM111" s="911"/>
      <c r="BN111" s="911"/>
      <c r="BO111" s="911"/>
      <c r="BP111" s="912"/>
      <c r="BQ111" s="913">
        <v>13293</v>
      </c>
      <c r="BR111" s="914"/>
      <c r="BS111" s="914"/>
      <c r="BT111" s="914"/>
      <c r="BU111" s="914"/>
      <c r="BV111" s="914">
        <v>11632</v>
      </c>
      <c r="BW111" s="914"/>
      <c r="BX111" s="914"/>
      <c r="BY111" s="914"/>
      <c r="BZ111" s="914"/>
      <c r="CA111" s="914">
        <v>9972</v>
      </c>
      <c r="CB111" s="914"/>
      <c r="CC111" s="914"/>
      <c r="CD111" s="914"/>
      <c r="CE111" s="914"/>
      <c r="CF111" s="908">
        <v>0.1</v>
      </c>
      <c r="CG111" s="909"/>
      <c r="CH111" s="909"/>
      <c r="CI111" s="909"/>
      <c r="CJ111" s="909"/>
      <c r="CK111" s="936"/>
      <c r="CL111" s="937"/>
      <c r="CM111" s="910" t="s">
        <v>438</v>
      </c>
      <c r="CN111" s="911"/>
      <c r="CO111" s="911"/>
      <c r="CP111" s="911"/>
      <c r="CQ111" s="911"/>
      <c r="CR111" s="911"/>
      <c r="CS111" s="911"/>
      <c r="CT111" s="911"/>
      <c r="CU111" s="911"/>
      <c r="CV111" s="911"/>
      <c r="CW111" s="911"/>
      <c r="CX111" s="911"/>
      <c r="CY111" s="911"/>
      <c r="CZ111" s="911"/>
      <c r="DA111" s="911"/>
      <c r="DB111" s="911"/>
      <c r="DC111" s="911"/>
      <c r="DD111" s="911"/>
      <c r="DE111" s="911"/>
      <c r="DF111" s="912"/>
      <c r="DG111" s="913" t="s">
        <v>392</v>
      </c>
      <c r="DH111" s="914"/>
      <c r="DI111" s="914"/>
      <c r="DJ111" s="914"/>
      <c r="DK111" s="914"/>
      <c r="DL111" s="914" t="s">
        <v>435</v>
      </c>
      <c r="DM111" s="914"/>
      <c r="DN111" s="914"/>
      <c r="DO111" s="914"/>
      <c r="DP111" s="914"/>
      <c r="DQ111" s="914" t="s">
        <v>435</v>
      </c>
      <c r="DR111" s="914"/>
      <c r="DS111" s="914"/>
      <c r="DT111" s="914"/>
      <c r="DU111" s="914"/>
      <c r="DV111" s="915" t="s">
        <v>435</v>
      </c>
      <c r="DW111" s="915"/>
      <c r="DX111" s="915"/>
      <c r="DY111" s="915"/>
      <c r="DZ111" s="916"/>
    </row>
    <row r="112" spans="1:131" s="220" customFormat="1" ht="26.25" customHeight="1" x14ac:dyDescent="0.15">
      <c r="A112" s="940" t="s">
        <v>439</v>
      </c>
      <c r="B112" s="941"/>
      <c r="C112" s="911" t="s">
        <v>440</v>
      </c>
      <c r="D112" s="911"/>
      <c r="E112" s="911"/>
      <c r="F112" s="911"/>
      <c r="G112" s="911"/>
      <c r="H112" s="911"/>
      <c r="I112" s="911"/>
      <c r="J112" s="911"/>
      <c r="K112" s="911"/>
      <c r="L112" s="911"/>
      <c r="M112" s="911"/>
      <c r="N112" s="911"/>
      <c r="O112" s="911"/>
      <c r="P112" s="911"/>
      <c r="Q112" s="911"/>
      <c r="R112" s="911"/>
      <c r="S112" s="911"/>
      <c r="T112" s="911"/>
      <c r="U112" s="911"/>
      <c r="V112" s="911"/>
      <c r="W112" s="911"/>
      <c r="X112" s="911"/>
      <c r="Y112" s="911"/>
      <c r="Z112" s="912"/>
      <c r="AA112" s="946" t="s">
        <v>435</v>
      </c>
      <c r="AB112" s="947"/>
      <c r="AC112" s="947"/>
      <c r="AD112" s="947"/>
      <c r="AE112" s="948"/>
      <c r="AF112" s="949" t="s">
        <v>435</v>
      </c>
      <c r="AG112" s="947"/>
      <c r="AH112" s="947"/>
      <c r="AI112" s="947"/>
      <c r="AJ112" s="948"/>
      <c r="AK112" s="949" t="s">
        <v>435</v>
      </c>
      <c r="AL112" s="947"/>
      <c r="AM112" s="947"/>
      <c r="AN112" s="947"/>
      <c r="AO112" s="948"/>
      <c r="AP112" s="950" t="s">
        <v>392</v>
      </c>
      <c r="AQ112" s="951"/>
      <c r="AR112" s="951"/>
      <c r="AS112" s="951"/>
      <c r="AT112" s="952"/>
      <c r="AU112" s="896"/>
      <c r="AV112" s="897"/>
      <c r="AW112" s="897"/>
      <c r="AX112" s="897"/>
      <c r="AY112" s="897"/>
      <c r="AZ112" s="910" t="s">
        <v>441</v>
      </c>
      <c r="BA112" s="911"/>
      <c r="BB112" s="911"/>
      <c r="BC112" s="911"/>
      <c r="BD112" s="911"/>
      <c r="BE112" s="911"/>
      <c r="BF112" s="911"/>
      <c r="BG112" s="911"/>
      <c r="BH112" s="911"/>
      <c r="BI112" s="911"/>
      <c r="BJ112" s="911"/>
      <c r="BK112" s="911"/>
      <c r="BL112" s="911"/>
      <c r="BM112" s="911"/>
      <c r="BN112" s="911"/>
      <c r="BO112" s="911"/>
      <c r="BP112" s="912"/>
      <c r="BQ112" s="913">
        <v>8897004</v>
      </c>
      <c r="BR112" s="914"/>
      <c r="BS112" s="914"/>
      <c r="BT112" s="914"/>
      <c r="BU112" s="914"/>
      <c r="BV112" s="914">
        <v>9038230</v>
      </c>
      <c r="BW112" s="914"/>
      <c r="BX112" s="914"/>
      <c r="BY112" s="914"/>
      <c r="BZ112" s="914"/>
      <c r="CA112" s="914">
        <v>9049286</v>
      </c>
      <c r="CB112" s="914"/>
      <c r="CC112" s="914"/>
      <c r="CD112" s="914"/>
      <c r="CE112" s="914"/>
      <c r="CF112" s="908">
        <v>108.7</v>
      </c>
      <c r="CG112" s="909"/>
      <c r="CH112" s="909"/>
      <c r="CI112" s="909"/>
      <c r="CJ112" s="909"/>
      <c r="CK112" s="936"/>
      <c r="CL112" s="937"/>
      <c r="CM112" s="910" t="s">
        <v>442</v>
      </c>
      <c r="CN112" s="911"/>
      <c r="CO112" s="911"/>
      <c r="CP112" s="911"/>
      <c r="CQ112" s="911"/>
      <c r="CR112" s="911"/>
      <c r="CS112" s="911"/>
      <c r="CT112" s="911"/>
      <c r="CU112" s="911"/>
      <c r="CV112" s="911"/>
      <c r="CW112" s="911"/>
      <c r="CX112" s="911"/>
      <c r="CY112" s="911"/>
      <c r="CZ112" s="911"/>
      <c r="DA112" s="911"/>
      <c r="DB112" s="911"/>
      <c r="DC112" s="911"/>
      <c r="DD112" s="911"/>
      <c r="DE112" s="911"/>
      <c r="DF112" s="912"/>
      <c r="DG112" s="913" t="s">
        <v>392</v>
      </c>
      <c r="DH112" s="914"/>
      <c r="DI112" s="914"/>
      <c r="DJ112" s="914"/>
      <c r="DK112" s="914"/>
      <c r="DL112" s="914" t="s">
        <v>392</v>
      </c>
      <c r="DM112" s="914"/>
      <c r="DN112" s="914"/>
      <c r="DO112" s="914"/>
      <c r="DP112" s="914"/>
      <c r="DQ112" s="914" t="s">
        <v>435</v>
      </c>
      <c r="DR112" s="914"/>
      <c r="DS112" s="914"/>
      <c r="DT112" s="914"/>
      <c r="DU112" s="914"/>
      <c r="DV112" s="915" t="s">
        <v>435</v>
      </c>
      <c r="DW112" s="915"/>
      <c r="DX112" s="915"/>
      <c r="DY112" s="915"/>
      <c r="DZ112" s="916"/>
    </row>
    <row r="113" spans="1:130" s="220" customFormat="1" ht="26.25" customHeight="1" x14ac:dyDescent="0.15">
      <c r="A113" s="942"/>
      <c r="B113" s="943"/>
      <c r="C113" s="911" t="s">
        <v>443</v>
      </c>
      <c r="D113" s="911"/>
      <c r="E113" s="911"/>
      <c r="F113" s="911"/>
      <c r="G113" s="911"/>
      <c r="H113" s="911"/>
      <c r="I113" s="911"/>
      <c r="J113" s="911"/>
      <c r="K113" s="911"/>
      <c r="L113" s="911"/>
      <c r="M113" s="911"/>
      <c r="N113" s="911"/>
      <c r="O113" s="911"/>
      <c r="P113" s="911"/>
      <c r="Q113" s="911"/>
      <c r="R113" s="911"/>
      <c r="S113" s="911"/>
      <c r="T113" s="911"/>
      <c r="U113" s="911"/>
      <c r="V113" s="911"/>
      <c r="W113" s="911"/>
      <c r="X113" s="911"/>
      <c r="Y113" s="911"/>
      <c r="Z113" s="912"/>
      <c r="AA113" s="925">
        <v>805784</v>
      </c>
      <c r="AB113" s="926"/>
      <c r="AC113" s="926"/>
      <c r="AD113" s="926"/>
      <c r="AE113" s="927"/>
      <c r="AF113" s="928">
        <v>739005</v>
      </c>
      <c r="AG113" s="926"/>
      <c r="AH113" s="926"/>
      <c r="AI113" s="926"/>
      <c r="AJ113" s="927"/>
      <c r="AK113" s="928">
        <v>776498</v>
      </c>
      <c r="AL113" s="926"/>
      <c r="AM113" s="926"/>
      <c r="AN113" s="926"/>
      <c r="AO113" s="927"/>
      <c r="AP113" s="929">
        <v>9.3000000000000007</v>
      </c>
      <c r="AQ113" s="930"/>
      <c r="AR113" s="930"/>
      <c r="AS113" s="930"/>
      <c r="AT113" s="931"/>
      <c r="AU113" s="896"/>
      <c r="AV113" s="897"/>
      <c r="AW113" s="897"/>
      <c r="AX113" s="897"/>
      <c r="AY113" s="897"/>
      <c r="AZ113" s="910" t="s">
        <v>444</v>
      </c>
      <c r="BA113" s="911"/>
      <c r="BB113" s="911"/>
      <c r="BC113" s="911"/>
      <c r="BD113" s="911"/>
      <c r="BE113" s="911"/>
      <c r="BF113" s="911"/>
      <c r="BG113" s="911"/>
      <c r="BH113" s="911"/>
      <c r="BI113" s="911"/>
      <c r="BJ113" s="911"/>
      <c r="BK113" s="911"/>
      <c r="BL113" s="911"/>
      <c r="BM113" s="911"/>
      <c r="BN113" s="911"/>
      <c r="BO113" s="911"/>
      <c r="BP113" s="912"/>
      <c r="BQ113" s="913">
        <v>598340</v>
      </c>
      <c r="BR113" s="914"/>
      <c r="BS113" s="914"/>
      <c r="BT113" s="914"/>
      <c r="BU113" s="914"/>
      <c r="BV113" s="914">
        <v>536861</v>
      </c>
      <c r="BW113" s="914"/>
      <c r="BX113" s="914"/>
      <c r="BY113" s="914"/>
      <c r="BZ113" s="914"/>
      <c r="CA113" s="914">
        <v>457070</v>
      </c>
      <c r="CB113" s="914"/>
      <c r="CC113" s="914"/>
      <c r="CD113" s="914"/>
      <c r="CE113" s="914"/>
      <c r="CF113" s="908">
        <v>5.5</v>
      </c>
      <c r="CG113" s="909"/>
      <c r="CH113" s="909"/>
      <c r="CI113" s="909"/>
      <c r="CJ113" s="909"/>
      <c r="CK113" s="936"/>
      <c r="CL113" s="937"/>
      <c r="CM113" s="910" t="s">
        <v>445</v>
      </c>
      <c r="CN113" s="911"/>
      <c r="CO113" s="911"/>
      <c r="CP113" s="911"/>
      <c r="CQ113" s="911"/>
      <c r="CR113" s="911"/>
      <c r="CS113" s="911"/>
      <c r="CT113" s="911"/>
      <c r="CU113" s="911"/>
      <c r="CV113" s="911"/>
      <c r="CW113" s="911"/>
      <c r="CX113" s="911"/>
      <c r="CY113" s="911"/>
      <c r="CZ113" s="911"/>
      <c r="DA113" s="911"/>
      <c r="DB113" s="911"/>
      <c r="DC113" s="911"/>
      <c r="DD113" s="911"/>
      <c r="DE113" s="911"/>
      <c r="DF113" s="912"/>
      <c r="DG113" s="946" t="s">
        <v>435</v>
      </c>
      <c r="DH113" s="947"/>
      <c r="DI113" s="947"/>
      <c r="DJ113" s="947"/>
      <c r="DK113" s="948"/>
      <c r="DL113" s="949" t="s">
        <v>392</v>
      </c>
      <c r="DM113" s="947"/>
      <c r="DN113" s="947"/>
      <c r="DO113" s="947"/>
      <c r="DP113" s="948"/>
      <c r="DQ113" s="949" t="s">
        <v>435</v>
      </c>
      <c r="DR113" s="947"/>
      <c r="DS113" s="947"/>
      <c r="DT113" s="947"/>
      <c r="DU113" s="948"/>
      <c r="DV113" s="950" t="s">
        <v>435</v>
      </c>
      <c r="DW113" s="951"/>
      <c r="DX113" s="951"/>
      <c r="DY113" s="951"/>
      <c r="DZ113" s="952"/>
    </row>
    <row r="114" spans="1:130" s="220" customFormat="1" ht="26.25" customHeight="1" x14ac:dyDescent="0.15">
      <c r="A114" s="942"/>
      <c r="B114" s="943"/>
      <c r="C114" s="911" t="s">
        <v>446</v>
      </c>
      <c r="D114" s="911"/>
      <c r="E114" s="911"/>
      <c r="F114" s="911"/>
      <c r="G114" s="911"/>
      <c r="H114" s="911"/>
      <c r="I114" s="911"/>
      <c r="J114" s="911"/>
      <c r="K114" s="911"/>
      <c r="L114" s="911"/>
      <c r="M114" s="911"/>
      <c r="N114" s="911"/>
      <c r="O114" s="911"/>
      <c r="P114" s="911"/>
      <c r="Q114" s="911"/>
      <c r="R114" s="911"/>
      <c r="S114" s="911"/>
      <c r="T114" s="911"/>
      <c r="U114" s="911"/>
      <c r="V114" s="911"/>
      <c r="W114" s="911"/>
      <c r="X114" s="911"/>
      <c r="Y114" s="911"/>
      <c r="Z114" s="912"/>
      <c r="AA114" s="946">
        <v>83775</v>
      </c>
      <c r="AB114" s="947"/>
      <c r="AC114" s="947"/>
      <c r="AD114" s="947"/>
      <c r="AE114" s="948"/>
      <c r="AF114" s="949">
        <v>85314</v>
      </c>
      <c r="AG114" s="947"/>
      <c r="AH114" s="947"/>
      <c r="AI114" s="947"/>
      <c r="AJ114" s="948"/>
      <c r="AK114" s="949">
        <v>84442</v>
      </c>
      <c r="AL114" s="947"/>
      <c r="AM114" s="947"/>
      <c r="AN114" s="947"/>
      <c r="AO114" s="948"/>
      <c r="AP114" s="950">
        <v>1</v>
      </c>
      <c r="AQ114" s="951"/>
      <c r="AR114" s="951"/>
      <c r="AS114" s="951"/>
      <c r="AT114" s="952"/>
      <c r="AU114" s="896"/>
      <c r="AV114" s="897"/>
      <c r="AW114" s="897"/>
      <c r="AX114" s="897"/>
      <c r="AY114" s="897"/>
      <c r="AZ114" s="910" t="s">
        <v>447</v>
      </c>
      <c r="BA114" s="911"/>
      <c r="BB114" s="911"/>
      <c r="BC114" s="911"/>
      <c r="BD114" s="911"/>
      <c r="BE114" s="911"/>
      <c r="BF114" s="911"/>
      <c r="BG114" s="911"/>
      <c r="BH114" s="911"/>
      <c r="BI114" s="911"/>
      <c r="BJ114" s="911"/>
      <c r="BK114" s="911"/>
      <c r="BL114" s="911"/>
      <c r="BM114" s="911"/>
      <c r="BN114" s="911"/>
      <c r="BO114" s="911"/>
      <c r="BP114" s="912"/>
      <c r="BQ114" s="913">
        <v>2642520</v>
      </c>
      <c r="BR114" s="914"/>
      <c r="BS114" s="914"/>
      <c r="BT114" s="914"/>
      <c r="BU114" s="914"/>
      <c r="BV114" s="914">
        <v>2499644</v>
      </c>
      <c r="BW114" s="914"/>
      <c r="BX114" s="914"/>
      <c r="BY114" s="914"/>
      <c r="BZ114" s="914"/>
      <c r="CA114" s="914">
        <v>2392986</v>
      </c>
      <c r="CB114" s="914"/>
      <c r="CC114" s="914"/>
      <c r="CD114" s="914"/>
      <c r="CE114" s="914"/>
      <c r="CF114" s="908">
        <v>28.7</v>
      </c>
      <c r="CG114" s="909"/>
      <c r="CH114" s="909"/>
      <c r="CI114" s="909"/>
      <c r="CJ114" s="909"/>
      <c r="CK114" s="936"/>
      <c r="CL114" s="937"/>
      <c r="CM114" s="910" t="s">
        <v>448</v>
      </c>
      <c r="CN114" s="911"/>
      <c r="CO114" s="911"/>
      <c r="CP114" s="911"/>
      <c r="CQ114" s="911"/>
      <c r="CR114" s="911"/>
      <c r="CS114" s="911"/>
      <c r="CT114" s="911"/>
      <c r="CU114" s="911"/>
      <c r="CV114" s="911"/>
      <c r="CW114" s="911"/>
      <c r="CX114" s="911"/>
      <c r="CY114" s="911"/>
      <c r="CZ114" s="911"/>
      <c r="DA114" s="911"/>
      <c r="DB114" s="911"/>
      <c r="DC114" s="911"/>
      <c r="DD114" s="911"/>
      <c r="DE114" s="911"/>
      <c r="DF114" s="912"/>
      <c r="DG114" s="946" t="s">
        <v>435</v>
      </c>
      <c r="DH114" s="947"/>
      <c r="DI114" s="947"/>
      <c r="DJ114" s="947"/>
      <c r="DK114" s="948"/>
      <c r="DL114" s="949" t="s">
        <v>435</v>
      </c>
      <c r="DM114" s="947"/>
      <c r="DN114" s="947"/>
      <c r="DO114" s="947"/>
      <c r="DP114" s="948"/>
      <c r="DQ114" s="949" t="s">
        <v>435</v>
      </c>
      <c r="DR114" s="947"/>
      <c r="DS114" s="947"/>
      <c r="DT114" s="947"/>
      <c r="DU114" s="948"/>
      <c r="DV114" s="950" t="s">
        <v>435</v>
      </c>
      <c r="DW114" s="951"/>
      <c r="DX114" s="951"/>
      <c r="DY114" s="951"/>
      <c r="DZ114" s="952"/>
    </row>
    <row r="115" spans="1:130" s="220" customFormat="1" ht="26.25" customHeight="1" x14ac:dyDescent="0.15">
      <c r="A115" s="942"/>
      <c r="B115" s="943"/>
      <c r="C115" s="911" t="s">
        <v>449</v>
      </c>
      <c r="D115" s="911"/>
      <c r="E115" s="911"/>
      <c r="F115" s="911"/>
      <c r="G115" s="911"/>
      <c r="H115" s="911"/>
      <c r="I115" s="911"/>
      <c r="J115" s="911"/>
      <c r="K115" s="911"/>
      <c r="L115" s="911"/>
      <c r="M115" s="911"/>
      <c r="N115" s="911"/>
      <c r="O115" s="911"/>
      <c r="P115" s="911"/>
      <c r="Q115" s="911"/>
      <c r="R115" s="911"/>
      <c r="S115" s="911"/>
      <c r="T115" s="911"/>
      <c r="U115" s="911"/>
      <c r="V115" s="911"/>
      <c r="W115" s="911"/>
      <c r="X115" s="911"/>
      <c r="Y115" s="911"/>
      <c r="Z115" s="912"/>
      <c r="AA115" s="925">
        <v>2696</v>
      </c>
      <c r="AB115" s="926"/>
      <c r="AC115" s="926"/>
      <c r="AD115" s="926"/>
      <c r="AE115" s="927"/>
      <c r="AF115" s="928">
        <v>2315</v>
      </c>
      <c r="AG115" s="926"/>
      <c r="AH115" s="926"/>
      <c r="AI115" s="926"/>
      <c r="AJ115" s="927"/>
      <c r="AK115" s="928">
        <v>2133</v>
      </c>
      <c r="AL115" s="926"/>
      <c r="AM115" s="926"/>
      <c r="AN115" s="926"/>
      <c r="AO115" s="927"/>
      <c r="AP115" s="929">
        <v>0</v>
      </c>
      <c r="AQ115" s="930"/>
      <c r="AR115" s="930"/>
      <c r="AS115" s="930"/>
      <c r="AT115" s="931"/>
      <c r="AU115" s="896"/>
      <c r="AV115" s="897"/>
      <c r="AW115" s="897"/>
      <c r="AX115" s="897"/>
      <c r="AY115" s="897"/>
      <c r="AZ115" s="910" t="s">
        <v>450</v>
      </c>
      <c r="BA115" s="911"/>
      <c r="BB115" s="911"/>
      <c r="BC115" s="911"/>
      <c r="BD115" s="911"/>
      <c r="BE115" s="911"/>
      <c r="BF115" s="911"/>
      <c r="BG115" s="911"/>
      <c r="BH115" s="911"/>
      <c r="BI115" s="911"/>
      <c r="BJ115" s="911"/>
      <c r="BK115" s="911"/>
      <c r="BL115" s="911"/>
      <c r="BM115" s="911"/>
      <c r="BN115" s="911"/>
      <c r="BO115" s="911"/>
      <c r="BP115" s="912"/>
      <c r="BQ115" s="913">
        <v>28800</v>
      </c>
      <c r="BR115" s="914"/>
      <c r="BS115" s="914"/>
      <c r="BT115" s="914"/>
      <c r="BU115" s="914"/>
      <c r="BV115" s="914">
        <v>38700</v>
      </c>
      <c r="BW115" s="914"/>
      <c r="BX115" s="914"/>
      <c r="BY115" s="914"/>
      <c r="BZ115" s="914"/>
      <c r="CA115" s="914">
        <v>38700</v>
      </c>
      <c r="CB115" s="914"/>
      <c r="CC115" s="914"/>
      <c r="CD115" s="914"/>
      <c r="CE115" s="914"/>
      <c r="CF115" s="908">
        <v>0.5</v>
      </c>
      <c r="CG115" s="909"/>
      <c r="CH115" s="909"/>
      <c r="CI115" s="909"/>
      <c r="CJ115" s="909"/>
      <c r="CK115" s="936"/>
      <c r="CL115" s="937"/>
      <c r="CM115" s="910" t="s">
        <v>451</v>
      </c>
      <c r="CN115" s="911"/>
      <c r="CO115" s="911"/>
      <c r="CP115" s="911"/>
      <c r="CQ115" s="911"/>
      <c r="CR115" s="911"/>
      <c r="CS115" s="911"/>
      <c r="CT115" s="911"/>
      <c r="CU115" s="911"/>
      <c r="CV115" s="911"/>
      <c r="CW115" s="911"/>
      <c r="CX115" s="911"/>
      <c r="CY115" s="911"/>
      <c r="CZ115" s="911"/>
      <c r="DA115" s="911"/>
      <c r="DB115" s="911"/>
      <c r="DC115" s="911"/>
      <c r="DD115" s="911"/>
      <c r="DE115" s="911"/>
      <c r="DF115" s="912"/>
      <c r="DG115" s="946" t="s">
        <v>435</v>
      </c>
      <c r="DH115" s="947"/>
      <c r="DI115" s="947"/>
      <c r="DJ115" s="947"/>
      <c r="DK115" s="948"/>
      <c r="DL115" s="949" t="s">
        <v>435</v>
      </c>
      <c r="DM115" s="947"/>
      <c r="DN115" s="947"/>
      <c r="DO115" s="947"/>
      <c r="DP115" s="948"/>
      <c r="DQ115" s="949" t="s">
        <v>435</v>
      </c>
      <c r="DR115" s="947"/>
      <c r="DS115" s="947"/>
      <c r="DT115" s="947"/>
      <c r="DU115" s="948"/>
      <c r="DV115" s="950" t="s">
        <v>435</v>
      </c>
      <c r="DW115" s="951"/>
      <c r="DX115" s="951"/>
      <c r="DY115" s="951"/>
      <c r="DZ115" s="952"/>
    </row>
    <row r="116" spans="1:130" s="220" customFormat="1" ht="26.25" customHeight="1" x14ac:dyDescent="0.15">
      <c r="A116" s="944"/>
      <c r="B116" s="945"/>
      <c r="C116" s="953" t="s">
        <v>452</v>
      </c>
      <c r="D116" s="953"/>
      <c r="E116" s="953"/>
      <c r="F116" s="953"/>
      <c r="G116" s="953"/>
      <c r="H116" s="953"/>
      <c r="I116" s="953"/>
      <c r="J116" s="953"/>
      <c r="K116" s="953"/>
      <c r="L116" s="953"/>
      <c r="M116" s="953"/>
      <c r="N116" s="953"/>
      <c r="O116" s="953"/>
      <c r="P116" s="953"/>
      <c r="Q116" s="953"/>
      <c r="R116" s="953"/>
      <c r="S116" s="953"/>
      <c r="T116" s="953"/>
      <c r="U116" s="953"/>
      <c r="V116" s="953"/>
      <c r="W116" s="953"/>
      <c r="X116" s="953"/>
      <c r="Y116" s="953"/>
      <c r="Z116" s="954"/>
      <c r="AA116" s="946" t="s">
        <v>435</v>
      </c>
      <c r="AB116" s="947"/>
      <c r="AC116" s="947"/>
      <c r="AD116" s="947"/>
      <c r="AE116" s="948"/>
      <c r="AF116" s="949" t="s">
        <v>435</v>
      </c>
      <c r="AG116" s="947"/>
      <c r="AH116" s="947"/>
      <c r="AI116" s="947"/>
      <c r="AJ116" s="948"/>
      <c r="AK116" s="949" t="s">
        <v>435</v>
      </c>
      <c r="AL116" s="947"/>
      <c r="AM116" s="947"/>
      <c r="AN116" s="947"/>
      <c r="AO116" s="948"/>
      <c r="AP116" s="950" t="s">
        <v>435</v>
      </c>
      <c r="AQ116" s="951"/>
      <c r="AR116" s="951"/>
      <c r="AS116" s="951"/>
      <c r="AT116" s="952"/>
      <c r="AU116" s="896"/>
      <c r="AV116" s="897"/>
      <c r="AW116" s="897"/>
      <c r="AX116" s="897"/>
      <c r="AY116" s="897"/>
      <c r="AZ116" s="955" t="s">
        <v>453</v>
      </c>
      <c r="BA116" s="956"/>
      <c r="BB116" s="956"/>
      <c r="BC116" s="956"/>
      <c r="BD116" s="956"/>
      <c r="BE116" s="956"/>
      <c r="BF116" s="956"/>
      <c r="BG116" s="956"/>
      <c r="BH116" s="956"/>
      <c r="BI116" s="956"/>
      <c r="BJ116" s="956"/>
      <c r="BK116" s="956"/>
      <c r="BL116" s="956"/>
      <c r="BM116" s="956"/>
      <c r="BN116" s="956"/>
      <c r="BO116" s="956"/>
      <c r="BP116" s="957"/>
      <c r="BQ116" s="913" t="s">
        <v>435</v>
      </c>
      <c r="BR116" s="914"/>
      <c r="BS116" s="914"/>
      <c r="BT116" s="914"/>
      <c r="BU116" s="914"/>
      <c r="BV116" s="914" t="s">
        <v>435</v>
      </c>
      <c r="BW116" s="914"/>
      <c r="BX116" s="914"/>
      <c r="BY116" s="914"/>
      <c r="BZ116" s="914"/>
      <c r="CA116" s="914" t="s">
        <v>392</v>
      </c>
      <c r="CB116" s="914"/>
      <c r="CC116" s="914"/>
      <c r="CD116" s="914"/>
      <c r="CE116" s="914"/>
      <c r="CF116" s="908" t="s">
        <v>435</v>
      </c>
      <c r="CG116" s="909"/>
      <c r="CH116" s="909"/>
      <c r="CI116" s="909"/>
      <c r="CJ116" s="909"/>
      <c r="CK116" s="936"/>
      <c r="CL116" s="937"/>
      <c r="CM116" s="910" t="s">
        <v>454</v>
      </c>
      <c r="CN116" s="911"/>
      <c r="CO116" s="911"/>
      <c r="CP116" s="911"/>
      <c r="CQ116" s="911"/>
      <c r="CR116" s="911"/>
      <c r="CS116" s="911"/>
      <c r="CT116" s="911"/>
      <c r="CU116" s="911"/>
      <c r="CV116" s="911"/>
      <c r="CW116" s="911"/>
      <c r="CX116" s="911"/>
      <c r="CY116" s="911"/>
      <c r="CZ116" s="911"/>
      <c r="DA116" s="911"/>
      <c r="DB116" s="911"/>
      <c r="DC116" s="911"/>
      <c r="DD116" s="911"/>
      <c r="DE116" s="911"/>
      <c r="DF116" s="912"/>
      <c r="DG116" s="946">
        <v>13293</v>
      </c>
      <c r="DH116" s="947"/>
      <c r="DI116" s="947"/>
      <c r="DJ116" s="947"/>
      <c r="DK116" s="948"/>
      <c r="DL116" s="949">
        <v>11632</v>
      </c>
      <c r="DM116" s="947"/>
      <c r="DN116" s="947"/>
      <c r="DO116" s="947"/>
      <c r="DP116" s="948"/>
      <c r="DQ116" s="949">
        <v>9972</v>
      </c>
      <c r="DR116" s="947"/>
      <c r="DS116" s="947"/>
      <c r="DT116" s="947"/>
      <c r="DU116" s="948"/>
      <c r="DV116" s="950">
        <v>0.1</v>
      </c>
      <c r="DW116" s="951"/>
      <c r="DX116" s="951"/>
      <c r="DY116" s="951"/>
      <c r="DZ116" s="952"/>
    </row>
    <row r="117" spans="1:130" s="220" customFormat="1" ht="26.25" customHeight="1" x14ac:dyDescent="0.15">
      <c r="A117" s="900" t="s">
        <v>189</v>
      </c>
      <c r="B117" s="881"/>
      <c r="C117" s="881"/>
      <c r="D117" s="881"/>
      <c r="E117" s="881"/>
      <c r="F117" s="881"/>
      <c r="G117" s="881"/>
      <c r="H117" s="881"/>
      <c r="I117" s="881"/>
      <c r="J117" s="881"/>
      <c r="K117" s="881"/>
      <c r="L117" s="881"/>
      <c r="M117" s="881"/>
      <c r="N117" s="881"/>
      <c r="O117" s="881"/>
      <c r="P117" s="881"/>
      <c r="Q117" s="881"/>
      <c r="R117" s="881"/>
      <c r="S117" s="881"/>
      <c r="T117" s="881"/>
      <c r="U117" s="881"/>
      <c r="V117" s="881"/>
      <c r="W117" s="881"/>
      <c r="X117" s="881"/>
      <c r="Y117" s="965" t="s">
        <v>455</v>
      </c>
      <c r="Z117" s="882"/>
      <c r="AA117" s="966">
        <v>2759307</v>
      </c>
      <c r="AB117" s="967"/>
      <c r="AC117" s="967"/>
      <c r="AD117" s="967"/>
      <c r="AE117" s="968"/>
      <c r="AF117" s="969">
        <v>2653015</v>
      </c>
      <c r="AG117" s="967"/>
      <c r="AH117" s="967"/>
      <c r="AI117" s="967"/>
      <c r="AJ117" s="968"/>
      <c r="AK117" s="969">
        <v>2675640</v>
      </c>
      <c r="AL117" s="967"/>
      <c r="AM117" s="967"/>
      <c r="AN117" s="967"/>
      <c r="AO117" s="968"/>
      <c r="AP117" s="970"/>
      <c r="AQ117" s="971"/>
      <c r="AR117" s="971"/>
      <c r="AS117" s="971"/>
      <c r="AT117" s="972"/>
      <c r="AU117" s="896"/>
      <c r="AV117" s="897"/>
      <c r="AW117" s="897"/>
      <c r="AX117" s="897"/>
      <c r="AY117" s="897"/>
      <c r="AZ117" s="962" t="s">
        <v>456</v>
      </c>
      <c r="BA117" s="963"/>
      <c r="BB117" s="963"/>
      <c r="BC117" s="963"/>
      <c r="BD117" s="963"/>
      <c r="BE117" s="963"/>
      <c r="BF117" s="963"/>
      <c r="BG117" s="963"/>
      <c r="BH117" s="963"/>
      <c r="BI117" s="963"/>
      <c r="BJ117" s="963"/>
      <c r="BK117" s="963"/>
      <c r="BL117" s="963"/>
      <c r="BM117" s="963"/>
      <c r="BN117" s="963"/>
      <c r="BO117" s="963"/>
      <c r="BP117" s="964"/>
      <c r="BQ117" s="913" t="s">
        <v>392</v>
      </c>
      <c r="BR117" s="914"/>
      <c r="BS117" s="914"/>
      <c r="BT117" s="914"/>
      <c r="BU117" s="914"/>
      <c r="BV117" s="914" t="s">
        <v>392</v>
      </c>
      <c r="BW117" s="914"/>
      <c r="BX117" s="914"/>
      <c r="BY117" s="914"/>
      <c r="BZ117" s="914"/>
      <c r="CA117" s="914" t="s">
        <v>392</v>
      </c>
      <c r="CB117" s="914"/>
      <c r="CC117" s="914"/>
      <c r="CD117" s="914"/>
      <c r="CE117" s="914"/>
      <c r="CF117" s="908" t="s">
        <v>392</v>
      </c>
      <c r="CG117" s="909"/>
      <c r="CH117" s="909"/>
      <c r="CI117" s="909"/>
      <c r="CJ117" s="909"/>
      <c r="CK117" s="936"/>
      <c r="CL117" s="937"/>
      <c r="CM117" s="910" t="s">
        <v>457</v>
      </c>
      <c r="CN117" s="911"/>
      <c r="CO117" s="911"/>
      <c r="CP117" s="911"/>
      <c r="CQ117" s="911"/>
      <c r="CR117" s="911"/>
      <c r="CS117" s="911"/>
      <c r="CT117" s="911"/>
      <c r="CU117" s="911"/>
      <c r="CV117" s="911"/>
      <c r="CW117" s="911"/>
      <c r="CX117" s="911"/>
      <c r="CY117" s="911"/>
      <c r="CZ117" s="911"/>
      <c r="DA117" s="911"/>
      <c r="DB117" s="911"/>
      <c r="DC117" s="911"/>
      <c r="DD117" s="911"/>
      <c r="DE117" s="911"/>
      <c r="DF117" s="912"/>
      <c r="DG117" s="946" t="s">
        <v>392</v>
      </c>
      <c r="DH117" s="947"/>
      <c r="DI117" s="947"/>
      <c r="DJ117" s="947"/>
      <c r="DK117" s="948"/>
      <c r="DL117" s="949" t="s">
        <v>392</v>
      </c>
      <c r="DM117" s="947"/>
      <c r="DN117" s="947"/>
      <c r="DO117" s="947"/>
      <c r="DP117" s="948"/>
      <c r="DQ117" s="949" t="s">
        <v>392</v>
      </c>
      <c r="DR117" s="947"/>
      <c r="DS117" s="947"/>
      <c r="DT117" s="947"/>
      <c r="DU117" s="948"/>
      <c r="DV117" s="950" t="s">
        <v>392</v>
      </c>
      <c r="DW117" s="951"/>
      <c r="DX117" s="951"/>
      <c r="DY117" s="951"/>
      <c r="DZ117" s="952"/>
    </row>
    <row r="118" spans="1:130" s="220" customFormat="1" ht="26.25" customHeight="1" x14ac:dyDescent="0.15">
      <c r="A118" s="900" t="s">
        <v>430</v>
      </c>
      <c r="B118" s="881"/>
      <c r="C118" s="881"/>
      <c r="D118" s="881"/>
      <c r="E118" s="881"/>
      <c r="F118" s="881"/>
      <c r="G118" s="881"/>
      <c r="H118" s="881"/>
      <c r="I118" s="881"/>
      <c r="J118" s="881"/>
      <c r="K118" s="881"/>
      <c r="L118" s="881"/>
      <c r="M118" s="881"/>
      <c r="N118" s="881"/>
      <c r="O118" s="881"/>
      <c r="P118" s="881"/>
      <c r="Q118" s="881"/>
      <c r="R118" s="881"/>
      <c r="S118" s="881"/>
      <c r="T118" s="881"/>
      <c r="U118" s="881"/>
      <c r="V118" s="881"/>
      <c r="W118" s="881"/>
      <c r="X118" s="881"/>
      <c r="Y118" s="881"/>
      <c r="Z118" s="882"/>
      <c r="AA118" s="880" t="s">
        <v>427</v>
      </c>
      <c r="AB118" s="881"/>
      <c r="AC118" s="881"/>
      <c r="AD118" s="881"/>
      <c r="AE118" s="882"/>
      <c r="AF118" s="880" t="s">
        <v>428</v>
      </c>
      <c r="AG118" s="881"/>
      <c r="AH118" s="881"/>
      <c r="AI118" s="881"/>
      <c r="AJ118" s="882"/>
      <c r="AK118" s="880" t="s">
        <v>306</v>
      </c>
      <c r="AL118" s="881"/>
      <c r="AM118" s="881"/>
      <c r="AN118" s="881"/>
      <c r="AO118" s="882"/>
      <c r="AP118" s="958" t="s">
        <v>429</v>
      </c>
      <c r="AQ118" s="959"/>
      <c r="AR118" s="959"/>
      <c r="AS118" s="959"/>
      <c r="AT118" s="960"/>
      <c r="AU118" s="896"/>
      <c r="AV118" s="897"/>
      <c r="AW118" s="897"/>
      <c r="AX118" s="897"/>
      <c r="AY118" s="897"/>
      <c r="AZ118" s="961" t="s">
        <v>458</v>
      </c>
      <c r="BA118" s="953"/>
      <c r="BB118" s="953"/>
      <c r="BC118" s="953"/>
      <c r="BD118" s="953"/>
      <c r="BE118" s="953"/>
      <c r="BF118" s="953"/>
      <c r="BG118" s="953"/>
      <c r="BH118" s="953"/>
      <c r="BI118" s="953"/>
      <c r="BJ118" s="953"/>
      <c r="BK118" s="953"/>
      <c r="BL118" s="953"/>
      <c r="BM118" s="953"/>
      <c r="BN118" s="953"/>
      <c r="BO118" s="953"/>
      <c r="BP118" s="954"/>
      <c r="BQ118" s="987" t="s">
        <v>392</v>
      </c>
      <c r="BR118" s="988"/>
      <c r="BS118" s="988"/>
      <c r="BT118" s="988"/>
      <c r="BU118" s="988"/>
      <c r="BV118" s="988" t="s">
        <v>129</v>
      </c>
      <c r="BW118" s="988"/>
      <c r="BX118" s="988"/>
      <c r="BY118" s="988"/>
      <c r="BZ118" s="988"/>
      <c r="CA118" s="988" t="s">
        <v>392</v>
      </c>
      <c r="CB118" s="988"/>
      <c r="CC118" s="988"/>
      <c r="CD118" s="988"/>
      <c r="CE118" s="988"/>
      <c r="CF118" s="908" t="s">
        <v>392</v>
      </c>
      <c r="CG118" s="909"/>
      <c r="CH118" s="909"/>
      <c r="CI118" s="909"/>
      <c r="CJ118" s="909"/>
      <c r="CK118" s="936"/>
      <c r="CL118" s="937"/>
      <c r="CM118" s="910" t="s">
        <v>459</v>
      </c>
      <c r="CN118" s="911"/>
      <c r="CO118" s="911"/>
      <c r="CP118" s="911"/>
      <c r="CQ118" s="911"/>
      <c r="CR118" s="911"/>
      <c r="CS118" s="911"/>
      <c r="CT118" s="911"/>
      <c r="CU118" s="911"/>
      <c r="CV118" s="911"/>
      <c r="CW118" s="911"/>
      <c r="CX118" s="911"/>
      <c r="CY118" s="911"/>
      <c r="CZ118" s="911"/>
      <c r="DA118" s="911"/>
      <c r="DB118" s="911"/>
      <c r="DC118" s="911"/>
      <c r="DD118" s="911"/>
      <c r="DE118" s="911"/>
      <c r="DF118" s="912"/>
      <c r="DG118" s="946" t="s">
        <v>392</v>
      </c>
      <c r="DH118" s="947"/>
      <c r="DI118" s="947"/>
      <c r="DJ118" s="947"/>
      <c r="DK118" s="948"/>
      <c r="DL118" s="949" t="s">
        <v>129</v>
      </c>
      <c r="DM118" s="947"/>
      <c r="DN118" s="947"/>
      <c r="DO118" s="947"/>
      <c r="DP118" s="948"/>
      <c r="DQ118" s="949" t="s">
        <v>129</v>
      </c>
      <c r="DR118" s="947"/>
      <c r="DS118" s="947"/>
      <c r="DT118" s="947"/>
      <c r="DU118" s="948"/>
      <c r="DV118" s="950" t="s">
        <v>129</v>
      </c>
      <c r="DW118" s="951"/>
      <c r="DX118" s="951"/>
      <c r="DY118" s="951"/>
      <c r="DZ118" s="952"/>
    </row>
    <row r="119" spans="1:130" s="220" customFormat="1" ht="26.25" customHeight="1" x14ac:dyDescent="0.15">
      <c r="A119" s="1044" t="s">
        <v>433</v>
      </c>
      <c r="B119" s="935"/>
      <c r="C119" s="917" t="s">
        <v>434</v>
      </c>
      <c r="D119" s="885"/>
      <c r="E119" s="885"/>
      <c r="F119" s="885"/>
      <c r="G119" s="885"/>
      <c r="H119" s="885"/>
      <c r="I119" s="885"/>
      <c r="J119" s="885"/>
      <c r="K119" s="885"/>
      <c r="L119" s="885"/>
      <c r="M119" s="885"/>
      <c r="N119" s="885"/>
      <c r="O119" s="885"/>
      <c r="P119" s="885"/>
      <c r="Q119" s="885"/>
      <c r="R119" s="885"/>
      <c r="S119" s="885"/>
      <c r="T119" s="885"/>
      <c r="U119" s="885"/>
      <c r="V119" s="885"/>
      <c r="W119" s="885"/>
      <c r="X119" s="885"/>
      <c r="Y119" s="885"/>
      <c r="Z119" s="886"/>
      <c r="AA119" s="887" t="s">
        <v>129</v>
      </c>
      <c r="AB119" s="888"/>
      <c r="AC119" s="888"/>
      <c r="AD119" s="888"/>
      <c r="AE119" s="889"/>
      <c r="AF119" s="890" t="s">
        <v>129</v>
      </c>
      <c r="AG119" s="888"/>
      <c r="AH119" s="888"/>
      <c r="AI119" s="888"/>
      <c r="AJ119" s="889"/>
      <c r="AK119" s="890" t="s">
        <v>129</v>
      </c>
      <c r="AL119" s="888"/>
      <c r="AM119" s="888"/>
      <c r="AN119" s="888"/>
      <c r="AO119" s="889"/>
      <c r="AP119" s="891" t="s">
        <v>129</v>
      </c>
      <c r="AQ119" s="892"/>
      <c r="AR119" s="892"/>
      <c r="AS119" s="892"/>
      <c r="AT119" s="893"/>
      <c r="AU119" s="898"/>
      <c r="AV119" s="899"/>
      <c r="AW119" s="899"/>
      <c r="AX119" s="899"/>
      <c r="AY119" s="899"/>
      <c r="AZ119" s="241" t="s">
        <v>189</v>
      </c>
      <c r="BA119" s="241"/>
      <c r="BB119" s="241"/>
      <c r="BC119" s="241"/>
      <c r="BD119" s="241"/>
      <c r="BE119" s="241"/>
      <c r="BF119" s="241"/>
      <c r="BG119" s="241"/>
      <c r="BH119" s="241"/>
      <c r="BI119" s="241"/>
      <c r="BJ119" s="241"/>
      <c r="BK119" s="241"/>
      <c r="BL119" s="241"/>
      <c r="BM119" s="241"/>
      <c r="BN119" s="241"/>
      <c r="BO119" s="965" t="s">
        <v>460</v>
      </c>
      <c r="BP119" s="993"/>
      <c r="BQ119" s="987">
        <v>29303287</v>
      </c>
      <c r="BR119" s="988"/>
      <c r="BS119" s="988"/>
      <c r="BT119" s="988"/>
      <c r="BU119" s="988"/>
      <c r="BV119" s="988">
        <v>28499822</v>
      </c>
      <c r="BW119" s="988"/>
      <c r="BX119" s="988"/>
      <c r="BY119" s="988"/>
      <c r="BZ119" s="988"/>
      <c r="CA119" s="988">
        <v>27620343</v>
      </c>
      <c r="CB119" s="988"/>
      <c r="CC119" s="988"/>
      <c r="CD119" s="988"/>
      <c r="CE119" s="988"/>
      <c r="CF119" s="989"/>
      <c r="CG119" s="990"/>
      <c r="CH119" s="990"/>
      <c r="CI119" s="990"/>
      <c r="CJ119" s="991"/>
      <c r="CK119" s="938"/>
      <c r="CL119" s="939"/>
      <c r="CM119" s="961" t="s">
        <v>461</v>
      </c>
      <c r="CN119" s="953"/>
      <c r="CO119" s="953"/>
      <c r="CP119" s="953"/>
      <c r="CQ119" s="953"/>
      <c r="CR119" s="953"/>
      <c r="CS119" s="953"/>
      <c r="CT119" s="953"/>
      <c r="CU119" s="953"/>
      <c r="CV119" s="953"/>
      <c r="CW119" s="953"/>
      <c r="CX119" s="953"/>
      <c r="CY119" s="953"/>
      <c r="CZ119" s="953"/>
      <c r="DA119" s="953"/>
      <c r="DB119" s="953"/>
      <c r="DC119" s="953"/>
      <c r="DD119" s="953"/>
      <c r="DE119" s="953"/>
      <c r="DF119" s="954"/>
      <c r="DG119" s="992" t="s">
        <v>392</v>
      </c>
      <c r="DH119" s="974"/>
      <c r="DI119" s="974"/>
      <c r="DJ119" s="974"/>
      <c r="DK119" s="975"/>
      <c r="DL119" s="973" t="s">
        <v>392</v>
      </c>
      <c r="DM119" s="974"/>
      <c r="DN119" s="974"/>
      <c r="DO119" s="974"/>
      <c r="DP119" s="975"/>
      <c r="DQ119" s="973" t="s">
        <v>129</v>
      </c>
      <c r="DR119" s="974"/>
      <c r="DS119" s="974"/>
      <c r="DT119" s="974"/>
      <c r="DU119" s="975"/>
      <c r="DV119" s="976" t="s">
        <v>129</v>
      </c>
      <c r="DW119" s="977"/>
      <c r="DX119" s="977"/>
      <c r="DY119" s="977"/>
      <c r="DZ119" s="978"/>
    </row>
    <row r="120" spans="1:130" s="220" customFormat="1" ht="26.25" customHeight="1" x14ac:dyDescent="0.15">
      <c r="A120" s="1045"/>
      <c r="B120" s="937"/>
      <c r="C120" s="910" t="s">
        <v>438</v>
      </c>
      <c r="D120" s="911"/>
      <c r="E120" s="911"/>
      <c r="F120" s="911"/>
      <c r="G120" s="911"/>
      <c r="H120" s="911"/>
      <c r="I120" s="911"/>
      <c r="J120" s="911"/>
      <c r="K120" s="911"/>
      <c r="L120" s="911"/>
      <c r="M120" s="911"/>
      <c r="N120" s="911"/>
      <c r="O120" s="911"/>
      <c r="P120" s="911"/>
      <c r="Q120" s="911"/>
      <c r="R120" s="911"/>
      <c r="S120" s="911"/>
      <c r="T120" s="911"/>
      <c r="U120" s="911"/>
      <c r="V120" s="911"/>
      <c r="W120" s="911"/>
      <c r="X120" s="911"/>
      <c r="Y120" s="911"/>
      <c r="Z120" s="912"/>
      <c r="AA120" s="946" t="s">
        <v>129</v>
      </c>
      <c r="AB120" s="947"/>
      <c r="AC120" s="947"/>
      <c r="AD120" s="947"/>
      <c r="AE120" s="948"/>
      <c r="AF120" s="949" t="s">
        <v>129</v>
      </c>
      <c r="AG120" s="947"/>
      <c r="AH120" s="947"/>
      <c r="AI120" s="947"/>
      <c r="AJ120" s="948"/>
      <c r="AK120" s="949" t="s">
        <v>129</v>
      </c>
      <c r="AL120" s="947"/>
      <c r="AM120" s="947"/>
      <c r="AN120" s="947"/>
      <c r="AO120" s="948"/>
      <c r="AP120" s="950" t="s">
        <v>129</v>
      </c>
      <c r="AQ120" s="951"/>
      <c r="AR120" s="951"/>
      <c r="AS120" s="951"/>
      <c r="AT120" s="952"/>
      <c r="AU120" s="979" t="s">
        <v>462</v>
      </c>
      <c r="AV120" s="980"/>
      <c r="AW120" s="980"/>
      <c r="AX120" s="980"/>
      <c r="AY120" s="981"/>
      <c r="AZ120" s="917" t="s">
        <v>463</v>
      </c>
      <c r="BA120" s="885"/>
      <c r="BB120" s="885"/>
      <c r="BC120" s="885"/>
      <c r="BD120" s="885"/>
      <c r="BE120" s="885"/>
      <c r="BF120" s="885"/>
      <c r="BG120" s="885"/>
      <c r="BH120" s="885"/>
      <c r="BI120" s="885"/>
      <c r="BJ120" s="885"/>
      <c r="BK120" s="885"/>
      <c r="BL120" s="885"/>
      <c r="BM120" s="885"/>
      <c r="BN120" s="885"/>
      <c r="BO120" s="885"/>
      <c r="BP120" s="886"/>
      <c r="BQ120" s="918">
        <v>4945615</v>
      </c>
      <c r="BR120" s="919"/>
      <c r="BS120" s="919"/>
      <c r="BT120" s="919"/>
      <c r="BU120" s="919"/>
      <c r="BV120" s="919">
        <v>5469910</v>
      </c>
      <c r="BW120" s="919"/>
      <c r="BX120" s="919"/>
      <c r="BY120" s="919"/>
      <c r="BZ120" s="919"/>
      <c r="CA120" s="919">
        <v>5862056</v>
      </c>
      <c r="CB120" s="919"/>
      <c r="CC120" s="919"/>
      <c r="CD120" s="919"/>
      <c r="CE120" s="919"/>
      <c r="CF120" s="932">
        <v>70.400000000000006</v>
      </c>
      <c r="CG120" s="933"/>
      <c r="CH120" s="933"/>
      <c r="CI120" s="933"/>
      <c r="CJ120" s="933"/>
      <c r="CK120" s="994" t="s">
        <v>464</v>
      </c>
      <c r="CL120" s="995"/>
      <c r="CM120" s="995"/>
      <c r="CN120" s="995"/>
      <c r="CO120" s="996"/>
      <c r="CP120" s="1002" t="s">
        <v>465</v>
      </c>
      <c r="CQ120" s="1003"/>
      <c r="CR120" s="1003"/>
      <c r="CS120" s="1003"/>
      <c r="CT120" s="1003"/>
      <c r="CU120" s="1003"/>
      <c r="CV120" s="1003"/>
      <c r="CW120" s="1003"/>
      <c r="CX120" s="1003"/>
      <c r="CY120" s="1003"/>
      <c r="CZ120" s="1003"/>
      <c r="DA120" s="1003"/>
      <c r="DB120" s="1003"/>
      <c r="DC120" s="1003"/>
      <c r="DD120" s="1003"/>
      <c r="DE120" s="1003"/>
      <c r="DF120" s="1004"/>
      <c r="DG120" s="918">
        <v>6434917</v>
      </c>
      <c r="DH120" s="919"/>
      <c r="DI120" s="919"/>
      <c r="DJ120" s="919"/>
      <c r="DK120" s="919"/>
      <c r="DL120" s="919">
        <v>6640325</v>
      </c>
      <c r="DM120" s="919"/>
      <c r="DN120" s="919"/>
      <c r="DO120" s="919"/>
      <c r="DP120" s="919"/>
      <c r="DQ120" s="919">
        <v>6752837</v>
      </c>
      <c r="DR120" s="919"/>
      <c r="DS120" s="919"/>
      <c r="DT120" s="919"/>
      <c r="DU120" s="919"/>
      <c r="DV120" s="920">
        <v>81.099999999999994</v>
      </c>
      <c r="DW120" s="920"/>
      <c r="DX120" s="920"/>
      <c r="DY120" s="920"/>
      <c r="DZ120" s="921"/>
    </row>
    <row r="121" spans="1:130" s="220" customFormat="1" ht="26.25" customHeight="1" x14ac:dyDescent="0.15">
      <c r="A121" s="1045"/>
      <c r="B121" s="937"/>
      <c r="C121" s="962" t="s">
        <v>466</v>
      </c>
      <c r="D121" s="963"/>
      <c r="E121" s="963"/>
      <c r="F121" s="963"/>
      <c r="G121" s="963"/>
      <c r="H121" s="963"/>
      <c r="I121" s="963"/>
      <c r="J121" s="963"/>
      <c r="K121" s="963"/>
      <c r="L121" s="963"/>
      <c r="M121" s="963"/>
      <c r="N121" s="963"/>
      <c r="O121" s="963"/>
      <c r="P121" s="963"/>
      <c r="Q121" s="963"/>
      <c r="R121" s="963"/>
      <c r="S121" s="963"/>
      <c r="T121" s="963"/>
      <c r="U121" s="963"/>
      <c r="V121" s="963"/>
      <c r="W121" s="963"/>
      <c r="X121" s="963"/>
      <c r="Y121" s="963"/>
      <c r="Z121" s="964"/>
      <c r="AA121" s="946" t="s">
        <v>129</v>
      </c>
      <c r="AB121" s="947"/>
      <c r="AC121" s="947"/>
      <c r="AD121" s="947"/>
      <c r="AE121" s="948"/>
      <c r="AF121" s="949" t="s">
        <v>129</v>
      </c>
      <c r="AG121" s="947"/>
      <c r="AH121" s="947"/>
      <c r="AI121" s="947"/>
      <c r="AJ121" s="948"/>
      <c r="AK121" s="949" t="s">
        <v>129</v>
      </c>
      <c r="AL121" s="947"/>
      <c r="AM121" s="947"/>
      <c r="AN121" s="947"/>
      <c r="AO121" s="948"/>
      <c r="AP121" s="950" t="s">
        <v>129</v>
      </c>
      <c r="AQ121" s="951"/>
      <c r="AR121" s="951"/>
      <c r="AS121" s="951"/>
      <c r="AT121" s="952"/>
      <c r="AU121" s="982"/>
      <c r="AV121" s="983"/>
      <c r="AW121" s="983"/>
      <c r="AX121" s="983"/>
      <c r="AY121" s="984"/>
      <c r="AZ121" s="910" t="s">
        <v>467</v>
      </c>
      <c r="BA121" s="911"/>
      <c r="BB121" s="911"/>
      <c r="BC121" s="911"/>
      <c r="BD121" s="911"/>
      <c r="BE121" s="911"/>
      <c r="BF121" s="911"/>
      <c r="BG121" s="911"/>
      <c r="BH121" s="911"/>
      <c r="BI121" s="911"/>
      <c r="BJ121" s="911"/>
      <c r="BK121" s="911"/>
      <c r="BL121" s="911"/>
      <c r="BM121" s="911"/>
      <c r="BN121" s="911"/>
      <c r="BO121" s="911"/>
      <c r="BP121" s="912"/>
      <c r="BQ121" s="913">
        <v>2487402</v>
      </c>
      <c r="BR121" s="914"/>
      <c r="BS121" s="914"/>
      <c r="BT121" s="914"/>
      <c r="BU121" s="914"/>
      <c r="BV121" s="914">
        <v>2359888</v>
      </c>
      <c r="BW121" s="914"/>
      <c r="BX121" s="914"/>
      <c r="BY121" s="914"/>
      <c r="BZ121" s="914"/>
      <c r="CA121" s="914">
        <v>2182975</v>
      </c>
      <c r="CB121" s="914"/>
      <c r="CC121" s="914"/>
      <c r="CD121" s="914"/>
      <c r="CE121" s="914"/>
      <c r="CF121" s="908">
        <v>26.2</v>
      </c>
      <c r="CG121" s="909"/>
      <c r="CH121" s="909"/>
      <c r="CI121" s="909"/>
      <c r="CJ121" s="909"/>
      <c r="CK121" s="997"/>
      <c r="CL121" s="998"/>
      <c r="CM121" s="998"/>
      <c r="CN121" s="998"/>
      <c r="CO121" s="999"/>
      <c r="CP121" s="1007" t="s">
        <v>468</v>
      </c>
      <c r="CQ121" s="1008"/>
      <c r="CR121" s="1008"/>
      <c r="CS121" s="1008"/>
      <c r="CT121" s="1008"/>
      <c r="CU121" s="1008"/>
      <c r="CV121" s="1008"/>
      <c r="CW121" s="1008"/>
      <c r="CX121" s="1008"/>
      <c r="CY121" s="1008"/>
      <c r="CZ121" s="1008"/>
      <c r="DA121" s="1008"/>
      <c r="DB121" s="1008"/>
      <c r="DC121" s="1008"/>
      <c r="DD121" s="1008"/>
      <c r="DE121" s="1008"/>
      <c r="DF121" s="1009"/>
      <c r="DG121" s="913">
        <v>2462087</v>
      </c>
      <c r="DH121" s="914"/>
      <c r="DI121" s="914"/>
      <c r="DJ121" s="914"/>
      <c r="DK121" s="914"/>
      <c r="DL121" s="914">
        <v>2397905</v>
      </c>
      <c r="DM121" s="914"/>
      <c r="DN121" s="914"/>
      <c r="DO121" s="914"/>
      <c r="DP121" s="914"/>
      <c r="DQ121" s="914">
        <v>2296449</v>
      </c>
      <c r="DR121" s="914"/>
      <c r="DS121" s="914"/>
      <c r="DT121" s="914"/>
      <c r="DU121" s="914"/>
      <c r="DV121" s="915">
        <v>27.6</v>
      </c>
      <c r="DW121" s="915"/>
      <c r="DX121" s="915"/>
      <c r="DY121" s="915"/>
      <c r="DZ121" s="916"/>
    </row>
    <row r="122" spans="1:130" s="220" customFormat="1" ht="26.25" customHeight="1" x14ac:dyDescent="0.15">
      <c r="A122" s="1045"/>
      <c r="B122" s="937"/>
      <c r="C122" s="910" t="s">
        <v>448</v>
      </c>
      <c r="D122" s="911"/>
      <c r="E122" s="911"/>
      <c r="F122" s="911"/>
      <c r="G122" s="911"/>
      <c r="H122" s="911"/>
      <c r="I122" s="911"/>
      <c r="J122" s="911"/>
      <c r="K122" s="911"/>
      <c r="L122" s="911"/>
      <c r="M122" s="911"/>
      <c r="N122" s="911"/>
      <c r="O122" s="911"/>
      <c r="P122" s="911"/>
      <c r="Q122" s="911"/>
      <c r="R122" s="911"/>
      <c r="S122" s="911"/>
      <c r="T122" s="911"/>
      <c r="U122" s="911"/>
      <c r="V122" s="911"/>
      <c r="W122" s="911"/>
      <c r="X122" s="911"/>
      <c r="Y122" s="911"/>
      <c r="Z122" s="912"/>
      <c r="AA122" s="946" t="s">
        <v>129</v>
      </c>
      <c r="AB122" s="947"/>
      <c r="AC122" s="947"/>
      <c r="AD122" s="947"/>
      <c r="AE122" s="948"/>
      <c r="AF122" s="949" t="s">
        <v>392</v>
      </c>
      <c r="AG122" s="947"/>
      <c r="AH122" s="947"/>
      <c r="AI122" s="947"/>
      <c r="AJ122" s="948"/>
      <c r="AK122" s="949" t="s">
        <v>392</v>
      </c>
      <c r="AL122" s="947"/>
      <c r="AM122" s="947"/>
      <c r="AN122" s="947"/>
      <c r="AO122" s="948"/>
      <c r="AP122" s="950" t="s">
        <v>392</v>
      </c>
      <c r="AQ122" s="951"/>
      <c r="AR122" s="951"/>
      <c r="AS122" s="951"/>
      <c r="AT122" s="952"/>
      <c r="AU122" s="982"/>
      <c r="AV122" s="983"/>
      <c r="AW122" s="983"/>
      <c r="AX122" s="983"/>
      <c r="AY122" s="984"/>
      <c r="AZ122" s="961" t="s">
        <v>469</v>
      </c>
      <c r="BA122" s="953"/>
      <c r="BB122" s="953"/>
      <c r="BC122" s="953"/>
      <c r="BD122" s="953"/>
      <c r="BE122" s="953"/>
      <c r="BF122" s="953"/>
      <c r="BG122" s="953"/>
      <c r="BH122" s="953"/>
      <c r="BI122" s="953"/>
      <c r="BJ122" s="953"/>
      <c r="BK122" s="953"/>
      <c r="BL122" s="953"/>
      <c r="BM122" s="953"/>
      <c r="BN122" s="953"/>
      <c r="BO122" s="953"/>
      <c r="BP122" s="954"/>
      <c r="BQ122" s="987">
        <v>17259684</v>
      </c>
      <c r="BR122" s="988"/>
      <c r="BS122" s="988"/>
      <c r="BT122" s="988"/>
      <c r="BU122" s="988"/>
      <c r="BV122" s="988">
        <v>16571024</v>
      </c>
      <c r="BW122" s="988"/>
      <c r="BX122" s="988"/>
      <c r="BY122" s="988"/>
      <c r="BZ122" s="988"/>
      <c r="CA122" s="988">
        <v>15875262</v>
      </c>
      <c r="CB122" s="988"/>
      <c r="CC122" s="988"/>
      <c r="CD122" s="988"/>
      <c r="CE122" s="988"/>
      <c r="CF122" s="1005">
        <v>190.6</v>
      </c>
      <c r="CG122" s="1006"/>
      <c r="CH122" s="1006"/>
      <c r="CI122" s="1006"/>
      <c r="CJ122" s="1006"/>
      <c r="CK122" s="997"/>
      <c r="CL122" s="998"/>
      <c r="CM122" s="998"/>
      <c r="CN122" s="998"/>
      <c r="CO122" s="999"/>
      <c r="CP122" s="1007" t="s">
        <v>404</v>
      </c>
      <c r="CQ122" s="1008"/>
      <c r="CR122" s="1008"/>
      <c r="CS122" s="1008"/>
      <c r="CT122" s="1008"/>
      <c r="CU122" s="1008"/>
      <c r="CV122" s="1008"/>
      <c r="CW122" s="1008"/>
      <c r="CX122" s="1008"/>
      <c r="CY122" s="1008"/>
      <c r="CZ122" s="1008"/>
      <c r="DA122" s="1008"/>
      <c r="DB122" s="1008"/>
      <c r="DC122" s="1008"/>
      <c r="DD122" s="1008"/>
      <c r="DE122" s="1008"/>
      <c r="DF122" s="1009"/>
      <c r="DG122" s="913" t="s">
        <v>392</v>
      </c>
      <c r="DH122" s="914"/>
      <c r="DI122" s="914"/>
      <c r="DJ122" s="914"/>
      <c r="DK122" s="914"/>
      <c r="DL122" s="914" t="s">
        <v>129</v>
      </c>
      <c r="DM122" s="914"/>
      <c r="DN122" s="914"/>
      <c r="DO122" s="914"/>
      <c r="DP122" s="914"/>
      <c r="DQ122" s="914" t="s">
        <v>392</v>
      </c>
      <c r="DR122" s="914"/>
      <c r="DS122" s="914"/>
      <c r="DT122" s="914"/>
      <c r="DU122" s="914"/>
      <c r="DV122" s="915" t="s">
        <v>129</v>
      </c>
      <c r="DW122" s="915"/>
      <c r="DX122" s="915"/>
      <c r="DY122" s="915"/>
      <c r="DZ122" s="916"/>
    </row>
    <row r="123" spans="1:130" s="220" customFormat="1" ht="26.25" customHeight="1" x14ac:dyDescent="0.15">
      <c r="A123" s="1045"/>
      <c r="B123" s="937"/>
      <c r="C123" s="910" t="s">
        <v>454</v>
      </c>
      <c r="D123" s="911"/>
      <c r="E123" s="911"/>
      <c r="F123" s="911"/>
      <c r="G123" s="911"/>
      <c r="H123" s="911"/>
      <c r="I123" s="911"/>
      <c r="J123" s="911"/>
      <c r="K123" s="911"/>
      <c r="L123" s="911"/>
      <c r="M123" s="911"/>
      <c r="N123" s="911"/>
      <c r="O123" s="911"/>
      <c r="P123" s="911"/>
      <c r="Q123" s="911"/>
      <c r="R123" s="911"/>
      <c r="S123" s="911"/>
      <c r="T123" s="911"/>
      <c r="U123" s="911"/>
      <c r="V123" s="911"/>
      <c r="W123" s="911"/>
      <c r="X123" s="911"/>
      <c r="Y123" s="911"/>
      <c r="Z123" s="912"/>
      <c r="AA123" s="946">
        <v>2444</v>
      </c>
      <c r="AB123" s="947"/>
      <c r="AC123" s="947"/>
      <c r="AD123" s="947"/>
      <c r="AE123" s="948"/>
      <c r="AF123" s="949">
        <v>1897</v>
      </c>
      <c r="AG123" s="947"/>
      <c r="AH123" s="947"/>
      <c r="AI123" s="947"/>
      <c r="AJ123" s="948"/>
      <c r="AK123" s="949">
        <v>1849</v>
      </c>
      <c r="AL123" s="947"/>
      <c r="AM123" s="947"/>
      <c r="AN123" s="947"/>
      <c r="AO123" s="948"/>
      <c r="AP123" s="950">
        <v>0</v>
      </c>
      <c r="AQ123" s="951"/>
      <c r="AR123" s="951"/>
      <c r="AS123" s="951"/>
      <c r="AT123" s="952"/>
      <c r="AU123" s="985"/>
      <c r="AV123" s="986"/>
      <c r="AW123" s="986"/>
      <c r="AX123" s="986"/>
      <c r="AY123" s="986"/>
      <c r="AZ123" s="241" t="s">
        <v>189</v>
      </c>
      <c r="BA123" s="241"/>
      <c r="BB123" s="241"/>
      <c r="BC123" s="241"/>
      <c r="BD123" s="241"/>
      <c r="BE123" s="241"/>
      <c r="BF123" s="241"/>
      <c r="BG123" s="241"/>
      <c r="BH123" s="241"/>
      <c r="BI123" s="241"/>
      <c r="BJ123" s="241"/>
      <c r="BK123" s="241"/>
      <c r="BL123" s="241"/>
      <c r="BM123" s="241"/>
      <c r="BN123" s="241"/>
      <c r="BO123" s="965" t="s">
        <v>470</v>
      </c>
      <c r="BP123" s="993"/>
      <c r="BQ123" s="1051">
        <v>24692701</v>
      </c>
      <c r="BR123" s="1052"/>
      <c r="BS123" s="1052"/>
      <c r="BT123" s="1052"/>
      <c r="BU123" s="1052"/>
      <c r="BV123" s="1052">
        <v>24400822</v>
      </c>
      <c r="BW123" s="1052"/>
      <c r="BX123" s="1052"/>
      <c r="BY123" s="1052"/>
      <c r="BZ123" s="1052"/>
      <c r="CA123" s="1052">
        <v>23920293</v>
      </c>
      <c r="CB123" s="1052"/>
      <c r="CC123" s="1052"/>
      <c r="CD123" s="1052"/>
      <c r="CE123" s="1052"/>
      <c r="CF123" s="989"/>
      <c r="CG123" s="990"/>
      <c r="CH123" s="990"/>
      <c r="CI123" s="990"/>
      <c r="CJ123" s="991"/>
      <c r="CK123" s="997"/>
      <c r="CL123" s="998"/>
      <c r="CM123" s="998"/>
      <c r="CN123" s="998"/>
      <c r="CO123" s="999"/>
      <c r="CP123" s="1007" t="s">
        <v>471</v>
      </c>
      <c r="CQ123" s="1008"/>
      <c r="CR123" s="1008"/>
      <c r="CS123" s="1008"/>
      <c r="CT123" s="1008"/>
      <c r="CU123" s="1008"/>
      <c r="CV123" s="1008"/>
      <c r="CW123" s="1008"/>
      <c r="CX123" s="1008"/>
      <c r="CY123" s="1008"/>
      <c r="CZ123" s="1008"/>
      <c r="DA123" s="1008"/>
      <c r="DB123" s="1008"/>
      <c r="DC123" s="1008"/>
      <c r="DD123" s="1008"/>
      <c r="DE123" s="1008"/>
      <c r="DF123" s="1009"/>
      <c r="DG123" s="946" t="s">
        <v>129</v>
      </c>
      <c r="DH123" s="947"/>
      <c r="DI123" s="947"/>
      <c r="DJ123" s="947"/>
      <c r="DK123" s="948"/>
      <c r="DL123" s="949" t="s">
        <v>129</v>
      </c>
      <c r="DM123" s="947"/>
      <c r="DN123" s="947"/>
      <c r="DO123" s="947"/>
      <c r="DP123" s="948"/>
      <c r="DQ123" s="949" t="s">
        <v>392</v>
      </c>
      <c r="DR123" s="947"/>
      <c r="DS123" s="947"/>
      <c r="DT123" s="947"/>
      <c r="DU123" s="948"/>
      <c r="DV123" s="950" t="s">
        <v>392</v>
      </c>
      <c r="DW123" s="951"/>
      <c r="DX123" s="951"/>
      <c r="DY123" s="951"/>
      <c r="DZ123" s="952"/>
    </row>
    <row r="124" spans="1:130" s="220" customFormat="1" ht="26.25" customHeight="1" thickBot="1" x14ac:dyDescent="0.2">
      <c r="A124" s="1045"/>
      <c r="B124" s="937"/>
      <c r="C124" s="910" t="s">
        <v>457</v>
      </c>
      <c r="D124" s="911"/>
      <c r="E124" s="911"/>
      <c r="F124" s="911"/>
      <c r="G124" s="911"/>
      <c r="H124" s="911"/>
      <c r="I124" s="911"/>
      <c r="J124" s="911"/>
      <c r="K124" s="911"/>
      <c r="L124" s="911"/>
      <c r="M124" s="911"/>
      <c r="N124" s="911"/>
      <c r="O124" s="911"/>
      <c r="P124" s="911"/>
      <c r="Q124" s="911"/>
      <c r="R124" s="911"/>
      <c r="S124" s="911"/>
      <c r="T124" s="911"/>
      <c r="U124" s="911"/>
      <c r="V124" s="911"/>
      <c r="W124" s="911"/>
      <c r="X124" s="911"/>
      <c r="Y124" s="911"/>
      <c r="Z124" s="912"/>
      <c r="AA124" s="946" t="s">
        <v>392</v>
      </c>
      <c r="AB124" s="947"/>
      <c r="AC124" s="947"/>
      <c r="AD124" s="947"/>
      <c r="AE124" s="948"/>
      <c r="AF124" s="949" t="s">
        <v>392</v>
      </c>
      <c r="AG124" s="947"/>
      <c r="AH124" s="947"/>
      <c r="AI124" s="947"/>
      <c r="AJ124" s="948"/>
      <c r="AK124" s="949" t="s">
        <v>129</v>
      </c>
      <c r="AL124" s="947"/>
      <c r="AM124" s="947"/>
      <c r="AN124" s="947"/>
      <c r="AO124" s="948"/>
      <c r="AP124" s="950" t="s">
        <v>129</v>
      </c>
      <c r="AQ124" s="951"/>
      <c r="AR124" s="951"/>
      <c r="AS124" s="951"/>
      <c r="AT124" s="952"/>
      <c r="AU124" s="1047" t="s">
        <v>472</v>
      </c>
      <c r="AV124" s="1048"/>
      <c r="AW124" s="1048"/>
      <c r="AX124" s="1048"/>
      <c r="AY124" s="1048"/>
      <c r="AZ124" s="1048"/>
      <c r="BA124" s="1048"/>
      <c r="BB124" s="1048"/>
      <c r="BC124" s="1048"/>
      <c r="BD124" s="1048"/>
      <c r="BE124" s="1048"/>
      <c r="BF124" s="1048"/>
      <c r="BG124" s="1048"/>
      <c r="BH124" s="1048"/>
      <c r="BI124" s="1048"/>
      <c r="BJ124" s="1048"/>
      <c r="BK124" s="1048"/>
      <c r="BL124" s="1048"/>
      <c r="BM124" s="1048"/>
      <c r="BN124" s="1048"/>
      <c r="BO124" s="1048"/>
      <c r="BP124" s="1049"/>
      <c r="BQ124" s="1050">
        <v>56.8</v>
      </c>
      <c r="BR124" s="1015"/>
      <c r="BS124" s="1015"/>
      <c r="BT124" s="1015"/>
      <c r="BU124" s="1015"/>
      <c r="BV124" s="1015">
        <v>47.8</v>
      </c>
      <c r="BW124" s="1015"/>
      <c r="BX124" s="1015"/>
      <c r="BY124" s="1015"/>
      <c r="BZ124" s="1015"/>
      <c r="CA124" s="1015">
        <v>44.4</v>
      </c>
      <c r="CB124" s="1015"/>
      <c r="CC124" s="1015"/>
      <c r="CD124" s="1015"/>
      <c r="CE124" s="1015"/>
      <c r="CF124" s="1016"/>
      <c r="CG124" s="1017"/>
      <c r="CH124" s="1017"/>
      <c r="CI124" s="1017"/>
      <c r="CJ124" s="1018"/>
      <c r="CK124" s="1000"/>
      <c r="CL124" s="1000"/>
      <c r="CM124" s="1000"/>
      <c r="CN124" s="1000"/>
      <c r="CO124" s="1001"/>
      <c r="CP124" s="1007" t="s">
        <v>473</v>
      </c>
      <c r="CQ124" s="1008"/>
      <c r="CR124" s="1008"/>
      <c r="CS124" s="1008"/>
      <c r="CT124" s="1008"/>
      <c r="CU124" s="1008"/>
      <c r="CV124" s="1008"/>
      <c r="CW124" s="1008"/>
      <c r="CX124" s="1008"/>
      <c r="CY124" s="1008"/>
      <c r="CZ124" s="1008"/>
      <c r="DA124" s="1008"/>
      <c r="DB124" s="1008"/>
      <c r="DC124" s="1008"/>
      <c r="DD124" s="1008"/>
      <c r="DE124" s="1008"/>
      <c r="DF124" s="1009"/>
      <c r="DG124" s="992" t="s">
        <v>392</v>
      </c>
      <c r="DH124" s="974"/>
      <c r="DI124" s="974"/>
      <c r="DJ124" s="974"/>
      <c r="DK124" s="975"/>
      <c r="DL124" s="973" t="s">
        <v>392</v>
      </c>
      <c r="DM124" s="974"/>
      <c r="DN124" s="974"/>
      <c r="DO124" s="974"/>
      <c r="DP124" s="975"/>
      <c r="DQ124" s="973" t="s">
        <v>392</v>
      </c>
      <c r="DR124" s="974"/>
      <c r="DS124" s="974"/>
      <c r="DT124" s="974"/>
      <c r="DU124" s="975"/>
      <c r="DV124" s="976" t="s">
        <v>129</v>
      </c>
      <c r="DW124" s="977"/>
      <c r="DX124" s="977"/>
      <c r="DY124" s="977"/>
      <c r="DZ124" s="978"/>
    </row>
    <row r="125" spans="1:130" s="220" customFormat="1" ht="26.25" customHeight="1" x14ac:dyDescent="0.15">
      <c r="A125" s="1045"/>
      <c r="B125" s="937"/>
      <c r="C125" s="910" t="s">
        <v>459</v>
      </c>
      <c r="D125" s="911"/>
      <c r="E125" s="911"/>
      <c r="F125" s="911"/>
      <c r="G125" s="911"/>
      <c r="H125" s="911"/>
      <c r="I125" s="911"/>
      <c r="J125" s="911"/>
      <c r="K125" s="911"/>
      <c r="L125" s="911"/>
      <c r="M125" s="911"/>
      <c r="N125" s="911"/>
      <c r="O125" s="911"/>
      <c r="P125" s="911"/>
      <c r="Q125" s="911"/>
      <c r="R125" s="911"/>
      <c r="S125" s="911"/>
      <c r="T125" s="911"/>
      <c r="U125" s="911"/>
      <c r="V125" s="911"/>
      <c r="W125" s="911"/>
      <c r="X125" s="911"/>
      <c r="Y125" s="911"/>
      <c r="Z125" s="912"/>
      <c r="AA125" s="946" t="s">
        <v>392</v>
      </c>
      <c r="AB125" s="947"/>
      <c r="AC125" s="947"/>
      <c r="AD125" s="947"/>
      <c r="AE125" s="948"/>
      <c r="AF125" s="949" t="s">
        <v>129</v>
      </c>
      <c r="AG125" s="947"/>
      <c r="AH125" s="947"/>
      <c r="AI125" s="947"/>
      <c r="AJ125" s="948"/>
      <c r="AK125" s="949" t="s">
        <v>392</v>
      </c>
      <c r="AL125" s="947"/>
      <c r="AM125" s="947"/>
      <c r="AN125" s="947"/>
      <c r="AO125" s="948"/>
      <c r="AP125" s="950" t="s">
        <v>392</v>
      </c>
      <c r="AQ125" s="951"/>
      <c r="AR125" s="951"/>
      <c r="AS125" s="951"/>
      <c r="AT125" s="952"/>
      <c r="AU125" s="242"/>
      <c r="AV125" s="243"/>
      <c r="AW125" s="243"/>
      <c r="AX125" s="243"/>
      <c r="AY125" s="243"/>
      <c r="AZ125" s="243"/>
      <c r="BA125" s="243"/>
      <c r="BB125" s="243"/>
      <c r="BC125" s="243"/>
      <c r="BD125" s="243"/>
      <c r="BE125" s="243"/>
      <c r="BF125" s="243"/>
      <c r="BG125" s="243"/>
      <c r="BH125" s="243"/>
      <c r="BI125" s="243"/>
      <c r="BJ125" s="243"/>
      <c r="BK125" s="243"/>
      <c r="BL125" s="243"/>
      <c r="BM125" s="243"/>
      <c r="BN125" s="243"/>
      <c r="BO125" s="243"/>
      <c r="BP125" s="243"/>
      <c r="BQ125" s="222"/>
      <c r="BR125" s="222"/>
      <c r="BS125" s="222"/>
      <c r="BT125" s="222"/>
      <c r="BU125" s="222"/>
      <c r="BV125" s="222"/>
      <c r="BW125" s="222"/>
      <c r="BX125" s="222"/>
      <c r="BY125" s="222"/>
      <c r="BZ125" s="222"/>
      <c r="CA125" s="222"/>
      <c r="CB125" s="222"/>
      <c r="CC125" s="222"/>
      <c r="CD125" s="222"/>
      <c r="CE125" s="222"/>
      <c r="CF125" s="222"/>
      <c r="CG125" s="222"/>
      <c r="CH125" s="222"/>
      <c r="CI125" s="222"/>
      <c r="CJ125" s="244"/>
      <c r="CK125" s="1010" t="s">
        <v>474</v>
      </c>
      <c r="CL125" s="995"/>
      <c r="CM125" s="995"/>
      <c r="CN125" s="995"/>
      <c r="CO125" s="996"/>
      <c r="CP125" s="917" t="s">
        <v>475</v>
      </c>
      <c r="CQ125" s="885"/>
      <c r="CR125" s="885"/>
      <c r="CS125" s="885"/>
      <c r="CT125" s="885"/>
      <c r="CU125" s="885"/>
      <c r="CV125" s="885"/>
      <c r="CW125" s="885"/>
      <c r="CX125" s="885"/>
      <c r="CY125" s="885"/>
      <c r="CZ125" s="885"/>
      <c r="DA125" s="885"/>
      <c r="DB125" s="885"/>
      <c r="DC125" s="885"/>
      <c r="DD125" s="885"/>
      <c r="DE125" s="885"/>
      <c r="DF125" s="886"/>
      <c r="DG125" s="918" t="s">
        <v>129</v>
      </c>
      <c r="DH125" s="919"/>
      <c r="DI125" s="919"/>
      <c r="DJ125" s="919"/>
      <c r="DK125" s="919"/>
      <c r="DL125" s="919" t="s">
        <v>129</v>
      </c>
      <c r="DM125" s="919"/>
      <c r="DN125" s="919"/>
      <c r="DO125" s="919"/>
      <c r="DP125" s="919"/>
      <c r="DQ125" s="919" t="s">
        <v>129</v>
      </c>
      <c r="DR125" s="919"/>
      <c r="DS125" s="919"/>
      <c r="DT125" s="919"/>
      <c r="DU125" s="919"/>
      <c r="DV125" s="920" t="s">
        <v>392</v>
      </c>
      <c r="DW125" s="920"/>
      <c r="DX125" s="920"/>
      <c r="DY125" s="920"/>
      <c r="DZ125" s="921"/>
    </row>
    <row r="126" spans="1:130" s="220" customFormat="1" ht="26.25" customHeight="1" thickBot="1" x14ac:dyDescent="0.2">
      <c r="A126" s="1045"/>
      <c r="B126" s="937"/>
      <c r="C126" s="910" t="s">
        <v>461</v>
      </c>
      <c r="D126" s="911"/>
      <c r="E126" s="911"/>
      <c r="F126" s="911"/>
      <c r="G126" s="911"/>
      <c r="H126" s="911"/>
      <c r="I126" s="911"/>
      <c r="J126" s="911"/>
      <c r="K126" s="911"/>
      <c r="L126" s="911"/>
      <c r="M126" s="911"/>
      <c r="N126" s="911"/>
      <c r="O126" s="911"/>
      <c r="P126" s="911"/>
      <c r="Q126" s="911"/>
      <c r="R126" s="911"/>
      <c r="S126" s="911"/>
      <c r="T126" s="911"/>
      <c r="U126" s="911"/>
      <c r="V126" s="911"/>
      <c r="W126" s="911"/>
      <c r="X126" s="911"/>
      <c r="Y126" s="911"/>
      <c r="Z126" s="912"/>
      <c r="AA126" s="946" t="s">
        <v>392</v>
      </c>
      <c r="AB126" s="947"/>
      <c r="AC126" s="947"/>
      <c r="AD126" s="947"/>
      <c r="AE126" s="948"/>
      <c r="AF126" s="949" t="s">
        <v>129</v>
      </c>
      <c r="AG126" s="947"/>
      <c r="AH126" s="947"/>
      <c r="AI126" s="947"/>
      <c r="AJ126" s="948"/>
      <c r="AK126" s="949" t="s">
        <v>392</v>
      </c>
      <c r="AL126" s="947"/>
      <c r="AM126" s="947"/>
      <c r="AN126" s="947"/>
      <c r="AO126" s="948"/>
      <c r="AP126" s="950" t="s">
        <v>392</v>
      </c>
      <c r="AQ126" s="951"/>
      <c r="AR126" s="951"/>
      <c r="AS126" s="951"/>
      <c r="AT126" s="952"/>
      <c r="AU126" s="222"/>
      <c r="AV126" s="222"/>
      <c r="AW126" s="222"/>
      <c r="AX126" s="222"/>
      <c r="AY126" s="222"/>
      <c r="AZ126" s="222"/>
      <c r="BA126" s="222"/>
      <c r="BB126" s="222"/>
      <c r="BC126" s="222"/>
      <c r="BD126" s="222"/>
      <c r="BE126" s="222"/>
      <c r="BF126" s="222"/>
      <c r="BG126" s="222"/>
      <c r="BH126" s="222"/>
      <c r="BI126" s="222"/>
      <c r="BJ126" s="222"/>
      <c r="BK126" s="222"/>
      <c r="BL126" s="222"/>
      <c r="BM126" s="222"/>
      <c r="BN126" s="222"/>
      <c r="BO126" s="222"/>
      <c r="BP126" s="222"/>
      <c r="BQ126" s="222"/>
      <c r="BR126" s="222"/>
      <c r="BS126" s="222"/>
      <c r="BT126" s="222"/>
      <c r="BU126" s="222"/>
      <c r="BV126" s="222"/>
      <c r="BW126" s="222"/>
      <c r="BX126" s="222"/>
      <c r="BY126" s="222"/>
      <c r="BZ126" s="222"/>
      <c r="CA126" s="222"/>
      <c r="CB126" s="222"/>
      <c r="CC126" s="222"/>
      <c r="CD126" s="245"/>
      <c r="CE126" s="245"/>
      <c r="CF126" s="245"/>
      <c r="CG126" s="222"/>
      <c r="CH126" s="222"/>
      <c r="CI126" s="222"/>
      <c r="CJ126" s="244"/>
      <c r="CK126" s="1011"/>
      <c r="CL126" s="998"/>
      <c r="CM126" s="998"/>
      <c r="CN126" s="998"/>
      <c r="CO126" s="999"/>
      <c r="CP126" s="910" t="s">
        <v>476</v>
      </c>
      <c r="CQ126" s="911"/>
      <c r="CR126" s="911"/>
      <c r="CS126" s="911"/>
      <c r="CT126" s="911"/>
      <c r="CU126" s="911"/>
      <c r="CV126" s="911"/>
      <c r="CW126" s="911"/>
      <c r="CX126" s="911"/>
      <c r="CY126" s="911"/>
      <c r="CZ126" s="911"/>
      <c r="DA126" s="911"/>
      <c r="DB126" s="911"/>
      <c r="DC126" s="911"/>
      <c r="DD126" s="911"/>
      <c r="DE126" s="911"/>
      <c r="DF126" s="912"/>
      <c r="DG126" s="913" t="s">
        <v>392</v>
      </c>
      <c r="DH126" s="914"/>
      <c r="DI126" s="914"/>
      <c r="DJ126" s="914"/>
      <c r="DK126" s="914"/>
      <c r="DL126" s="914" t="s">
        <v>392</v>
      </c>
      <c r="DM126" s="914"/>
      <c r="DN126" s="914"/>
      <c r="DO126" s="914"/>
      <c r="DP126" s="914"/>
      <c r="DQ126" s="914" t="s">
        <v>129</v>
      </c>
      <c r="DR126" s="914"/>
      <c r="DS126" s="914"/>
      <c r="DT126" s="914"/>
      <c r="DU126" s="914"/>
      <c r="DV126" s="915" t="s">
        <v>392</v>
      </c>
      <c r="DW126" s="915"/>
      <c r="DX126" s="915"/>
      <c r="DY126" s="915"/>
      <c r="DZ126" s="916"/>
    </row>
    <row r="127" spans="1:130" s="220" customFormat="1" ht="26.25" customHeight="1" x14ac:dyDescent="0.15">
      <c r="A127" s="1046"/>
      <c r="B127" s="939"/>
      <c r="C127" s="961" t="s">
        <v>477</v>
      </c>
      <c r="D127" s="953"/>
      <c r="E127" s="953"/>
      <c r="F127" s="953"/>
      <c r="G127" s="953"/>
      <c r="H127" s="953"/>
      <c r="I127" s="953"/>
      <c r="J127" s="953"/>
      <c r="K127" s="953"/>
      <c r="L127" s="953"/>
      <c r="M127" s="953"/>
      <c r="N127" s="953"/>
      <c r="O127" s="953"/>
      <c r="P127" s="953"/>
      <c r="Q127" s="953"/>
      <c r="R127" s="953"/>
      <c r="S127" s="953"/>
      <c r="T127" s="953"/>
      <c r="U127" s="953"/>
      <c r="V127" s="953"/>
      <c r="W127" s="953"/>
      <c r="X127" s="953"/>
      <c r="Y127" s="953"/>
      <c r="Z127" s="954"/>
      <c r="AA127" s="946">
        <v>252</v>
      </c>
      <c r="AB127" s="947"/>
      <c r="AC127" s="947"/>
      <c r="AD127" s="947"/>
      <c r="AE127" s="948"/>
      <c r="AF127" s="949">
        <v>418</v>
      </c>
      <c r="AG127" s="947"/>
      <c r="AH127" s="947"/>
      <c r="AI127" s="947"/>
      <c r="AJ127" s="948"/>
      <c r="AK127" s="949">
        <v>284</v>
      </c>
      <c r="AL127" s="947"/>
      <c r="AM127" s="947"/>
      <c r="AN127" s="947"/>
      <c r="AO127" s="948"/>
      <c r="AP127" s="950">
        <v>0</v>
      </c>
      <c r="AQ127" s="951"/>
      <c r="AR127" s="951"/>
      <c r="AS127" s="951"/>
      <c r="AT127" s="952"/>
      <c r="AU127" s="222"/>
      <c r="AV127" s="222"/>
      <c r="AW127" s="222"/>
      <c r="AX127" s="1019" t="s">
        <v>478</v>
      </c>
      <c r="AY127" s="1020"/>
      <c r="AZ127" s="1020"/>
      <c r="BA127" s="1020"/>
      <c r="BB127" s="1020"/>
      <c r="BC127" s="1020"/>
      <c r="BD127" s="1020"/>
      <c r="BE127" s="1021"/>
      <c r="BF127" s="1022" t="s">
        <v>479</v>
      </c>
      <c r="BG127" s="1020"/>
      <c r="BH127" s="1020"/>
      <c r="BI127" s="1020"/>
      <c r="BJ127" s="1020"/>
      <c r="BK127" s="1020"/>
      <c r="BL127" s="1021"/>
      <c r="BM127" s="1022" t="s">
        <v>480</v>
      </c>
      <c r="BN127" s="1020"/>
      <c r="BO127" s="1020"/>
      <c r="BP127" s="1020"/>
      <c r="BQ127" s="1020"/>
      <c r="BR127" s="1020"/>
      <c r="BS127" s="1021"/>
      <c r="BT127" s="1022" t="s">
        <v>481</v>
      </c>
      <c r="BU127" s="1020"/>
      <c r="BV127" s="1020"/>
      <c r="BW127" s="1020"/>
      <c r="BX127" s="1020"/>
      <c r="BY127" s="1020"/>
      <c r="BZ127" s="1043"/>
      <c r="CA127" s="222"/>
      <c r="CB127" s="222"/>
      <c r="CC127" s="222"/>
      <c r="CD127" s="245"/>
      <c r="CE127" s="245"/>
      <c r="CF127" s="245"/>
      <c r="CG127" s="222"/>
      <c r="CH127" s="222"/>
      <c r="CI127" s="222"/>
      <c r="CJ127" s="244"/>
      <c r="CK127" s="1011"/>
      <c r="CL127" s="998"/>
      <c r="CM127" s="998"/>
      <c r="CN127" s="998"/>
      <c r="CO127" s="999"/>
      <c r="CP127" s="910" t="s">
        <v>482</v>
      </c>
      <c r="CQ127" s="911"/>
      <c r="CR127" s="911"/>
      <c r="CS127" s="911"/>
      <c r="CT127" s="911"/>
      <c r="CU127" s="911"/>
      <c r="CV127" s="911"/>
      <c r="CW127" s="911"/>
      <c r="CX127" s="911"/>
      <c r="CY127" s="911"/>
      <c r="CZ127" s="911"/>
      <c r="DA127" s="911"/>
      <c r="DB127" s="911"/>
      <c r="DC127" s="911"/>
      <c r="DD127" s="911"/>
      <c r="DE127" s="911"/>
      <c r="DF127" s="912"/>
      <c r="DG127" s="913" t="s">
        <v>129</v>
      </c>
      <c r="DH127" s="914"/>
      <c r="DI127" s="914"/>
      <c r="DJ127" s="914"/>
      <c r="DK127" s="914"/>
      <c r="DL127" s="914" t="s">
        <v>129</v>
      </c>
      <c r="DM127" s="914"/>
      <c r="DN127" s="914"/>
      <c r="DO127" s="914"/>
      <c r="DP127" s="914"/>
      <c r="DQ127" s="914" t="s">
        <v>392</v>
      </c>
      <c r="DR127" s="914"/>
      <c r="DS127" s="914"/>
      <c r="DT127" s="914"/>
      <c r="DU127" s="914"/>
      <c r="DV127" s="915" t="s">
        <v>392</v>
      </c>
      <c r="DW127" s="915"/>
      <c r="DX127" s="915"/>
      <c r="DY127" s="915"/>
      <c r="DZ127" s="916"/>
    </row>
    <row r="128" spans="1:130" s="220" customFormat="1" ht="26.25" customHeight="1" thickBot="1" x14ac:dyDescent="0.2">
      <c r="A128" s="1029" t="s">
        <v>483</v>
      </c>
      <c r="B128" s="1030"/>
      <c r="C128" s="1030"/>
      <c r="D128" s="1030"/>
      <c r="E128" s="1030"/>
      <c r="F128" s="1030"/>
      <c r="G128" s="1030"/>
      <c r="H128" s="1030"/>
      <c r="I128" s="1030"/>
      <c r="J128" s="1030"/>
      <c r="K128" s="1030"/>
      <c r="L128" s="1030"/>
      <c r="M128" s="1030"/>
      <c r="N128" s="1030"/>
      <c r="O128" s="1030"/>
      <c r="P128" s="1030"/>
      <c r="Q128" s="1030"/>
      <c r="R128" s="1030"/>
      <c r="S128" s="1030"/>
      <c r="T128" s="1030"/>
      <c r="U128" s="1030"/>
      <c r="V128" s="1030"/>
      <c r="W128" s="1031" t="s">
        <v>484</v>
      </c>
      <c r="X128" s="1031"/>
      <c r="Y128" s="1031"/>
      <c r="Z128" s="1032"/>
      <c r="AA128" s="1033">
        <v>272602</v>
      </c>
      <c r="AB128" s="1034"/>
      <c r="AC128" s="1034"/>
      <c r="AD128" s="1034"/>
      <c r="AE128" s="1035"/>
      <c r="AF128" s="1036">
        <v>292598</v>
      </c>
      <c r="AG128" s="1034"/>
      <c r="AH128" s="1034"/>
      <c r="AI128" s="1034"/>
      <c r="AJ128" s="1035"/>
      <c r="AK128" s="1036">
        <v>259157</v>
      </c>
      <c r="AL128" s="1034"/>
      <c r="AM128" s="1034"/>
      <c r="AN128" s="1034"/>
      <c r="AO128" s="1035"/>
      <c r="AP128" s="1037"/>
      <c r="AQ128" s="1038"/>
      <c r="AR128" s="1038"/>
      <c r="AS128" s="1038"/>
      <c r="AT128" s="1039"/>
      <c r="AU128" s="222"/>
      <c r="AV128" s="222"/>
      <c r="AW128" s="222"/>
      <c r="AX128" s="884" t="s">
        <v>485</v>
      </c>
      <c r="AY128" s="885"/>
      <c r="AZ128" s="885"/>
      <c r="BA128" s="885"/>
      <c r="BB128" s="885"/>
      <c r="BC128" s="885"/>
      <c r="BD128" s="885"/>
      <c r="BE128" s="886"/>
      <c r="BF128" s="1040" t="s">
        <v>392</v>
      </c>
      <c r="BG128" s="1041"/>
      <c r="BH128" s="1041"/>
      <c r="BI128" s="1041"/>
      <c r="BJ128" s="1041"/>
      <c r="BK128" s="1041"/>
      <c r="BL128" s="1042"/>
      <c r="BM128" s="1040">
        <v>13.33</v>
      </c>
      <c r="BN128" s="1041"/>
      <c r="BO128" s="1041"/>
      <c r="BP128" s="1041"/>
      <c r="BQ128" s="1041"/>
      <c r="BR128" s="1041"/>
      <c r="BS128" s="1042"/>
      <c r="BT128" s="1040">
        <v>20</v>
      </c>
      <c r="BU128" s="1041"/>
      <c r="BV128" s="1041"/>
      <c r="BW128" s="1041"/>
      <c r="BX128" s="1041"/>
      <c r="BY128" s="1041"/>
      <c r="BZ128" s="1064"/>
      <c r="CA128" s="245"/>
      <c r="CB128" s="245"/>
      <c r="CC128" s="245"/>
      <c r="CD128" s="245"/>
      <c r="CE128" s="245"/>
      <c r="CF128" s="245"/>
      <c r="CG128" s="222"/>
      <c r="CH128" s="222"/>
      <c r="CI128" s="222"/>
      <c r="CJ128" s="244"/>
      <c r="CK128" s="1012"/>
      <c r="CL128" s="1013"/>
      <c r="CM128" s="1013"/>
      <c r="CN128" s="1013"/>
      <c r="CO128" s="1014"/>
      <c r="CP128" s="1023" t="s">
        <v>486</v>
      </c>
      <c r="CQ128" s="713"/>
      <c r="CR128" s="713"/>
      <c r="CS128" s="713"/>
      <c r="CT128" s="713"/>
      <c r="CU128" s="713"/>
      <c r="CV128" s="713"/>
      <c r="CW128" s="713"/>
      <c r="CX128" s="713"/>
      <c r="CY128" s="713"/>
      <c r="CZ128" s="713"/>
      <c r="DA128" s="713"/>
      <c r="DB128" s="713"/>
      <c r="DC128" s="713"/>
      <c r="DD128" s="713"/>
      <c r="DE128" s="713"/>
      <c r="DF128" s="1024"/>
      <c r="DG128" s="1025">
        <v>28800</v>
      </c>
      <c r="DH128" s="1026"/>
      <c r="DI128" s="1026"/>
      <c r="DJ128" s="1026"/>
      <c r="DK128" s="1026"/>
      <c r="DL128" s="1026">
        <v>38700</v>
      </c>
      <c r="DM128" s="1026"/>
      <c r="DN128" s="1026"/>
      <c r="DO128" s="1026"/>
      <c r="DP128" s="1026"/>
      <c r="DQ128" s="1026">
        <v>38700</v>
      </c>
      <c r="DR128" s="1026"/>
      <c r="DS128" s="1026"/>
      <c r="DT128" s="1026"/>
      <c r="DU128" s="1026"/>
      <c r="DV128" s="1027">
        <v>0.5</v>
      </c>
      <c r="DW128" s="1027"/>
      <c r="DX128" s="1027"/>
      <c r="DY128" s="1027"/>
      <c r="DZ128" s="1028"/>
    </row>
    <row r="129" spans="1:131" s="220" customFormat="1" ht="26.25" customHeight="1" x14ac:dyDescent="0.15">
      <c r="A129" s="922" t="s">
        <v>108</v>
      </c>
      <c r="B129" s="923"/>
      <c r="C129" s="923"/>
      <c r="D129" s="923"/>
      <c r="E129" s="923"/>
      <c r="F129" s="923"/>
      <c r="G129" s="923"/>
      <c r="H129" s="923"/>
      <c r="I129" s="923"/>
      <c r="J129" s="923"/>
      <c r="K129" s="923"/>
      <c r="L129" s="923"/>
      <c r="M129" s="923"/>
      <c r="N129" s="923"/>
      <c r="O129" s="923"/>
      <c r="P129" s="923"/>
      <c r="Q129" s="923"/>
      <c r="R129" s="923"/>
      <c r="S129" s="923"/>
      <c r="T129" s="923"/>
      <c r="U129" s="923"/>
      <c r="V129" s="923"/>
      <c r="W129" s="1058" t="s">
        <v>487</v>
      </c>
      <c r="X129" s="1059"/>
      <c r="Y129" s="1059"/>
      <c r="Z129" s="1060"/>
      <c r="AA129" s="946">
        <v>9836528</v>
      </c>
      <c r="AB129" s="947"/>
      <c r="AC129" s="947"/>
      <c r="AD129" s="947"/>
      <c r="AE129" s="948"/>
      <c r="AF129" s="949">
        <v>10240227</v>
      </c>
      <c r="AG129" s="947"/>
      <c r="AH129" s="947"/>
      <c r="AI129" s="947"/>
      <c r="AJ129" s="948"/>
      <c r="AK129" s="949">
        <v>10011698</v>
      </c>
      <c r="AL129" s="947"/>
      <c r="AM129" s="947"/>
      <c r="AN129" s="947"/>
      <c r="AO129" s="948"/>
      <c r="AP129" s="1061"/>
      <c r="AQ129" s="1062"/>
      <c r="AR129" s="1062"/>
      <c r="AS129" s="1062"/>
      <c r="AT129" s="1063"/>
      <c r="AU129" s="223"/>
      <c r="AV129" s="223"/>
      <c r="AW129" s="223"/>
      <c r="AX129" s="1053" t="s">
        <v>488</v>
      </c>
      <c r="AY129" s="911"/>
      <c r="AZ129" s="911"/>
      <c r="BA129" s="911"/>
      <c r="BB129" s="911"/>
      <c r="BC129" s="911"/>
      <c r="BD129" s="911"/>
      <c r="BE129" s="912"/>
      <c r="BF129" s="1054" t="s">
        <v>392</v>
      </c>
      <c r="BG129" s="1055"/>
      <c r="BH129" s="1055"/>
      <c r="BI129" s="1055"/>
      <c r="BJ129" s="1055"/>
      <c r="BK129" s="1055"/>
      <c r="BL129" s="1056"/>
      <c r="BM129" s="1054">
        <v>18.329999999999998</v>
      </c>
      <c r="BN129" s="1055"/>
      <c r="BO129" s="1055"/>
      <c r="BP129" s="1055"/>
      <c r="BQ129" s="1055"/>
      <c r="BR129" s="1055"/>
      <c r="BS129" s="1056"/>
      <c r="BT129" s="1054">
        <v>30</v>
      </c>
      <c r="BU129" s="1055"/>
      <c r="BV129" s="1055"/>
      <c r="BW129" s="1055"/>
      <c r="BX129" s="1055"/>
      <c r="BY129" s="1055"/>
      <c r="BZ129" s="1057"/>
      <c r="CA129" s="246"/>
      <c r="CB129" s="246"/>
      <c r="CC129" s="246"/>
      <c r="CD129" s="246"/>
      <c r="CE129" s="246"/>
      <c r="CF129" s="246"/>
      <c r="CG129" s="246"/>
      <c r="CH129" s="246"/>
      <c r="CI129" s="246"/>
      <c r="CJ129" s="246"/>
      <c r="CK129" s="246"/>
      <c r="CL129" s="246"/>
      <c r="CM129" s="246"/>
      <c r="CN129" s="246"/>
      <c r="CO129" s="246"/>
      <c r="CP129" s="246"/>
      <c r="CQ129" s="246"/>
      <c r="CR129" s="246"/>
      <c r="CS129" s="246"/>
      <c r="CT129" s="246"/>
      <c r="CU129" s="246"/>
      <c r="CV129" s="246"/>
      <c r="CW129" s="246"/>
      <c r="CX129" s="246"/>
      <c r="CY129" s="246"/>
      <c r="CZ129" s="246"/>
      <c r="DA129" s="246"/>
      <c r="DB129" s="246"/>
      <c r="DC129" s="246"/>
      <c r="DD129" s="246"/>
      <c r="DE129" s="246"/>
      <c r="DF129" s="246"/>
      <c r="DG129" s="246"/>
      <c r="DH129" s="246"/>
      <c r="DI129" s="246"/>
      <c r="DJ129" s="246"/>
      <c r="DK129" s="246"/>
      <c r="DL129" s="246"/>
      <c r="DM129" s="246"/>
      <c r="DN129" s="246"/>
      <c r="DO129" s="246"/>
      <c r="DP129" s="223"/>
      <c r="DQ129" s="223"/>
      <c r="DR129" s="223"/>
      <c r="DS129" s="223"/>
      <c r="DT129" s="223"/>
      <c r="DU129" s="223"/>
      <c r="DV129" s="223"/>
      <c r="DW129" s="223"/>
      <c r="DX129" s="223"/>
      <c r="DY129" s="223"/>
      <c r="DZ129" s="223"/>
    </row>
    <row r="130" spans="1:131" s="220" customFormat="1" ht="26.25" customHeight="1" x14ac:dyDescent="0.15">
      <c r="A130" s="922" t="s">
        <v>489</v>
      </c>
      <c r="B130" s="923"/>
      <c r="C130" s="923"/>
      <c r="D130" s="923"/>
      <c r="E130" s="923"/>
      <c r="F130" s="923"/>
      <c r="G130" s="923"/>
      <c r="H130" s="923"/>
      <c r="I130" s="923"/>
      <c r="J130" s="923"/>
      <c r="K130" s="923"/>
      <c r="L130" s="923"/>
      <c r="M130" s="923"/>
      <c r="N130" s="923"/>
      <c r="O130" s="923"/>
      <c r="P130" s="923"/>
      <c r="Q130" s="923"/>
      <c r="R130" s="923"/>
      <c r="S130" s="923"/>
      <c r="T130" s="923"/>
      <c r="U130" s="923"/>
      <c r="V130" s="923"/>
      <c r="W130" s="1058" t="s">
        <v>490</v>
      </c>
      <c r="X130" s="1059"/>
      <c r="Y130" s="1059"/>
      <c r="Z130" s="1060"/>
      <c r="AA130" s="946">
        <v>1724591</v>
      </c>
      <c r="AB130" s="947"/>
      <c r="AC130" s="947"/>
      <c r="AD130" s="947"/>
      <c r="AE130" s="948"/>
      <c r="AF130" s="949">
        <v>1680790</v>
      </c>
      <c r="AG130" s="947"/>
      <c r="AH130" s="947"/>
      <c r="AI130" s="947"/>
      <c r="AJ130" s="948"/>
      <c r="AK130" s="949">
        <v>1684024</v>
      </c>
      <c r="AL130" s="947"/>
      <c r="AM130" s="947"/>
      <c r="AN130" s="947"/>
      <c r="AO130" s="948"/>
      <c r="AP130" s="1061"/>
      <c r="AQ130" s="1062"/>
      <c r="AR130" s="1062"/>
      <c r="AS130" s="1062"/>
      <c r="AT130" s="1063"/>
      <c r="AU130" s="223"/>
      <c r="AV130" s="223"/>
      <c r="AW130" s="223"/>
      <c r="AX130" s="1053" t="s">
        <v>491</v>
      </c>
      <c r="AY130" s="911"/>
      <c r="AZ130" s="911"/>
      <c r="BA130" s="911"/>
      <c r="BB130" s="911"/>
      <c r="BC130" s="911"/>
      <c r="BD130" s="911"/>
      <c r="BE130" s="912"/>
      <c r="BF130" s="1089">
        <v>8.6999999999999993</v>
      </c>
      <c r="BG130" s="1090"/>
      <c r="BH130" s="1090"/>
      <c r="BI130" s="1090"/>
      <c r="BJ130" s="1090"/>
      <c r="BK130" s="1090"/>
      <c r="BL130" s="1091"/>
      <c r="BM130" s="1089">
        <v>25</v>
      </c>
      <c r="BN130" s="1090"/>
      <c r="BO130" s="1090"/>
      <c r="BP130" s="1090"/>
      <c r="BQ130" s="1090"/>
      <c r="BR130" s="1090"/>
      <c r="BS130" s="1091"/>
      <c r="BT130" s="1089">
        <v>35</v>
      </c>
      <c r="BU130" s="1090"/>
      <c r="BV130" s="1090"/>
      <c r="BW130" s="1090"/>
      <c r="BX130" s="1090"/>
      <c r="BY130" s="1090"/>
      <c r="BZ130" s="1092"/>
      <c r="CA130" s="246"/>
      <c r="CB130" s="246"/>
      <c r="CC130" s="246"/>
      <c r="CD130" s="246"/>
      <c r="CE130" s="246"/>
      <c r="CF130" s="246"/>
      <c r="CG130" s="246"/>
      <c r="CH130" s="246"/>
      <c r="CI130" s="246"/>
      <c r="CJ130" s="246"/>
      <c r="CK130" s="246"/>
      <c r="CL130" s="246"/>
      <c r="CM130" s="246"/>
      <c r="CN130" s="246"/>
      <c r="CO130" s="246"/>
      <c r="CP130" s="246"/>
      <c r="CQ130" s="246"/>
      <c r="CR130" s="246"/>
      <c r="CS130" s="246"/>
      <c r="CT130" s="246"/>
      <c r="CU130" s="246"/>
      <c r="CV130" s="246"/>
      <c r="CW130" s="246"/>
      <c r="CX130" s="246"/>
      <c r="CY130" s="246"/>
      <c r="CZ130" s="246"/>
      <c r="DA130" s="246"/>
      <c r="DB130" s="246"/>
      <c r="DC130" s="246"/>
      <c r="DD130" s="246"/>
      <c r="DE130" s="246"/>
      <c r="DF130" s="246"/>
      <c r="DG130" s="246"/>
      <c r="DH130" s="246"/>
      <c r="DI130" s="246"/>
      <c r="DJ130" s="246"/>
      <c r="DK130" s="246"/>
      <c r="DL130" s="246"/>
      <c r="DM130" s="246"/>
      <c r="DN130" s="246"/>
      <c r="DO130" s="246"/>
      <c r="DP130" s="223"/>
      <c r="DQ130" s="223"/>
      <c r="DR130" s="223"/>
      <c r="DS130" s="223"/>
      <c r="DT130" s="223"/>
      <c r="DU130" s="223"/>
      <c r="DV130" s="223"/>
      <c r="DW130" s="223"/>
      <c r="DX130" s="223"/>
      <c r="DY130" s="223"/>
      <c r="DZ130" s="223"/>
    </row>
    <row r="131" spans="1:131" s="220" customFormat="1" ht="26.25" customHeight="1" thickBot="1" x14ac:dyDescent="0.2">
      <c r="A131" s="1093"/>
      <c r="B131" s="1094"/>
      <c r="C131" s="1094"/>
      <c r="D131" s="1094"/>
      <c r="E131" s="1094"/>
      <c r="F131" s="1094"/>
      <c r="G131" s="1094"/>
      <c r="H131" s="1094"/>
      <c r="I131" s="1094"/>
      <c r="J131" s="1094"/>
      <c r="K131" s="1094"/>
      <c r="L131" s="1094"/>
      <c r="M131" s="1094"/>
      <c r="N131" s="1094"/>
      <c r="O131" s="1094"/>
      <c r="P131" s="1094"/>
      <c r="Q131" s="1094"/>
      <c r="R131" s="1094"/>
      <c r="S131" s="1094"/>
      <c r="T131" s="1094"/>
      <c r="U131" s="1094"/>
      <c r="V131" s="1094"/>
      <c r="W131" s="1095" t="s">
        <v>492</v>
      </c>
      <c r="X131" s="1096"/>
      <c r="Y131" s="1096"/>
      <c r="Z131" s="1097"/>
      <c r="AA131" s="992">
        <v>8111937</v>
      </c>
      <c r="AB131" s="974"/>
      <c r="AC131" s="974"/>
      <c r="AD131" s="974"/>
      <c r="AE131" s="975"/>
      <c r="AF131" s="973">
        <v>8559437</v>
      </c>
      <c r="AG131" s="974"/>
      <c r="AH131" s="974"/>
      <c r="AI131" s="974"/>
      <c r="AJ131" s="975"/>
      <c r="AK131" s="973">
        <v>8327674</v>
      </c>
      <c r="AL131" s="974"/>
      <c r="AM131" s="974"/>
      <c r="AN131" s="974"/>
      <c r="AO131" s="975"/>
      <c r="AP131" s="1098"/>
      <c r="AQ131" s="1099"/>
      <c r="AR131" s="1099"/>
      <c r="AS131" s="1099"/>
      <c r="AT131" s="1100"/>
      <c r="AU131" s="223"/>
      <c r="AV131" s="223"/>
      <c r="AW131" s="223"/>
      <c r="AX131" s="1071" t="s">
        <v>493</v>
      </c>
      <c r="AY131" s="713"/>
      <c r="AZ131" s="713"/>
      <c r="BA131" s="713"/>
      <c r="BB131" s="713"/>
      <c r="BC131" s="713"/>
      <c r="BD131" s="713"/>
      <c r="BE131" s="1024"/>
      <c r="BF131" s="1072">
        <v>44.4</v>
      </c>
      <c r="BG131" s="1073"/>
      <c r="BH131" s="1073"/>
      <c r="BI131" s="1073"/>
      <c r="BJ131" s="1073"/>
      <c r="BK131" s="1073"/>
      <c r="BL131" s="1074"/>
      <c r="BM131" s="1072">
        <v>350</v>
      </c>
      <c r="BN131" s="1073"/>
      <c r="BO131" s="1073"/>
      <c r="BP131" s="1073"/>
      <c r="BQ131" s="1073"/>
      <c r="BR131" s="1073"/>
      <c r="BS131" s="1074"/>
      <c r="BT131" s="1075"/>
      <c r="BU131" s="1076"/>
      <c r="BV131" s="1076"/>
      <c r="BW131" s="1076"/>
      <c r="BX131" s="1076"/>
      <c r="BY131" s="1076"/>
      <c r="BZ131" s="1077"/>
      <c r="CA131" s="246"/>
      <c r="CB131" s="246"/>
      <c r="CC131" s="246"/>
      <c r="CD131" s="246"/>
      <c r="CE131" s="246"/>
      <c r="CF131" s="246"/>
      <c r="CG131" s="246"/>
      <c r="CH131" s="246"/>
      <c r="CI131" s="246"/>
      <c r="CJ131" s="246"/>
      <c r="CK131" s="246"/>
      <c r="CL131" s="246"/>
      <c r="CM131" s="246"/>
      <c r="CN131" s="246"/>
      <c r="CO131" s="246"/>
      <c r="CP131" s="246"/>
      <c r="CQ131" s="246"/>
      <c r="CR131" s="246"/>
      <c r="CS131" s="246"/>
      <c r="CT131" s="246"/>
      <c r="CU131" s="246"/>
      <c r="CV131" s="246"/>
      <c r="CW131" s="246"/>
      <c r="CX131" s="246"/>
      <c r="CY131" s="246"/>
      <c r="CZ131" s="246"/>
      <c r="DA131" s="246"/>
      <c r="DB131" s="246"/>
      <c r="DC131" s="246"/>
      <c r="DD131" s="246"/>
      <c r="DE131" s="246"/>
      <c r="DF131" s="246"/>
      <c r="DG131" s="246"/>
      <c r="DH131" s="246"/>
      <c r="DI131" s="246"/>
      <c r="DJ131" s="246"/>
      <c r="DK131" s="246"/>
      <c r="DL131" s="246"/>
      <c r="DM131" s="246"/>
      <c r="DN131" s="246"/>
      <c r="DO131" s="246"/>
      <c r="DP131" s="223"/>
      <c r="DQ131" s="223"/>
      <c r="DR131" s="223"/>
      <c r="DS131" s="223"/>
      <c r="DT131" s="223"/>
      <c r="DU131" s="223"/>
      <c r="DV131" s="223"/>
      <c r="DW131" s="223"/>
      <c r="DX131" s="223"/>
      <c r="DY131" s="223"/>
      <c r="DZ131" s="223"/>
    </row>
    <row r="132" spans="1:131" s="220" customFormat="1" ht="26.25" customHeight="1" x14ac:dyDescent="0.15">
      <c r="A132" s="1078" t="s">
        <v>494</v>
      </c>
      <c r="B132" s="1079"/>
      <c r="C132" s="1079"/>
      <c r="D132" s="1079"/>
      <c r="E132" s="1079"/>
      <c r="F132" s="1079"/>
      <c r="G132" s="1079"/>
      <c r="H132" s="1079"/>
      <c r="I132" s="1079"/>
      <c r="J132" s="1079"/>
      <c r="K132" s="1079"/>
      <c r="L132" s="1079"/>
      <c r="M132" s="1079"/>
      <c r="N132" s="1079"/>
      <c r="O132" s="1079"/>
      <c r="P132" s="1079"/>
      <c r="Q132" s="1079"/>
      <c r="R132" s="1079"/>
      <c r="S132" s="1079"/>
      <c r="T132" s="1079"/>
      <c r="U132" s="1079"/>
      <c r="V132" s="1082" t="s">
        <v>495</v>
      </c>
      <c r="W132" s="1082"/>
      <c r="X132" s="1082"/>
      <c r="Y132" s="1082"/>
      <c r="Z132" s="1083"/>
      <c r="AA132" s="1084">
        <v>9.3949694140000002</v>
      </c>
      <c r="AB132" s="1085"/>
      <c r="AC132" s="1085"/>
      <c r="AD132" s="1085"/>
      <c r="AE132" s="1086"/>
      <c r="AF132" s="1087">
        <v>7.9400899850000002</v>
      </c>
      <c r="AG132" s="1085"/>
      <c r="AH132" s="1085"/>
      <c r="AI132" s="1085"/>
      <c r="AJ132" s="1086"/>
      <c r="AK132" s="1087">
        <v>8.795481187</v>
      </c>
      <c r="AL132" s="1085"/>
      <c r="AM132" s="1085"/>
      <c r="AN132" s="1085"/>
      <c r="AO132" s="1086"/>
      <c r="AP132" s="989"/>
      <c r="AQ132" s="990"/>
      <c r="AR132" s="990"/>
      <c r="AS132" s="990"/>
      <c r="AT132" s="1088"/>
      <c r="AU132" s="247"/>
      <c r="AV132" s="223"/>
      <c r="AW132" s="223"/>
      <c r="AX132" s="223"/>
      <c r="AY132" s="223"/>
      <c r="AZ132" s="223"/>
      <c r="BA132" s="223"/>
      <c r="BB132" s="223"/>
      <c r="BC132" s="223"/>
      <c r="BD132" s="223"/>
      <c r="BE132" s="223"/>
      <c r="BF132" s="223"/>
      <c r="BG132" s="223"/>
      <c r="BH132" s="223"/>
      <c r="BI132" s="223"/>
      <c r="BJ132" s="223"/>
      <c r="BK132" s="223"/>
      <c r="BL132" s="223"/>
      <c r="BM132" s="223"/>
      <c r="BN132" s="223"/>
      <c r="BO132" s="223"/>
      <c r="BP132" s="223"/>
      <c r="BQ132" s="223"/>
      <c r="BR132" s="223"/>
      <c r="BS132" s="224"/>
      <c r="BT132" s="223"/>
      <c r="BU132" s="223"/>
      <c r="BV132" s="223"/>
      <c r="BW132" s="223"/>
      <c r="BX132" s="223"/>
      <c r="BY132" s="223"/>
      <c r="BZ132" s="223"/>
      <c r="CA132" s="246"/>
      <c r="CB132" s="246"/>
      <c r="CC132" s="246"/>
      <c r="CD132" s="246"/>
      <c r="CE132" s="246"/>
      <c r="CF132" s="246"/>
      <c r="CG132" s="246"/>
      <c r="CH132" s="246"/>
      <c r="CI132" s="246"/>
      <c r="CJ132" s="246"/>
      <c r="CK132" s="246"/>
      <c r="CL132" s="246"/>
      <c r="CM132" s="246"/>
      <c r="CN132" s="246"/>
      <c r="CO132" s="246"/>
      <c r="CP132" s="246"/>
      <c r="CQ132" s="246"/>
      <c r="CR132" s="246"/>
      <c r="CS132" s="246"/>
      <c r="CT132" s="246"/>
      <c r="CU132" s="246"/>
      <c r="CV132" s="246"/>
      <c r="CW132" s="246"/>
      <c r="CX132" s="246"/>
      <c r="CY132" s="246"/>
      <c r="CZ132" s="246"/>
      <c r="DA132" s="246"/>
      <c r="DB132" s="246"/>
      <c r="DC132" s="246"/>
      <c r="DD132" s="246"/>
      <c r="DE132" s="246"/>
      <c r="DF132" s="246"/>
      <c r="DG132" s="246"/>
      <c r="DH132" s="246"/>
      <c r="DI132" s="246"/>
      <c r="DJ132" s="246"/>
      <c r="DK132" s="246"/>
      <c r="DL132" s="246"/>
      <c r="DM132" s="246"/>
      <c r="DN132" s="246"/>
      <c r="DO132" s="246"/>
      <c r="DP132" s="223"/>
      <c r="DQ132" s="223"/>
      <c r="DR132" s="223"/>
      <c r="DS132" s="223"/>
      <c r="DT132" s="223"/>
      <c r="DU132" s="223"/>
      <c r="DV132" s="223"/>
      <c r="DW132" s="223"/>
      <c r="DX132" s="223"/>
      <c r="DY132" s="223"/>
      <c r="DZ132" s="223"/>
    </row>
    <row r="133" spans="1:131" s="220" customFormat="1" ht="26.25" customHeight="1" thickBot="1" x14ac:dyDescent="0.2">
      <c r="A133" s="1080"/>
      <c r="B133" s="1081"/>
      <c r="C133" s="1081"/>
      <c r="D133" s="1081"/>
      <c r="E133" s="1081"/>
      <c r="F133" s="1081"/>
      <c r="G133" s="1081"/>
      <c r="H133" s="1081"/>
      <c r="I133" s="1081"/>
      <c r="J133" s="1081"/>
      <c r="K133" s="1081"/>
      <c r="L133" s="1081"/>
      <c r="M133" s="1081"/>
      <c r="N133" s="1081"/>
      <c r="O133" s="1081"/>
      <c r="P133" s="1081"/>
      <c r="Q133" s="1081"/>
      <c r="R133" s="1081"/>
      <c r="S133" s="1081"/>
      <c r="T133" s="1081"/>
      <c r="U133" s="1081"/>
      <c r="V133" s="1065" t="s">
        <v>496</v>
      </c>
      <c r="W133" s="1065"/>
      <c r="X133" s="1065"/>
      <c r="Y133" s="1065"/>
      <c r="Z133" s="1066"/>
      <c r="AA133" s="1067">
        <v>9.9</v>
      </c>
      <c r="AB133" s="1068"/>
      <c r="AC133" s="1068"/>
      <c r="AD133" s="1068"/>
      <c r="AE133" s="1069"/>
      <c r="AF133" s="1067">
        <v>9.1999999999999993</v>
      </c>
      <c r="AG133" s="1068"/>
      <c r="AH133" s="1068"/>
      <c r="AI133" s="1068"/>
      <c r="AJ133" s="1069"/>
      <c r="AK133" s="1067">
        <v>8.6999999999999993</v>
      </c>
      <c r="AL133" s="1068"/>
      <c r="AM133" s="1068"/>
      <c r="AN133" s="1068"/>
      <c r="AO133" s="1069"/>
      <c r="AP133" s="1016"/>
      <c r="AQ133" s="1017"/>
      <c r="AR133" s="1017"/>
      <c r="AS133" s="1017"/>
      <c r="AT133" s="1070"/>
      <c r="AU133" s="223"/>
      <c r="AV133" s="223"/>
      <c r="AW133" s="223"/>
      <c r="AX133" s="223"/>
      <c r="AY133" s="223"/>
      <c r="AZ133" s="223"/>
      <c r="BA133" s="223"/>
      <c r="BB133" s="223"/>
      <c r="BC133" s="223"/>
      <c r="BD133" s="223"/>
      <c r="BE133" s="223"/>
      <c r="BF133" s="223"/>
      <c r="BG133" s="223"/>
      <c r="BH133" s="223"/>
      <c r="BI133" s="223"/>
      <c r="BJ133" s="223"/>
      <c r="BK133" s="223"/>
      <c r="BL133" s="223"/>
      <c r="BM133" s="223"/>
      <c r="BN133" s="246"/>
      <c r="BO133" s="246"/>
      <c r="BP133" s="246"/>
      <c r="BQ133" s="246"/>
      <c r="BR133" s="246"/>
      <c r="BS133" s="246"/>
      <c r="BT133" s="246"/>
      <c r="BU133" s="246"/>
      <c r="BV133" s="246"/>
      <c r="BW133" s="246"/>
      <c r="BX133" s="246"/>
      <c r="BY133" s="246"/>
      <c r="BZ133" s="246"/>
      <c r="CA133" s="246"/>
      <c r="CB133" s="246"/>
      <c r="CC133" s="246"/>
      <c r="CD133" s="246"/>
      <c r="CE133" s="246"/>
      <c r="CF133" s="246"/>
      <c r="CG133" s="246"/>
      <c r="CH133" s="246"/>
      <c r="CI133" s="246"/>
      <c r="CJ133" s="246"/>
      <c r="CK133" s="246"/>
      <c r="CL133" s="246"/>
      <c r="CM133" s="246"/>
      <c r="CN133" s="246"/>
      <c r="CO133" s="246"/>
      <c r="CP133" s="246"/>
      <c r="CQ133" s="246"/>
      <c r="CR133" s="246"/>
      <c r="CS133" s="246"/>
      <c r="CT133" s="246"/>
      <c r="CU133" s="246"/>
      <c r="CV133" s="246"/>
      <c r="CW133" s="246"/>
      <c r="CX133" s="246"/>
      <c r="CY133" s="246"/>
      <c r="CZ133" s="246"/>
      <c r="DA133" s="246"/>
      <c r="DB133" s="246"/>
      <c r="DC133" s="246"/>
      <c r="DD133" s="246"/>
      <c r="DE133" s="246"/>
      <c r="DF133" s="246"/>
      <c r="DG133" s="246"/>
      <c r="DH133" s="246"/>
      <c r="DI133" s="246"/>
      <c r="DJ133" s="246"/>
      <c r="DK133" s="246"/>
      <c r="DL133" s="246"/>
      <c r="DM133" s="246"/>
      <c r="DN133" s="246"/>
      <c r="DO133" s="246"/>
      <c r="DP133" s="223"/>
      <c r="DQ133" s="223"/>
      <c r="DR133" s="223"/>
      <c r="DS133" s="223"/>
      <c r="DT133" s="223"/>
      <c r="DU133" s="223"/>
      <c r="DV133" s="223"/>
      <c r="DW133" s="223"/>
      <c r="DX133" s="223"/>
      <c r="DY133" s="223"/>
      <c r="DZ133" s="223"/>
    </row>
    <row r="134" spans="1:131" ht="11.25" customHeight="1" x14ac:dyDescent="0.15">
      <c r="A134" s="248"/>
      <c r="B134" s="248"/>
      <c r="C134" s="248"/>
      <c r="D134" s="248"/>
      <c r="E134" s="248"/>
      <c r="F134" s="248"/>
      <c r="G134" s="248"/>
      <c r="H134" s="248"/>
      <c r="I134" s="248"/>
      <c r="J134" s="248"/>
      <c r="K134" s="248"/>
      <c r="L134" s="248"/>
      <c r="M134" s="248"/>
      <c r="N134" s="248"/>
      <c r="O134" s="248"/>
      <c r="P134" s="248"/>
      <c r="Q134" s="248"/>
      <c r="R134" s="248"/>
      <c r="S134" s="248"/>
      <c r="T134" s="248"/>
      <c r="U134" s="248"/>
      <c r="V134" s="248"/>
      <c r="W134" s="248"/>
      <c r="X134" s="248"/>
      <c r="Y134" s="248"/>
      <c r="Z134" s="248"/>
      <c r="AA134" s="248"/>
      <c r="AB134" s="248"/>
      <c r="AC134" s="248"/>
      <c r="AD134" s="248"/>
      <c r="AE134" s="248"/>
      <c r="AF134" s="248"/>
      <c r="AG134" s="248"/>
      <c r="AH134" s="248"/>
      <c r="AI134" s="248"/>
      <c r="AJ134" s="248"/>
      <c r="AK134" s="248"/>
      <c r="AL134" s="248"/>
      <c r="AM134" s="248"/>
      <c r="AN134" s="248"/>
      <c r="AO134" s="248"/>
      <c r="AP134" s="248"/>
      <c r="AQ134" s="248"/>
      <c r="AR134" s="248"/>
      <c r="AS134" s="248"/>
      <c r="AT134" s="248"/>
      <c r="AU134" s="223"/>
      <c r="AV134" s="223"/>
      <c r="AW134" s="223"/>
      <c r="AX134" s="223"/>
      <c r="AY134" s="223"/>
      <c r="AZ134" s="223"/>
      <c r="BA134" s="223"/>
      <c r="BB134" s="223"/>
      <c r="BC134" s="223"/>
      <c r="BD134" s="223"/>
      <c r="BE134" s="223"/>
      <c r="BF134" s="223"/>
      <c r="BG134" s="223"/>
      <c r="BH134" s="223"/>
      <c r="BI134" s="223"/>
      <c r="BJ134" s="223"/>
      <c r="BK134" s="223"/>
      <c r="BL134" s="223"/>
      <c r="BM134" s="223"/>
      <c r="BN134" s="246"/>
      <c r="BO134" s="246"/>
      <c r="BP134" s="246"/>
      <c r="BQ134" s="246"/>
      <c r="BR134" s="246"/>
      <c r="BS134" s="246"/>
      <c r="BT134" s="246"/>
      <c r="BU134" s="246"/>
      <c r="BV134" s="246"/>
      <c r="BW134" s="246"/>
      <c r="BX134" s="246"/>
      <c r="BY134" s="246"/>
      <c r="BZ134" s="246"/>
      <c r="CA134" s="246"/>
      <c r="CB134" s="246"/>
      <c r="CC134" s="246"/>
      <c r="CD134" s="246"/>
      <c r="CE134" s="246"/>
      <c r="CF134" s="246"/>
      <c r="CG134" s="246"/>
      <c r="CH134" s="246"/>
      <c r="CI134" s="246"/>
      <c r="CJ134" s="246"/>
      <c r="CK134" s="246"/>
      <c r="CL134" s="246"/>
      <c r="CM134" s="246"/>
      <c r="CN134" s="246"/>
      <c r="CO134" s="246"/>
      <c r="CP134" s="246"/>
      <c r="CQ134" s="246"/>
      <c r="CR134" s="246"/>
      <c r="CS134" s="246"/>
      <c r="CT134" s="246"/>
      <c r="CU134" s="246"/>
      <c r="CV134" s="246"/>
      <c r="CW134" s="246"/>
      <c r="CX134" s="246"/>
      <c r="CY134" s="246"/>
      <c r="CZ134" s="246"/>
      <c r="DA134" s="246"/>
      <c r="DB134" s="246"/>
      <c r="DC134" s="246"/>
      <c r="DD134" s="246"/>
      <c r="DE134" s="246"/>
      <c r="DF134" s="246"/>
      <c r="DG134" s="246"/>
      <c r="DH134" s="246"/>
      <c r="DI134" s="246"/>
      <c r="DJ134" s="246"/>
      <c r="DK134" s="246"/>
      <c r="DL134" s="246"/>
      <c r="DM134" s="246"/>
      <c r="DN134" s="246"/>
      <c r="DO134" s="246"/>
      <c r="DP134" s="223"/>
      <c r="DQ134" s="223"/>
      <c r="DR134" s="223"/>
      <c r="DS134" s="223"/>
      <c r="DT134" s="223"/>
      <c r="DU134" s="223"/>
      <c r="DV134" s="223"/>
      <c r="DW134" s="223"/>
      <c r="DX134" s="223"/>
      <c r="DY134" s="223"/>
      <c r="DZ134" s="223"/>
      <c r="EA134" s="220"/>
    </row>
    <row r="135" spans="1:131" ht="14.25" hidden="1" x14ac:dyDescent="0.15">
      <c r="AU135" s="248"/>
      <c r="AV135" s="248"/>
      <c r="AW135" s="248"/>
      <c r="AX135" s="248"/>
      <c r="AY135" s="248"/>
      <c r="AZ135" s="248"/>
      <c r="BA135" s="248"/>
      <c r="BB135" s="248"/>
      <c r="BC135" s="248"/>
      <c r="BD135" s="248"/>
      <c r="BE135" s="248"/>
      <c r="BF135" s="248"/>
      <c r="BG135" s="248"/>
      <c r="BH135" s="248"/>
      <c r="BI135" s="248"/>
      <c r="BJ135" s="248"/>
      <c r="BK135" s="248"/>
      <c r="BL135" s="248"/>
      <c r="BM135" s="248"/>
      <c r="BN135" s="248"/>
      <c r="BO135" s="248"/>
      <c r="BP135" s="248"/>
      <c r="BQ135" s="248"/>
      <c r="BR135" s="248"/>
      <c r="BS135" s="248"/>
      <c r="BT135" s="248"/>
      <c r="BU135" s="248"/>
      <c r="BV135" s="248"/>
      <c r="BW135" s="248"/>
      <c r="BX135" s="248"/>
      <c r="BY135" s="248"/>
      <c r="BZ135" s="248"/>
      <c r="CA135" s="248"/>
      <c r="CB135" s="248"/>
      <c r="CC135" s="248"/>
      <c r="CD135" s="248"/>
      <c r="CE135" s="248"/>
      <c r="CF135" s="248"/>
      <c r="CG135" s="248"/>
      <c r="CH135" s="248"/>
      <c r="CI135" s="248"/>
      <c r="CJ135" s="248"/>
      <c r="CK135" s="248"/>
      <c r="CL135" s="248"/>
      <c r="CM135" s="248"/>
      <c r="CN135" s="248"/>
      <c r="CO135" s="248"/>
      <c r="CP135" s="248"/>
      <c r="CQ135" s="248"/>
      <c r="CR135" s="248"/>
      <c r="CS135" s="248"/>
      <c r="CT135" s="248"/>
      <c r="CU135" s="248"/>
      <c r="CV135" s="248"/>
      <c r="CW135" s="248"/>
      <c r="CX135" s="248"/>
      <c r="CY135" s="248"/>
      <c r="CZ135" s="248"/>
      <c r="DA135" s="248"/>
      <c r="DB135" s="248"/>
      <c r="DC135" s="248"/>
      <c r="DD135" s="248"/>
      <c r="DE135" s="248"/>
      <c r="DF135" s="248"/>
      <c r="DG135" s="248"/>
      <c r="DH135" s="248"/>
      <c r="DI135" s="248"/>
      <c r="DJ135" s="248"/>
      <c r="DK135" s="248"/>
      <c r="DL135" s="248"/>
      <c r="DM135" s="248"/>
      <c r="DN135" s="248"/>
      <c r="DO135" s="248"/>
      <c r="DP135" s="248"/>
      <c r="DQ135" s="248"/>
      <c r="DR135" s="248"/>
      <c r="DS135" s="248"/>
      <c r="DT135" s="248"/>
      <c r="DU135" s="248"/>
      <c r="DV135" s="248"/>
      <c r="DW135" s="248"/>
      <c r="DX135" s="248"/>
      <c r="DY135" s="248"/>
      <c r="DZ135" s="248"/>
    </row>
  </sheetData>
  <sheetProtection algorithmName="SHA-512" hashValue="rueRlgbXB3YXgJ3szJNcr9u6ci+5YL8Ydot5+4LkDC5+Kda7bFbi9RUBQ0DU6d9m6egr4PJzknImZTA5a2azQw==" saltValue="QtjIepGji2AfQ9MyUjY+fg==" spinCount="100000" sheet="1" objects="1" scenarios="1" formatRows="0"/>
  <mergeCells count="2035">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view="pageBreakPreview" zoomScaleNormal="85" zoomScaleSheetLayoutView="100" workbookViewId="0"/>
  </sheetViews>
  <sheetFormatPr defaultColWidth="0" defaultRowHeight="13.5" customHeight="1" zeroHeight="1" x14ac:dyDescent="0.15"/>
  <cols>
    <col min="1" max="120" width="2.7109375" style="250" customWidth="1"/>
    <col min="121" max="121" width="0" style="249" hidden="1" customWidth="1"/>
    <col min="122" max="16384" width="9" style="249" hidden="1"/>
  </cols>
  <sheetData>
    <row r="1" spans="1:120" x14ac:dyDescent="0.15">
      <c r="A1" s="249"/>
      <c r="B1" s="249"/>
      <c r="C1" s="249"/>
      <c r="D1" s="249"/>
      <c r="E1" s="249"/>
      <c r="F1" s="249"/>
      <c r="G1" s="249"/>
      <c r="H1" s="249"/>
      <c r="I1" s="249"/>
      <c r="J1" s="249"/>
      <c r="K1" s="249"/>
      <c r="L1" s="249"/>
      <c r="M1" s="249"/>
      <c r="N1" s="249"/>
      <c r="O1" s="249"/>
      <c r="P1" s="249"/>
      <c r="Q1" s="249"/>
      <c r="R1" s="249"/>
      <c r="S1" s="249"/>
      <c r="T1" s="249"/>
      <c r="U1" s="249"/>
      <c r="V1" s="249"/>
      <c r="W1" s="249"/>
      <c r="X1" s="249"/>
      <c r="Y1" s="249"/>
      <c r="Z1" s="249"/>
      <c r="AA1" s="249"/>
      <c r="AB1" s="249"/>
      <c r="AC1" s="249"/>
      <c r="AD1" s="249"/>
      <c r="AE1" s="249"/>
      <c r="AF1" s="249"/>
      <c r="AG1" s="249"/>
      <c r="AH1" s="249"/>
      <c r="AI1" s="249"/>
      <c r="AJ1" s="249"/>
      <c r="AK1" s="249"/>
      <c r="AL1" s="249"/>
      <c r="AM1" s="249"/>
      <c r="AN1" s="249"/>
      <c r="AO1" s="249"/>
      <c r="AP1" s="249"/>
      <c r="AQ1" s="249"/>
      <c r="AR1" s="249"/>
      <c r="AS1" s="249"/>
      <c r="AT1" s="249"/>
      <c r="AU1" s="249"/>
      <c r="AV1" s="249"/>
      <c r="AW1" s="249"/>
      <c r="AX1" s="249"/>
      <c r="AY1" s="249"/>
      <c r="AZ1" s="249"/>
      <c r="BA1" s="249"/>
      <c r="BB1" s="249"/>
      <c r="BC1" s="249"/>
      <c r="BD1" s="249"/>
      <c r="BE1" s="249"/>
      <c r="BF1" s="249"/>
      <c r="BG1" s="249"/>
      <c r="BH1" s="249"/>
      <c r="BI1" s="249"/>
      <c r="BJ1" s="249"/>
      <c r="BK1" s="249"/>
      <c r="BL1" s="249"/>
      <c r="BM1" s="249"/>
      <c r="BN1" s="249"/>
      <c r="BO1" s="249"/>
      <c r="BP1" s="249"/>
      <c r="BQ1" s="249"/>
      <c r="BR1" s="249"/>
      <c r="BS1" s="249"/>
      <c r="BT1" s="249"/>
      <c r="BU1" s="249"/>
      <c r="BV1" s="249"/>
      <c r="BW1" s="249"/>
      <c r="BX1" s="249"/>
      <c r="BY1" s="249"/>
      <c r="BZ1" s="249"/>
      <c r="CA1" s="249"/>
      <c r="CB1" s="249"/>
      <c r="CC1" s="249"/>
      <c r="CD1" s="249"/>
      <c r="CE1" s="249"/>
      <c r="CF1" s="249"/>
      <c r="CG1" s="249"/>
      <c r="CH1" s="249"/>
      <c r="CI1" s="249"/>
      <c r="CJ1" s="249"/>
      <c r="CK1" s="249"/>
      <c r="CL1" s="249"/>
      <c r="CM1" s="249"/>
      <c r="CN1" s="249"/>
      <c r="CO1" s="249"/>
      <c r="CP1" s="249"/>
      <c r="CQ1" s="249"/>
      <c r="CR1" s="249"/>
      <c r="CS1" s="249"/>
      <c r="CT1" s="249"/>
      <c r="CU1" s="249"/>
      <c r="CV1" s="249"/>
      <c r="CW1" s="249"/>
      <c r="CX1" s="249"/>
      <c r="CY1" s="249"/>
      <c r="CZ1" s="249"/>
      <c r="DA1" s="249"/>
      <c r="DB1" s="249"/>
      <c r="DC1" s="249"/>
      <c r="DD1" s="249"/>
      <c r="DE1" s="249"/>
      <c r="DF1" s="249"/>
      <c r="DG1" s="249"/>
      <c r="DH1" s="249"/>
      <c r="DI1" s="249"/>
      <c r="DJ1" s="249"/>
      <c r="DK1" s="249"/>
      <c r="DL1" s="249"/>
      <c r="DM1" s="249"/>
      <c r="DN1" s="249"/>
      <c r="DO1" s="249"/>
      <c r="DP1" s="249"/>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49"/>
    </row>
    <row r="17" spans="119:120" x14ac:dyDescent="0.15">
      <c r="DP17" s="249"/>
    </row>
    <row r="18" spans="119:120" x14ac:dyDescent="0.15"/>
    <row r="19" spans="119:120" x14ac:dyDescent="0.15"/>
    <row r="20" spans="119:120" x14ac:dyDescent="0.15">
      <c r="DO20" s="249"/>
      <c r="DP20" s="249"/>
    </row>
    <row r="21" spans="119:120" x14ac:dyDescent="0.15">
      <c r="DP21" s="249"/>
    </row>
    <row r="22" spans="119:120" x14ac:dyDescent="0.15"/>
    <row r="23" spans="119:120" x14ac:dyDescent="0.15">
      <c r="DO23" s="249"/>
      <c r="DP23" s="249"/>
    </row>
    <row r="24" spans="119:120" x14ac:dyDescent="0.15">
      <c r="DP24" s="249"/>
    </row>
    <row r="25" spans="119:120" x14ac:dyDescent="0.15">
      <c r="DP25" s="249"/>
    </row>
    <row r="26" spans="119:120" x14ac:dyDescent="0.15">
      <c r="DO26" s="249"/>
      <c r="DP26" s="249"/>
    </row>
    <row r="27" spans="119:120" x14ac:dyDescent="0.15"/>
    <row r="28" spans="119:120" x14ac:dyDescent="0.15">
      <c r="DO28" s="249"/>
      <c r="DP28" s="249"/>
    </row>
    <row r="29" spans="119:120" x14ac:dyDescent="0.15">
      <c r="DP29" s="249"/>
    </row>
    <row r="30" spans="119:120" x14ac:dyDescent="0.15"/>
    <row r="31" spans="119:120" x14ac:dyDescent="0.15">
      <c r="DO31" s="249"/>
      <c r="DP31" s="249"/>
    </row>
    <row r="32" spans="119:120" x14ac:dyDescent="0.15"/>
    <row r="33" spans="98:120" x14ac:dyDescent="0.15">
      <c r="DO33" s="249"/>
      <c r="DP33" s="249"/>
    </row>
    <row r="34" spans="98:120" x14ac:dyDescent="0.15">
      <c r="DM34" s="249"/>
    </row>
    <row r="35" spans="98:120" x14ac:dyDescent="0.15">
      <c r="CT35" s="249"/>
      <c r="CU35" s="249"/>
      <c r="CV35" s="249"/>
      <c r="CY35" s="249"/>
      <c r="CZ35" s="249"/>
      <c r="DA35" s="249"/>
      <c r="DD35" s="249"/>
      <c r="DE35" s="249"/>
      <c r="DF35" s="249"/>
      <c r="DI35" s="249"/>
      <c r="DJ35" s="249"/>
      <c r="DK35" s="249"/>
      <c r="DM35" s="249"/>
      <c r="DN35" s="249"/>
      <c r="DO35" s="249"/>
      <c r="DP35" s="249"/>
    </row>
    <row r="36" spans="98:120" x14ac:dyDescent="0.15"/>
    <row r="37" spans="98:120" x14ac:dyDescent="0.15">
      <c r="CW37" s="249"/>
      <c r="DB37" s="249"/>
      <c r="DG37" s="249"/>
      <c r="DL37" s="249"/>
      <c r="DP37" s="249"/>
    </row>
    <row r="38" spans="98:120" x14ac:dyDescent="0.15">
      <c r="CT38" s="249"/>
      <c r="CU38" s="249"/>
      <c r="CV38" s="249"/>
      <c r="CW38" s="249"/>
      <c r="CY38" s="249"/>
      <c r="CZ38" s="249"/>
      <c r="DA38" s="249"/>
      <c r="DB38" s="249"/>
      <c r="DD38" s="249"/>
      <c r="DE38" s="249"/>
      <c r="DF38" s="249"/>
      <c r="DG38" s="249"/>
      <c r="DI38" s="249"/>
      <c r="DJ38" s="249"/>
      <c r="DK38" s="249"/>
      <c r="DL38" s="249"/>
      <c r="DN38" s="249"/>
      <c r="DO38" s="249"/>
      <c r="DP38" s="249"/>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49"/>
      <c r="DO49" s="249"/>
      <c r="DP49" s="249"/>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49"/>
      <c r="CS63" s="249"/>
      <c r="CX63" s="249"/>
      <c r="DC63" s="249"/>
      <c r="DH63" s="249"/>
    </row>
    <row r="64" spans="22:120" x14ac:dyDescent="0.15">
      <c r="V64" s="249"/>
    </row>
    <row r="65" spans="15:120" x14ac:dyDescent="0.15">
      <c r="X65" s="249"/>
      <c r="Z65" s="249"/>
      <c r="AA65" s="249"/>
      <c r="AB65" s="249"/>
      <c r="AC65" s="249"/>
      <c r="AD65" s="249"/>
      <c r="AE65" s="249"/>
      <c r="AF65" s="249"/>
      <c r="AG65" s="249"/>
      <c r="AH65" s="249"/>
      <c r="AI65" s="249"/>
      <c r="AJ65" s="249"/>
      <c r="AK65" s="249"/>
      <c r="AL65" s="249"/>
      <c r="AM65" s="249"/>
      <c r="AN65" s="249"/>
      <c r="AO65" s="249"/>
      <c r="AP65" s="249"/>
      <c r="AQ65" s="249"/>
      <c r="AR65" s="249"/>
      <c r="AS65" s="249"/>
      <c r="AT65" s="249"/>
      <c r="AU65" s="249"/>
      <c r="AV65" s="249"/>
      <c r="AW65" s="249"/>
      <c r="AX65" s="249"/>
      <c r="AY65" s="249"/>
      <c r="AZ65" s="249"/>
      <c r="BA65" s="249"/>
      <c r="BB65" s="249"/>
      <c r="BC65" s="249"/>
      <c r="BD65" s="249"/>
      <c r="BE65" s="249"/>
      <c r="BF65" s="249"/>
      <c r="BG65" s="249"/>
      <c r="BH65" s="249"/>
      <c r="BI65" s="249"/>
      <c r="BJ65" s="249"/>
      <c r="BK65" s="249"/>
      <c r="BL65" s="249"/>
      <c r="BM65" s="249"/>
      <c r="BN65" s="249"/>
      <c r="BO65" s="249"/>
      <c r="BP65" s="249"/>
      <c r="BQ65" s="249"/>
      <c r="BR65" s="249"/>
      <c r="BS65" s="249"/>
      <c r="BT65" s="249"/>
      <c r="BU65" s="249"/>
      <c r="BV65" s="249"/>
      <c r="BW65" s="249"/>
      <c r="BX65" s="249"/>
      <c r="BY65" s="249"/>
      <c r="BZ65" s="249"/>
      <c r="CA65" s="249"/>
      <c r="CB65" s="249"/>
      <c r="CC65" s="249"/>
      <c r="CD65" s="249"/>
      <c r="CE65" s="249"/>
      <c r="CF65" s="249"/>
      <c r="CG65" s="249"/>
      <c r="CH65" s="249"/>
      <c r="CI65" s="249"/>
      <c r="CJ65" s="249"/>
      <c r="CK65" s="249"/>
      <c r="CL65" s="249"/>
      <c r="CM65" s="249"/>
      <c r="CN65" s="249"/>
      <c r="CO65" s="249"/>
      <c r="CP65" s="249"/>
      <c r="CQ65" s="249"/>
      <c r="CR65" s="249"/>
      <c r="CU65" s="249"/>
      <c r="CZ65" s="249"/>
      <c r="DE65" s="249"/>
      <c r="DJ65" s="249"/>
    </row>
    <row r="66" spans="15:120" x14ac:dyDescent="0.15">
      <c r="Q66" s="249"/>
      <c r="S66" s="249"/>
      <c r="U66" s="249"/>
      <c r="DM66" s="249"/>
    </row>
    <row r="67" spans="15:120" x14ac:dyDescent="0.15">
      <c r="O67" s="249"/>
      <c r="P67" s="249"/>
      <c r="R67" s="249"/>
      <c r="T67" s="249"/>
      <c r="Y67" s="249"/>
      <c r="CT67" s="249"/>
      <c r="CV67" s="249"/>
      <c r="CW67" s="249"/>
      <c r="CY67" s="249"/>
      <c r="DA67" s="249"/>
      <c r="DB67" s="249"/>
      <c r="DD67" s="249"/>
      <c r="DF67" s="249"/>
      <c r="DG67" s="249"/>
      <c r="DI67" s="249"/>
      <c r="DK67" s="249"/>
      <c r="DL67" s="249"/>
      <c r="DN67" s="249"/>
      <c r="DO67" s="249"/>
      <c r="DP67" s="249"/>
    </row>
    <row r="68" spans="15:120" x14ac:dyDescent="0.15"/>
    <row r="69" spans="15:120" x14ac:dyDescent="0.15"/>
    <row r="70" spans="15:120" x14ac:dyDescent="0.15"/>
    <row r="71" spans="15:120" x14ac:dyDescent="0.15"/>
    <row r="72" spans="15:120" x14ac:dyDescent="0.15">
      <c r="DP72" s="249"/>
    </row>
    <row r="73" spans="15:120" x14ac:dyDescent="0.15">
      <c r="DP73" s="249"/>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49"/>
      <c r="CX96" s="249"/>
      <c r="DC96" s="249"/>
      <c r="DH96" s="249"/>
    </row>
    <row r="97" spans="24:120" x14ac:dyDescent="0.15">
      <c r="CS97" s="249"/>
      <c r="CX97" s="249"/>
      <c r="DC97" s="249"/>
      <c r="DH97" s="249"/>
      <c r="DP97" s="250" t="s">
        <v>497</v>
      </c>
    </row>
    <row r="98" spans="24:120" hidden="1" x14ac:dyDescent="0.15">
      <c r="CS98" s="249"/>
      <c r="CX98" s="249"/>
      <c r="DC98" s="249"/>
      <c r="DH98" s="249"/>
    </row>
    <row r="99" spans="24:120" hidden="1" x14ac:dyDescent="0.15">
      <c r="CS99" s="249"/>
      <c r="CX99" s="249"/>
      <c r="DC99" s="249"/>
      <c r="DH99" s="249"/>
    </row>
    <row r="101" spans="24:120" ht="12" hidden="1" customHeight="1" x14ac:dyDescent="0.15">
      <c r="X101" s="249"/>
      <c r="Y101" s="249"/>
      <c r="Z101" s="249"/>
      <c r="AA101" s="249"/>
      <c r="AB101" s="249"/>
      <c r="AC101" s="249"/>
      <c r="AD101" s="249"/>
      <c r="AE101" s="249"/>
      <c r="AF101" s="249"/>
      <c r="AG101" s="249"/>
      <c r="AH101" s="249"/>
      <c r="AI101" s="249"/>
      <c r="AJ101" s="249"/>
      <c r="AK101" s="249"/>
      <c r="AL101" s="249"/>
      <c r="AM101" s="249"/>
      <c r="AN101" s="249"/>
      <c r="AO101" s="249"/>
      <c r="AP101" s="249"/>
      <c r="AQ101" s="249"/>
      <c r="AR101" s="249"/>
      <c r="AS101" s="249"/>
      <c r="AT101" s="249"/>
      <c r="AU101" s="249"/>
      <c r="AV101" s="249"/>
      <c r="AW101" s="249"/>
      <c r="AX101" s="249"/>
      <c r="AY101" s="249"/>
      <c r="AZ101" s="249"/>
      <c r="BA101" s="249"/>
      <c r="BB101" s="249"/>
      <c r="BC101" s="249"/>
      <c r="BD101" s="249"/>
      <c r="BE101" s="249"/>
      <c r="BF101" s="249"/>
      <c r="BG101" s="249"/>
      <c r="BH101" s="249"/>
      <c r="BI101" s="249"/>
      <c r="BJ101" s="249"/>
      <c r="BK101" s="249"/>
      <c r="BL101" s="249"/>
      <c r="BM101" s="249"/>
      <c r="BN101" s="249"/>
      <c r="BO101" s="249"/>
      <c r="BP101" s="249"/>
      <c r="BQ101" s="249"/>
      <c r="BR101" s="249"/>
      <c r="BS101" s="249"/>
      <c r="BT101" s="249"/>
      <c r="BU101" s="249"/>
      <c r="BV101" s="249"/>
      <c r="BW101" s="249"/>
      <c r="BX101" s="249"/>
      <c r="BY101" s="249"/>
      <c r="BZ101" s="249"/>
      <c r="CA101" s="249"/>
      <c r="CB101" s="249"/>
      <c r="CC101" s="249"/>
      <c r="CD101" s="249"/>
      <c r="CE101" s="249"/>
      <c r="CF101" s="249"/>
      <c r="CG101" s="249"/>
      <c r="CH101" s="249"/>
      <c r="CI101" s="249"/>
      <c r="CJ101" s="249"/>
      <c r="CK101" s="249"/>
      <c r="CL101" s="249"/>
      <c r="CM101" s="249"/>
      <c r="CN101" s="249"/>
      <c r="CO101" s="249"/>
      <c r="CP101" s="249"/>
      <c r="CQ101" s="249"/>
      <c r="CR101" s="249"/>
      <c r="CU101" s="249"/>
      <c r="CZ101" s="249"/>
      <c r="DE101" s="249"/>
      <c r="DJ101" s="249"/>
    </row>
    <row r="102" spans="24:120" ht="1.5" hidden="1" customHeight="1" x14ac:dyDescent="0.15">
      <c r="CU102" s="249"/>
      <c r="CZ102" s="249"/>
      <c r="DE102" s="249"/>
      <c r="DJ102" s="249"/>
      <c r="DM102" s="249"/>
    </row>
    <row r="103" spans="24:120" hidden="1" x14ac:dyDescent="0.15">
      <c r="CT103" s="249"/>
      <c r="CV103" s="249"/>
      <c r="CW103" s="249"/>
      <c r="CY103" s="249"/>
      <c r="DA103" s="249"/>
      <c r="DB103" s="249"/>
      <c r="DD103" s="249"/>
      <c r="DF103" s="249"/>
      <c r="DG103" s="249"/>
      <c r="DI103" s="249"/>
      <c r="DK103" s="249"/>
      <c r="DL103" s="249"/>
      <c r="DM103" s="249"/>
      <c r="DN103" s="249"/>
      <c r="DO103" s="249"/>
      <c r="DP103" s="249"/>
    </row>
    <row r="104" spans="24:120" hidden="1" x14ac:dyDescent="0.15">
      <c r="CV104" s="249"/>
      <c r="CW104" s="249"/>
      <c r="DA104" s="249"/>
      <c r="DB104" s="249"/>
      <c r="DF104" s="249"/>
      <c r="DG104" s="249"/>
      <c r="DK104" s="249"/>
      <c r="DL104" s="249"/>
      <c r="DN104" s="249"/>
      <c r="DO104" s="249"/>
      <c r="DP104" s="249"/>
    </row>
    <row r="105" spans="24:120" ht="12.75" hidden="1" customHeight="1" x14ac:dyDescent="0.15"/>
  </sheetData>
  <sheetProtection algorithmName="SHA-512" hashValue="VVebDioHlkNfikpxtdejklQ/I5GsbHnXomwd1HW0c1qL52vVjlLrr2dE4eyVFCLPlgT8L9xZPQk75jgZjWcUOg==" saltValue="ynRYSJjwHX6jNSKjgjlYsA==" spinCount="100000" sheet="1" objects="1" scenarios="1"/>
  <dataConsolidate/>
  <phoneticPr fontId="2"/>
  <printOptions horizontalCentered="1" verticalCentered="1"/>
  <pageMargins left="0" right="0" top="0" bottom="0" header="0" footer="0"/>
  <pageSetup paperSize="9" scale="45"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zoomScaleNormal="100" zoomScaleSheetLayoutView="55" workbookViewId="0"/>
  </sheetViews>
  <sheetFormatPr defaultColWidth="0" defaultRowHeight="13.5" customHeight="1" zeroHeight="1" x14ac:dyDescent="0.15"/>
  <cols>
    <col min="1" max="116" width="2.5703125" style="250" customWidth="1"/>
    <col min="117" max="16384" width="9" style="249" hidden="1"/>
  </cols>
  <sheetData>
    <row r="1" spans="2:116" x14ac:dyDescent="0.15">
      <c r="B1" s="249"/>
      <c r="C1" s="249"/>
      <c r="D1" s="249"/>
      <c r="E1" s="249"/>
      <c r="F1" s="249"/>
      <c r="G1" s="249"/>
      <c r="H1" s="249"/>
      <c r="I1" s="249"/>
      <c r="J1" s="249"/>
      <c r="K1" s="249"/>
      <c r="L1" s="249"/>
      <c r="M1" s="249"/>
      <c r="N1" s="249"/>
      <c r="O1" s="249"/>
      <c r="P1" s="249"/>
      <c r="Q1" s="249"/>
      <c r="R1" s="249"/>
      <c r="S1" s="249"/>
      <c r="T1" s="249"/>
      <c r="U1" s="249"/>
      <c r="V1" s="249"/>
      <c r="W1" s="249"/>
      <c r="X1" s="249"/>
      <c r="Y1" s="249"/>
      <c r="Z1" s="249"/>
      <c r="AA1" s="249"/>
      <c r="AB1" s="249"/>
      <c r="AC1" s="249"/>
      <c r="AD1" s="249"/>
      <c r="AE1" s="249"/>
      <c r="AF1" s="249"/>
      <c r="AG1" s="249"/>
      <c r="AH1" s="249"/>
      <c r="AI1" s="249"/>
      <c r="AJ1" s="249"/>
      <c r="AK1" s="249"/>
      <c r="AL1" s="249"/>
      <c r="AM1" s="249"/>
      <c r="AN1" s="249"/>
      <c r="AO1" s="249"/>
      <c r="AP1" s="249"/>
      <c r="AQ1" s="249"/>
      <c r="AR1" s="249"/>
      <c r="AS1" s="249"/>
      <c r="AT1" s="249"/>
      <c r="AU1" s="249"/>
      <c r="AV1" s="249"/>
      <c r="AW1" s="249"/>
      <c r="AX1" s="249"/>
      <c r="AY1" s="249"/>
      <c r="AZ1" s="249"/>
      <c r="BA1" s="249"/>
      <c r="BB1" s="249"/>
      <c r="BC1" s="249"/>
      <c r="BD1" s="249"/>
      <c r="BE1" s="249"/>
      <c r="BF1" s="249"/>
      <c r="BG1" s="249"/>
      <c r="BH1" s="249"/>
      <c r="BI1" s="249"/>
      <c r="BJ1" s="249"/>
      <c r="BK1" s="249"/>
      <c r="BL1" s="249"/>
      <c r="BM1" s="249"/>
      <c r="BN1" s="249"/>
      <c r="BO1" s="249"/>
      <c r="BP1" s="249"/>
      <c r="BQ1" s="249"/>
      <c r="BR1" s="249"/>
      <c r="BS1" s="249"/>
      <c r="BT1" s="249"/>
      <c r="BU1" s="249"/>
      <c r="BV1" s="249"/>
      <c r="BW1" s="249"/>
      <c r="BX1" s="249"/>
      <c r="BY1" s="249"/>
      <c r="BZ1" s="249"/>
      <c r="CA1" s="249"/>
      <c r="CB1" s="249"/>
      <c r="CC1" s="249"/>
      <c r="CD1" s="249"/>
      <c r="CE1" s="249"/>
      <c r="CF1" s="249"/>
      <c r="CG1" s="249"/>
      <c r="CH1" s="249"/>
      <c r="CI1" s="249"/>
      <c r="CJ1" s="249"/>
      <c r="CK1" s="249"/>
      <c r="CL1" s="249"/>
      <c r="CM1" s="249"/>
      <c r="CN1" s="249"/>
      <c r="CO1" s="249"/>
      <c r="CP1" s="249"/>
      <c r="CQ1" s="249"/>
      <c r="CR1" s="249"/>
      <c r="CS1" s="249"/>
      <c r="CT1" s="249"/>
      <c r="CU1" s="249"/>
      <c r="CV1" s="249"/>
      <c r="CW1" s="249"/>
      <c r="CX1" s="249"/>
      <c r="CY1" s="249"/>
      <c r="CZ1" s="249"/>
      <c r="DA1" s="249"/>
      <c r="DB1" s="249"/>
      <c r="DC1" s="249"/>
      <c r="DD1" s="249"/>
      <c r="DE1" s="249"/>
      <c r="DF1" s="249"/>
      <c r="DG1" s="249"/>
      <c r="DH1" s="249"/>
      <c r="DI1" s="249"/>
      <c r="DJ1" s="249"/>
      <c r="DK1" s="249"/>
      <c r="DL1" s="249"/>
    </row>
    <row r="2" spans="2:116" x14ac:dyDescent="0.15"/>
    <row r="3" spans="2:116" x14ac:dyDescent="0.15"/>
    <row r="4" spans="2:116" x14ac:dyDescent="0.15">
      <c r="R4" s="249"/>
      <c r="S4" s="249"/>
      <c r="T4" s="249"/>
      <c r="U4" s="249"/>
      <c r="V4" s="249"/>
      <c r="W4" s="249"/>
      <c r="X4" s="249"/>
      <c r="Y4" s="249"/>
      <c r="Z4" s="249"/>
      <c r="AA4" s="249"/>
      <c r="AB4" s="249"/>
      <c r="AC4" s="249"/>
      <c r="AD4" s="249"/>
      <c r="AE4" s="249"/>
      <c r="AF4" s="249"/>
      <c r="AG4" s="249"/>
      <c r="AH4" s="249"/>
      <c r="AI4" s="249"/>
      <c r="AJ4" s="249"/>
      <c r="AK4" s="249"/>
      <c r="AL4" s="249"/>
      <c r="AM4" s="249"/>
      <c r="AN4" s="249"/>
      <c r="AO4" s="249"/>
      <c r="AP4" s="249"/>
      <c r="AQ4" s="249"/>
      <c r="AR4" s="249"/>
      <c r="AS4" s="249"/>
      <c r="AT4" s="249"/>
      <c r="AU4" s="249"/>
      <c r="AV4" s="249"/>
      <c r="AW4" s="249"/>
      <c r="AX4" s="249"/>
      <c r="AY4" s="249"/>
      <c r="AZ4" s="249"/>
      <c r="BA4" s="249"/>
      <c r="BB4" s="249"/>
      <c r="BC4" s="249"/>
      <c r="BD4" s="249"/>
      <c r="BE4" s="249"/>
      <c r="BF4" s="249"/>
      <c r="BG4" s="249"/>
      <c r="BH4" s="249"/>
      <c r="BI4" s="249"/>
      <c r="BJ4" s="249"/>
      <c r="BK4" s="249"/>
      <c r="BL4" s="249"/>
      <c r="BM4" s="249"/>
      <c r="BN4" s="249"/>
      <c r="BO4" s="249"/>
      <c r="BP4" s="249"/>
      <c r="BQ4" s="249"/>
      <c r="BR4" s="249"/>
      <c r="BS4" s="249"/>
      <c r="BT4" s="249"/>
      <c r="BU4" s="249"/>
      <c r="BV4" s="249"/>
      <c r="BW4" s="249"/>
      <c r="BX4" s="249"/>
      <c r="BY4" s="249"/>
      <c r="BZ4" s="249"/>
      <c r="CA4" s="249"/>
      <c r="CB4" s="249"/>
      <c r="CC4" s="249"/>
      <c r="CD4" s="249"/>
      <c r="CE4" s="249"/>
      <c r="CF4" s="249"/>
      <c r="CG4" s="249"/>
      <c r="CH4" s="249"/>
      <c r="CI4" s="249"/>
      <c r="CJ4" s="249"/>
      <c r="CK4" s="249"/>
      <c r="CL4" s="249"/>
      <c r="CM4" s="249"/>
      <c r="CN4" s="249"/>
      <c r="CO4" s="249"/>
      <c r="CP4" s="249"/>
      <c r="CQ4" s="249"/>
      <c r="CR4" s="249"/>
      <c r="CS4" s="249"/>
      <c r="CT4" s="249"/>
      <c r="CU4" s="249"/>
      <c r="CV4" s="249"/>
      <c r="CW4" s="249"/>
      <c r="CX4" s="249"/>
      <c r="CY4" s="249"/>
      <c r="CZ4" s="249"/>
      <c r="DA4" s="249"/>
      <c r="DB4" s="249"/>
      <c r="DC4" s="249"/>
      <c r="DD4" s="249"/>
      <c r="DE4" s="249"/>
      <c r="DF4" s="249"/>
      <c r="DG4" s="249"/>
      <c r="DH4" s="249"/>
      <c r="DI4" s="249"/>
      <c r="DJ4" s="249"/>
      <c r="DK4" s="249"/>
      <c r="DL4" s="249"/>
    </row>
    <row r="5" spans="2:116" x14ac:dyDescent="0.15">
      <c r="R5" s="249"/>
      <c r="S5" s="249"/>
      <c r="T5" s="249"/>
      <c r="U5" s="249"/>
      <c r="V5" s="249"/>
      <c r="W5" s="249"/>
      <c r="X5" s="249"/>
      <c r="Y5" s="249"/>
      <c r="Z5" s="249"/>
      <c r="AA5" s="249"/>
      <c r="AB5" s="249"/>
      <c r="AC5" s="249"/>
      <c r="AD5" s="249"/>
      <c r="AE5" s="249"/>
      <c r="AF5" s="249"/>
      <c r="AG5" s="249"/>
      <c r="AH5" s="249"/>
      <c r="AI5" s="249"/>
      <c r="AJ5" s="249"/>
      <c r="AK5" s="249"/>
      <c r="AL5" s="249"/>
      <c r="AM5" s="249"/>
      <c r="AN5" s="249"/>
      <c r="AO5" s="249"/>
      <c r="AP5" s="249"/>
      <c r="AQ5" s="249"/>
      <c r="AR5" s="249"/>
      <c r="AS5" s="249"/>
      <c r="AT5" s="249"/>
      <c r="AU5" s="249"/>
      <c r="AV5" s="249"/>
      <c r="AW5" s="249"/>
      <c r="AX5" s="249"/>
      <c r="AY5" s="249"/>
      <c r="AZ5" s="249"/>
      <c r="BA5" s="249"/>
      <c r="BB5" s="249"/>
      <c r="BC5" s="249"/>
      <c r="BD5" s="249"/>
      <c r="BE5" s="249"/>
      <c r="BF5" s="249"/>
      <c r="BG5" s="249"/>
      <c r="BH5" s="249"/>
      <c r="BI5" s="249"/>
      <c r="BJ5" s="249"/>
      <c r="BK5" s="249"/>
      <c r="BL5" s="249"/>
      <c r="BM5" s="249"/>
      <c r="BN5" s="249"/>
      <c r="BO5" s="249"/>
      <c r="BP5" s="249"/>
      <c r="BQ5" s="249"/>
      <c r="BR5" s="249"/>
      <c r="BS5" s="249"/>
      <c r="BT5" s="249"/>
      <c r="BU5" s="249"/>
      <c r="BV5" s="249"/>
      <c r="BW5" s="249"/>
      <c r="BX5" s="249"/>
      <c r="BY5" s="249"/>
      <c r="BZ5" s="249"/>
      <c r="CA5" s="249"/>
      <c r="CB5" s="249"/>
      <c r="CC5" s="249"/>
      <c r="CD5" s="249"/>
      <c r="CE5" s="249"/>
      <c r="CF5" s="249"/>
      <c r="CG5" s="249"/>
      <c r="CH5" s="249"/>
      <c r="CI5" s="249"/>
      <c r="CJ5" s="249"/>
      <c r="CK5" s="249"/>
      <c r="CL5" s="249"/>
      <c r="CM5" s="249"/>
      <c r="CN5" s="249"/>
      <c r="CO5" s="249"/>
      <c r="CP5" s="249"/>
      <c r="CQ5" s="249"/>
      <c r="CR5" s="249"/>
      <c r="CS5" s="249"/>
      <c r="CT5" s="249"/>
      <c r="CU5" s="249"/>
      <c r="CV5" s="249"/>
      <c r="CW5" s="249"/>
      <c r="CX5" s="249"/>
      <c r="CY5" s="249"/>
      <c r="CZ5" s="249"/>
      <c r="DA5" s="249"/>
      <c r="DB5" s="249"/>
      <c r="DC5" s="249"/>
      <c r="DD5" s="249"/>
      <c r="DE5" s="249"/>
      <c r="DF5" s="249"/>
      <c r="DG5" s="249"/>
      <c r="DH5" s="249"/>
      <c r="DI5" s="249"/>
      <c r="DJ5" s="249"/>
      <c r="DK5" s="249"/>
      <c r="DL5" s="249"/>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49"/>
      <c r="J18" s="249"/>
      <c r="K18" s="249"/>
      <c r="L18" s="249"/>
      <c r="M18" s="249"/>
      <c r="N18" s="249"/>
      <c r="O18" s="249"/>
      <c r="P18" s="249"/>
      <c r="Q18" s="249"/>
      <c r="R18" s="249"/>
      <c r="S18" s="249"/>
      <c r="T18" s="249"/>
      <c r="U18" s="249"/>
      <c r="V18" s="249"/>
      <c r="W18" s="249"/>
      <c r="X18" s="249"/>
      <c r="Y18" s="249"/>
      <c r="Z18" s="249"/>
      <c r="AA18" s="249"/>
      <c r="AB18" s="249"/>
      <c r="AC18" s="249"/>
      <c r="AD18" s="249"/>
      <c r="AE18" s="249"/>
      <c r="AF18" s="249"/>
      <c r="AG18" s="249"/>
      <c r="AH18" s="249"/>
      <c r="AI18" s="249"/>
      <c r="AJ18" s="249"/>
      <c r="AK18" s="249"/>
      <c r="AL18" s="249"/>
      <c r="AM18" s="249"/>
      <c r="AN18" s="249"/>
      <c r="AO18" s="249"/>
      <c r="AP18" s="249"/>
      <c r="AQ18" s="249"/>
      <c r="AR18" s="249"/>
      <c r="AS18" s="249"/>
      <c r="AT18" s="249"/>
      <c r="AU18" s="249"/>
      <c r="AV18" s="249"/>
      <c r="AW18" s="249"/>
      <c r="AX18" s="249"/>
      <c r="AY18" s="249"/>
      <c r="AZ18" s="249"/>
      <c r="BA18" s="249"/>
      <c r="BB18" s="249"/>
      <c r="BC18" s="249"/>
      <c r="BD18" s="249"/>
      <c r="BE18" s="249"/>
      <c r="BF18" s="249"/>
      <c r="BG18" s="249"/>
      <c r="BH18" s="249"/>
      <c r="BI18" s="249"/>
      <c r="BJ18" s="249"/>
      <c r="BK18" s="249"/>
      <c r="BL18" s="249"/>
      <c r="BM18" s="249"/>
      <c r="BN18" s="249"/>
      <c r="BO18" s="249"/>
      <c r="BP18" s="249"/>
      <c r="BQ18" s="249"/>
      <c r="BR18" s="249"/>
      <c r="BS18" s="249"/>
      <c r="BT18" s="249"/>
      <c r="BU18" s="249"/>
      <c r="BV18" s="249"/>
      <c r="BW18" s="249"/>
      <c r="BX18" s="249"/>
      <c r="BY18" s="249"/>
      <c r="BZ18" s="249"/>
      <c r="CA18" s="249"/>
      <c r="CB18" s="249"/>
      <c r="CC18" s="249"/>
      <c r="CD18" s="249"/>
      <c r="CE18" s="249"/>
      <c r="CF18" s="249"/>
      <c r="CG18" s="249"/>
      <c r="CH18" s="249"/>
      <c r="CI18" s="249"/>
      <c r="CJ18" s="249"/>
      <c r="CK18" s="249"/>
      <c r="CL18" s="249"/>
      <c r="CM18" s="249"/>
      <c r="CN18" s="249"/>
      <c r="CO18" s="249"/>
      <c r="CP18" s="249"/>
      <c r="CQ18" s="249"/>
      <c r="CR18" s="249"/>
      <c r="CS18" s="249"/>
      <c r="CT18" s="249"/>
      <c r="CU18" s="249"/>
      <c r="CV18" s="249"/>
      <c r="CW18" s="249"/>
      <c r="CX18" s="249"/>
      <c r="CY18" s="249"/>
      <c r="CZ18" s="249"/>
      <c r="DA18" s="249"/>
      <c r="DB18" s="249"/>
      <c r="DC18" s="249"/>
      <c r="DD18" s="249"/>
      <c r="DE18" s="249"/>
      <c r="DF18" s="249"/>
      <c r="DG18" s="249"/>
      <c r="DH18" s="249"/>
      <c r="DI18" s="249"/>
      <c r="DJ18" s="249"/>
      <c r="DK18" s="249"/>
      <c r="DL18" s="249"/>
    </row>
    <row r="19" spans="9:116" x14ac:dyDescent="0.15"/>
    <row r="20" spans="9:116" x14ac:dyDescent="0.15"/>
    <row r="21" spans="9:116" x14ac:dyDescent="0.15">
      <c r="DL21" s="249"/>
    </row>
    <row r="22" spans="9:116" x14ac:dyDescent="0.15">
      <c r="DI22" s="249"/>
      <c r="DJ22" s="249"/>
      <c r="DK22" s="249"/>
      <c r="DL22" s="249"/>
    </row>
    <row r="23" spans="9:116" x14ac:dyDescent="0.15">
      <c r="CY23" s="249"/>
      <c r="CZ23" s="249"/>
      <c r="DA23" s="249"/>
      <c r="DB23" s="249"/>
      <c r="DC23" s="249"/>
      <c r="DD23" s="249"/>
      <c r="DE23" s="249"/>
      <c r="DF23" s="249"/>
      <c r="DG23" s="249"/>
      <c r="DH23" s="249"/>
      <c r="DI23" s="249"/>
      <c r="DJ23" s="249"/>
      <c r="DK23" s="249"/>
      <c r="DL23" s="249"/>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49"/>
      <c r="DA35" s="249"/>
      <c r="DB35" s="249"/>
      <c r="DC35" s="249"/>
      <c r="DD35" s="249"/>
      <c r="DE35" s="249"/>
      <c r="DF35" s="249"/>
      <c r="DG35" s="249"/>
      <c r="DH35" s="249"/>
      <c r="DI35" s="249"/>
      <c r="DJ35" s="249"/>
      <c r="DK35" s="249"/>
      <c r="DL35" s="249"/>
    </row>
    <row r="36" spans="15:116" x14ac:dyDescent="0.15"/>
    <row r="37" spans="15:116" x14ac:dyDescent="0.15">
      <c r="DL37" s="249"/>
    </row>
    <row r="38" spans="15:116" x14ac:dyDescent="0.15">
      <c r="DI38" s="249"/>
      <c r="DJ38" s="249"/>
      <c r="DK38" s="249"/>
      <c r="DL38" s="249"/>
    </row>
    <row r="39" spans="15:116" x14ac:dyDescent="0.15"/>
    <row r="40" spans="15:116" x14ac:dyDescent="0.15"/>
    <row r="41" spans="15:116" x14ac:dyDescent="0.15"/>
    <row r="42" spans="15:116" x14ac:dyDescent="0.15"/>
    <row r="43" spans="15:116" x14ac:dyDescent="0.15">
      <c r="O43" s="249"/>
      <c r="P43" s="249"/>
      <c r="Q43" s="249"/>
      <c r="R43" s="249"/>
      <c r="S43" s="249"/>
      <c r="T43" s="249"/>
      <c r="U43" s="249"/>
      <c r="V43" s="249"/>
      <c r="W43" s="249"/>
      <c r="X43" s="249"/>
      <c r="Y43" s="249"/>
      <c r="Z43" s="249"/>
      <c r="AA43" s="249"/>
      <c r="AB43" s="249"/>
      <c r="AC43" s="249"/>
      <c r="AD43" s="249"/>
      <c r="AE43" s="249"/>
      <c r="AF43" s="249"/>
      <c r="AG43" s="249"/>
      <c r="AH43" s="249"/>
      <c r="AI43" s="249"/>
      <c r="AJ43" s="249"/>
      <c r="AK43" s="249"/>
      <c r="AL43" s="249"/>
      <c r="AM43" s="249"/>
      <c r="AN43" s="249"/>
      <c r="AO43" s="249"/>
      <c r="AP43" s="249"/>
      <c r="AQ43" s="249"/>
      <c r="AR43" s="249"/>
      <c r="AS43" s="249"/>
      <c r="AT43" s="249"/>
      <c r="AU43" s="249"/>
      <c r="AV43" s="249"/>
      <c r="AW43" s="249"/>
      <c r="AX43" s="249"/>
      <c r="AY43" s="249"/>
      <c r="AZ43" s="249"/>
      <c r="BA43" s="249"/>
      <c r="BB43" s="249"/>
      <c r="BC43" s="249"/>
      <c r="BD43" s="249"/>
      <c r="BE43" s="249"/>
      <c r="BF43" s="249"/>
      <c r="BG43" s="249"/>
      <c r="BH43" s="249"/>
      <c r="BI43" s="249"/>
      <c r="BJ43" s="249"/>
      <c r="BK43" s="249"/>
      <c r="BL43" s="249"/>
      <c r="BM43" s="249"/>
      <c r="BN43" s="249"/>
      <c r="BO43" s="249"/>
      <c r="BP43" s="249"/>
      <c r="BQ43" s="249"/>
      <c r="BR43" s="249"/>
      <c r="BS43" s="249"/>
      <c r="BT43" s="249"/>
      <c r="BU43" s="249"/>
      <c r="BV43" s="249"/>
      <c r="BW43" s="249"/>
      <c r="BX43" s="249"/>
      <c r="BY43" s="249"/>
      <c r="BZ43" s="249"/>
      <c r="CA43" s="249"/>
      <c r="CB43" s="249"/>
      <c r="CC43" s="249"/>
      <c r="CD43" s="249"/>
      <c r="CE43" s="249"/>
      <c r="CF43" s="249"/>
      <c r="CG43" s="249"/>
      <c r="CH43" s="249"/>
      <c r="CI43" s="249"/>
      <c r="CJ43" s="249"/>
      <c r="CK43" s="249"/>
      <c r="CL43" s="249"/>
      <c r="CM43" s="249"/>
      <c r="CN43" s="249"/>
      <c r="CO43" s="249"/>
      <c r="CP43" s="249"/>
      <c r="CQ43" s="249"/>
      <c r="CR43" s="249"/>
      <c r="CS43" s="249"/>
      <c r="CT43" s="249"/>
      <c r="CU43" s="249"/>
      <c r="CV43" s="249"/>
      <c r="CW43" s="249"/>
      <c r="CX43" s="249"/>
      <c r="CY43" s="249"/>
      <c r="CZ43" s="249"/>
      <c r="DA43" s="249"/>
      <c r="DB43" s="249"/>
      <c r="DC43" s="249"/>
      <c r="DD43" s="249"/>
      <c r="DE43" s="249"/>
      <c r="DF43" s="249"/>
      <c r="DG43" s="249"/>
      <c r="DH43" s="249"/>
      <c r="DI43" s="249"/>
      <c r="DJ43" s="249"/>
      <c r="DK43" s="249"/>
      <c r="DL43" s="249"/>
    </row>
    <row r="44" spans="15:116" x14ac:dyDescent="0.15">
      <c r="DL44" s="249"/>
    </row>
    <row r="45" spans="15:116" x14ac:dyDescent="0.15"/>
    <row r="46" spans="15:116" x14ac:dyDescent="0.15">
      <c r="DA46" s="249"/>
      <c r="DB46" s="249"/>
      <c r="DC46" s="249"/>
      <c r="DD46" s="249"/>
      <c r="DE46" s="249"/>
      <c r="DF46" s="249"/>
      <c r="DG46" s="249"/>
      <c r="DH46" s="249"/>
      <c r="DI46" s="249"/>
      <c r="DJ46" s="249"/>
      <c r="DK46" s="249"/>
      <c r="DL46" s="249"/>
    </row>
    <row r="47" spans="15:116" x14ac:dyDescent="0.15"/>
    <row r="48" spans="15:116" x14ac:dyDescent="0.15"/>
    <row r="49" spans="104:116" x14ac:dyDescent="0.15"/>
    <row r="50" spans="104:116" x14ac:dyDescent="0.15">
      <c r="CZ50" s="249"/>
      <c r="DA50" s="249"/>
      <c r="DB50" s="249"/>
      <c r="DC50" s="249"/>
      <c r="DD50" s="249"/>
      <c r="DE50" s="249"/>
      <c r="DF50" s="249"/>
      <c r="DG50" s="249"/>
      <c r="DH50" s="249"/>
      <c r="DI50" s="249"/>
      <c r="DJ50" s="249"/>
      <c r="DK50" s="249"/>
      <c r="DL50" s="249"/>
    </row>
    <row r="51" spans="104:116" x14ac:dyDescent="0.15"/>
    <row r="52" spans="104:116" x14ac:dyDescent="0.15"/>
    <row r="53" spans="104:116" x14ac:dyDescent="0.15">
      <c r="DL53" s="249"/>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49"/>
      <c r="DD67" s="249"/>
      <c r="DE67" s="249"/>
      <c r="DF67" s="249"/>
      <c r="DG67" s="249"/>
      <c r="DH67" s="249"/>
      <c r="DI67" s="249"/>
      <c r="DJ67" s="249"/>
      <c r="DK67" s="249"/>
      <c r="DL67" s="249"/>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FnZ1IMyauwYgtMIkkAYp/i1oYFEpSdvJAmgOONnK4FVScnPkT4PHY7Rt2FbJgocTE45vUvgGMfDnHWMNhG7pXg==" saltValue="ecLab6S6dPm9uAZbDe6/2Q==" spinCount="100000" sheet="1" objects="1" scenarios="1"/>
  <dataConsolidate/>
  <phoneticPr fontId="2"/>
  <printOptions horizontalCentered="1" verticalCentered="1"/>
  <pageMargins left="0" right="0" top="0" bottom="0" header="0" footer="0"/>
  <pageSetup paperSize="8" scale="70"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3"/>
  <sheetViews>
    <sheetView showGridLines="0" view="pageBreakPreview" zoomScaleSheetLayoutView="100" workbookViewId="0"/>
  </sheetViews>
  <sheetFormatPr defaultColWidth="0" defaultRowHeight="13.5" customHeight="1" zeroHeight="1" x14ac:dyDescent="0.15"/>
  <cols>
    <col min="1" max="36" width="2.42578125" style="251" customWidth="1"/>
    <col min="37" max="44" width="17" style="251" customWidth="1"/>
    <col min="45" max="45" width="6.140625" style="257" customWidth="1"/>
    <col min="46" max="46" width="3" style="255" customWidth="1"/>
    <col min="47" max="47" width="19.140625" style="251" hidden="1" customWidth="1"/>
    <col min="48" max="52" width="12.5703125" style="251" hidden="1" customWidth="1"/>
    <col min="53" max="16384" width="8.5703125" style="251" hidden="1"/>
  </cols>
  <sheetData>
    <row r="1" spans="1:46" x14ac:dyDescent="0.15">
      <c r="AS1" s="251"/>
      <c r="AT1" s="251"/>
    </row>
    <row r="2" spans="1:46" x14ac:dyDescent="0.15">
      <c r="AS2" s="251"/>
      <c r="AT2" s="251"/>
    </row>
    <row r="3" spans="1:46" x14ac:dyDescent="0.15">
      <c r="AS3" s="251"/>
      <c r="AT3" s="251"/>
    </row>
    <row r="4" spans="1:46" x14ac:dyDescent="0.15">
      <c r="AS4" s="251"/>
      <c r="AT4" s="251"/>
    </row>
    <row r="5" spans="1:46" ht="17.25" x14ac:dyDescent="0.15">
      <c r="A5" s="252" t="s">
        <v>498</v>
      </c>
      <c r="B5" s="253"/>
      <c r="C5" s="253"/>
      <c r="D5" s="253"/>
      <c r="E5" s="253"/>
      <c r="F5" s="253"/>
      <c r="G5" s="253"/>
      <c r="H5" s="253"/>
      <c r="I5" s="253"/>
      <c r="J5" s="253"/>
      <c r="K5" s="253"/>
      <c r="L5" s="253"/>
      <c r="M5" s="253"/>
      <c r="N5" s="253"/>
      <c r="O5" s="253"/>
      <c r="P5" s="253"/>
      <c r="Q5" s="253"/>
      <c r="R5" s="253"/>
      <c r="S5" s="253"/>
      <c r="T5" s="253"/>
      <c r="U5" s="253"/>
      <c r="V5" s="253"/>
      <c r="W5" s="253"/>
      <c r="X5" s="253"/>
      <c r="Y5" s="253"/>
      <c r="Z5" s="253"/>
      <c r="AA5" s="253"/>
      <c r="AB5" s="253"/>
      <c r="AC5" s="253"/>
      <c r="AD5" s="253"/>
      <c r="AE5" s="253"/>
      <c r="AF5" s="253"/>
      <c r="AG5" s="253"/>
      <c r="AH5" s="253"/>
      <c r="AI5" s="253"/>
      <c r="AJ5" s="253"/>
      <c r="AK5" s="253"/>
      <c r="AL5" s="253"/>
      <c r="AM5" s="253"/>
      <c r="AN5" s="253"/>
      <c r="AO5" s="253"/>
      <c r="AP5" s="253"/>
      <c r="AQ5" s="253"/>
      <c r="AR5" s="253"/>
      <c r="AS5" s="254"/>
    </row>
    <row r="6" spans="1:46" x14ac:dyDescent="0.15">
      <c r="A6" s="255"/>
      <c r="AK6" s="256" t="s">
        <v>499</v>
      </c>
      <c r="AL6" s="256"/>
      <c r="AM6" s="256"/>
      <c r="AN6" s="256"/>
    </row>
    <row r="7" spans="1:46" ht="13.5" customHeight="1" x14ac:dyDescent="0.15">
      <c r="A7" s="255"/>
      <c r="AK7" s="258"/>
      <c r="AL7" s="259"/>
      <c r="AM7" s="259"/>
      <c r="AN7" s="260"/>
      <c r="AO7" s="1102" t="s">
        <v>500</v>
      </c>
      <c r="AP7" s="261"/>
      <c r="AQ7" s="262" t="s">
        <v>501</v>
      </c>
      <c r="AR7" s="263"/>
    </row>
    <row r="8" spans="1:46" x14ac:dyDescent="0.15">
      <c r="A8" s="255"/>
      <c r="AK8" s="264"/>
      <c r="AL8" s="265"/>
      <c r="AM8" s="265"/>
      <c r="AN8" s="266"/>
      <c r="AO8" s="1103"/>
      <c r="AP8" s="267" t="s">
        <v>502</v>
      </c>
      <c r="AQ8" s="268" t="s">
        <v>503</v>
      </c>
      <c r="AR8" s="269" t="s">
        <v>504</v>
      </c>
    </row>
    <row r="9" spans="1:46" x14ac:dyDescent="0.15">
      <c r="A9" s="255"/>
      <c r="AK9" s="1104" t="s">
        <v>505</v>
      </c>
      <c r="AL9" s="1105"/>
      <c r="AM9" s="1105"/>
      <c r="AN9" s="1106"/>
      <c r="AO9" s="270">
        <v>2677179</v>
      </c>
      <c r="AP9" s="270">
        <v>88645</v>
      </c>
      <c r="AQ9" s="271">
        <v>90021</v>
      </c>
      <c r="AR9" s="272">
        <v>-1.5</v>
      </c>
    </row>
    <row r="10" spans="1:46" ht="13.5" customHeight="1" x14ac:dyDescent="0.15">
      <c r="A10" s="255"/>
      <c r="AK10" s="1104" t="s">
        <v>506</v>
      </c>
      <c r="AL10" s="1105"/>
      <c r="AM10" s="1105"/>
      <c r="AN10" s="1106"/>
      <c r="AO10" s="273">
        <v>526259</v>
      </c>
      <c r="AP10" s="273">
        <v>17425</v>
      </c>
      <c r="AQ10" s="274">
        <v>11562</v>
      </c>
      <c r="AR10" s="275">
        <v>50.7</v>
      </c>
    </row>
    <row r="11" spans="1:46" ht="13.5" customHeight="1" x14ac:dyDescent="0.15">
      <c r="A11" s="255"/>
      <c r="AK11" s="1104" t="s">
        <v>507</v>
      </c>
      <c r="AL11" s="1105"/>
      <c r="AM11" s="1105"/>
      <c r="AN11" s="1106"/>
      <c r="AO11" s="273" t="s">
        <v>508</v>
      </c>
      <c r="AP11" s="273" t="s">
        <v>508</v>
      </c>
      <c r="AQ11" s="274">
        <v>947</v>
      </c>
      <c r="AR11" s="275" t="s">
        <v>508</v>
      </c>
    </row>
    <row r="12" spans="1:46" ht="13.5" customHeight="1" x14ac:dyDescent="0.15">
      <c r="A12" s="255"/>
      <c r="AK12" s="1104" t="s">
        <v>509</v>
      </c>
      <c r="AL12" s="1105"/>
      <c r="AM12" s="1105"/>
      <c r="AN12" s="1106"/>
      <c r="AO12" s="273" t="s">
        <v>508</v>
      </c>
      <c r="AP12" s="273" t="s">
        <v>508</v>
      </c>
      <c r="AQ12" s="274">
        <v>11</v>
      </c>
      <c r="AR12" s="275" t="s">
        <v>508</v>
      </c>
    </row>
    <row r="13" spans="1:46" ht="13.5" customHeight="1" x14ac:dyDescent="0.15">
      <c r="A13" s="255"/>
      <c r="AK13" s="1104" t="s">
        <v>510</v>
      </c>
      <c r="AL13" s="1105"/>
      <c r="AM13" s="1105"/>
      <c r="AN13" s="1106"/>
      <c r="AO13" s="273">
        <v>117065</v>
      </c>
      <c r="AP13" s="273">
        <v>3876</v>
      </c>
      <c r="AQ13" s="274">
        <v>3606</v>
      </c>
      <c r="AR13" s="275">
        <v>7.5</v>
      </c>
    </row>
    <row r="14" spans="1:46" ht="13.5" customHeight="1" x14ac:dyDescent="0.15">
      <c r="A14" s="255"/>
      <c r="AK14" s="1104" t="s">
        <v>511</v>
      </c>
      <c r="AL14" s="1105"/>
      <c r="AM14" s="1105"/>
      <c r="AN14" s="1106"/>
      <c r="AO14" s="273">
        <v>72656</v>
      </c>
      <c r="AP14" s="273">
        <v>2406</v>
      </c>
      <c r="AQ14" s="274">
        <v>1599</v>
      </c>
      <c r="AR14" s="275">
        <v>50.5</v>
      </c>
    </row>
    <row r="15" spans="1:46" ht="13.5" customHeight="1" x14ac:dyDescent="0.15">
      <c r="A15" s="255"/>
      <c r="AK15" s="1107" t="s">
        <v>512</v>
      </c>
      <c r="AL15" s="1108"/>
      <c r="AM15" s="1108"/>
      <c r="AN15" s="1109"/>
      <c r="AO15" s="273">
        <v>-278456</v>
      </c>
      <c r="AP15" s="273">
        <v>-9220</v>
      </c>
      <c r="AQ15" s="274">
        <v>-6463</v>
      </c>
      <c r="AR15" s="275">
        <v>42.7</v>
      </c>
    </row>
    <row r="16" spans="1:46" x14ac:dyDescent="0.15">
      <c r="A16" s="255"/>
      <c r="AK16" s="1107" t="s">
        <v>189</v>
      </c>
      <c r="AL16" s="1108"/>
      <c r="AM16" s="1108"/>
      <c r="AN16" s="1109"/>
      <c r="AO16" s="273">
        <v>3114703</v>
      </c>
      <c r="AP16" s="273">
        <v>103132</v>
      </c>
      <c r="AQ16" s="274">
        <v>101283</v>
      </c>
      <c r="AR16" s="275">
        <v>1.8</v>
      </c>
    </row>
    <row r="17" spans="1:46" x14ac:dyDescent="0.15">
      <c r="A17" s="255"/>
    </row>
    <row r="18" spans="1:46" x14ac:dyDescent="0.15">
      <c r="A18" s="255"/>
      <c r="AQ18" s="276"/>
      <c r="AR18" s="276"/>
    </row>
    <row r="19" spans="1:46" x14ac:dyDescent="0.15">
      <c r="A19" s="255"/>
      <c r="AK19" s="251" t="s">
        <v>513</v>
      </c>
    </row>
    <row r="20" spans="1:46" x14ac:dyDescent="0.15">
      <c r="A20" s="255"/>
      <c r="AK20" s="277"/>
      <c r="AL20" s="278"/>
      <c r="AM20" s="278"/>
      <c r="AN20" s="279"/>
      <c r="AO20" s="280" t="s">
        <v>514</v>
      </c>
      <c r="AP20" s="281" t="s">
        <v>515</v>
      </c>
      <c r="AQ20" s="282" t="s">
        <v>516</v>
      </c>
      <c r="AR20" s="283"/>
    </row>
    <row r="21" spans="1:46" s="256" customFormat="1" x14ac:dyDescent="0.15">
      <c r="A21" s="284"/>
      <c r="AK21" s="1110" t="s">
        <v>517</v>
      </c>
      <c r="AL21" s="1111"/>
      <c r="AM21" s="1111"/>
      <c r="AN21" s="1112"/>
      <c r="AO21" s="285">
        <v>9.1999999999999993</v>
      </c>
      <c r="AP21" s="286">
        <v>9.14</v>
      </c>
      <c r="AQ21" s="287">
        <v>0.06</v>
      </c>
      <c r="AS21" s="288"/>
      <c r="AT21" s="284"/>
    </row>
    <row r="22" spans="1:46" s="256" customFormat="1" x14ac:dyDescent="0.15">
      <c r="A22" s="284"/>
      <c r="AK22" s="1110" t="s">
        <v>518</v>
      </c>
      <c r="AL22" s="1111"/>
      <c r="AM22" s="1111"/>
      <c r="AN22" s="1112"/>
      <c r="AO22" s="289">
        <v>97.6</v>
      </c>
      <c r="AP22" s="290">
        <v>97.6</v>
      </c>
      <c r="AQ22" s="291">
        <v>0</v>
      </c>
      <c r="AR22" s="276"/>
      <c r="AS22" s="288"/>
      <c r="AT22" s="284"/>
    </row>
    <row r="23" spans="1:46" s="256" customFormat="1" x14ac:dyDescent="0.15">
      <c r="A23" s="284"/>
      <c r="AP23" s="276"/>
      <c r="AQ23" s="276"/>
      <c r="AR23" s="276"/>
      <c r="AS23" s="288"/>
      <c r="AT23" s="284"/>
    </row>
    <row r="24" spans="1:46" s="256" customFormat="1" x14ac:dyDescent="0.15">
      <c r="A24" s="284"/>
      <c r="AP24" s="276"/>
      <c r="AQ24" s="276"/>
      <c r="AR24" s="276"/>
      <c r="AS24" s="288"/>
      <c r="AT24" s="284"/>
    </row>
    <row r="25" spans="1:46" s="256" customFormat="1" x14ac:dyDescent="0.15">
      <c r="A25" s="292"/>
      <c r="B25" s="293"/>
      <c r="C25" s="293"/>
      <c r="D25" s="293"/>
      <c r="E25" s="293"/>
      <c r="F25" s="293"/>
      <c r="G25" s="293"/>
      <c r="H25" s="293"/>
      <c r="I25" s="293"/>
      <c r="J25" s="293"/>
      <c r="K25" s="293"/>
      <c r="L25" s="293"/>
      <c r="M25" s="293"/>
      <c r="N25" s="293"/>
      <c r="O25" s="293"/>
      <c r="P25" s="293"/>
      <c r="Q25" s="293"/>
      <c r="R25" s="293"/>
      <c r="S25" s="293"/>
      <c r="T25" s="293"/>
      <c r="U25" s="293"/>
      <c r="V25" s="293"/>
      <c r="W25" s="293"/>
      <c r="X25" s="293"/>
      <c r="Y25" s="293"/>
      <c r="Z25" s="293"/>
      <c r="AA25" s="293"/>
      <c r="AB25" s="293"/>
      <c r="AC25" s="293"/>
      <c r="AD25" s="293"/>
      <c r="AE25" s="293"/>
      <c r="AF25" s="293"/>
      <c r="AG25" s="293"/>
      <c r="AH25" s="293"/>
      <c r="AI25" s="293"/>
      <c r="AJ25" s="293"/>
      <c r="AK25" s="293"/>
      <c r="AL25" s="293"/>
      <c r="AM25" s="293"/>
      <c r="AN25" s="293"/>
      <c r="AO25" s="293"/>
      <c r="AP25" s="294"/>
      <c r="AQ25" s="294"/>
      <c r="AR25" s="294"/>
      <c r="AS25" s="295"/>
      <c r="AT25" s="284"/>
    </row>
    <row r="26" spans="1:46" s="256" customFormat="1" x14ac:dyDescent="0.15">
      <c r="A26" s="1101" t="s">
        <v>519</v>
      </c>
      <c r="B26" s="1101"/>
      <c r="C26" s="1101"/>
      <c r="D26" s="1101"/>
      <c r="E26" s="1101"/>
      <c r="F26" s="1101"/>
      <c r="G26" s="1101"/>
      <c r="H26" s="1101"/>
      <c r="I26" s="1101"/>
      <c r="J26" s="1101"/>
      <c r="K26" s="1101"/>
      <c r="L26" s="1101"/>
      <c r="M26" s="1101"/>
      <c r="N26" s="1101"/>
      <c r="O26" s="1101"/>
      <c r="P26" s="1101"/>
      <c r="Q26" s="1101"/>
      <c r="R26" s="1101"/>
      <c r="S26" s="1101"/>
      <c r="T26" s="1101"/>
      <c r="U26" s="1101"/>
      <c r="V26" s="1101"/>
      <c r="W26" s="1101"/>
      <c r="X26" s="1101"/>
      <c r="Y26" s="1101"/>
      <c r="Z26" s="1101"/>
      <c r="AA26" s="1101"/>
      <c r="AB26" s="1101"/>
      <c r="AC26" s="1101"/>
      <c r="AD26" s="1101"/>
      <c r="AE26" s="1101"/>
      <c r="AF26" s="1101"/>
      <c r="AG26" s="1101"/>
      <c r="AH26" s="1101"/>
      <c r="AI26" s="1101"/>
      <c r="AJ26" s="1101"/>
      <c r="AK26" s="1101"/>
      <c r="AL26" s="1101"/>
      <c r="AM26" s="1101"/>
      <c r="AN26" s="1101"/>
      <c r="AO26" s="1101"/>
      <c r="AP26" s="1101"/>
      <c r="AQ26" s="1101"/>
      <c r="AR26" s="1101"/>
      <c r="AS26" s="1101"/>
    </row>
    <row r="27" spans="1:46" x14ac:dyDescent="0.15">
      <c r="A27" s="296"/>
      <c r="AS27" s="251"/>
      <c r="AT27" s="251"/>
    </row>
    <row r="28" spans="1:46" ht="17.25" x14ac:dyDescent="0.15">
      <c r="A28" s="252" t="s">
        <v>520</v>
      </c>
      <c r="B28" s="253"/>
      <c r="C28" s="253"/>
      <c r="D28" s="253"/>
      <c r="E28" s="253"/>
      <c r="F28" s="253"/>
      <c r="G28" s="253"/>
      <c r="H28" s="253"/>
      <c r="I28" s="253"/>
      <c r="J28" s="253"/>
      <c r="K28" s="253"/>
      <c r="L28" s="253"/>
      <c r="M28" s="253"/>
      <c r="N28" s="253"/>
      <c r="O28" s="253"/>
      <c r="P28" s="253"/>
      <c r="Q28" s="253"/>
      <c r="R28" s="253"/>
      <c r="S28" s="253"/>
      <c r="T28" s="253"/>
      <c r="U28" s="253"/>
      <c r="V28" s="253"/>
      <c r="W28" s="253"/>
      <c r="X28" s="253"/>
      <c r="Y28" s="253"/>
      <c r="Z28" s="253"/>
      <c r="AA28" s="253"/>
      <c r="AB28" s="253"/>
      <c r="AC28" s="253"/>
      <c r="AD28" s="253"/>
      <c r="AE28" s="253"/>
      <c r="AF28" s="253"/>
      <c r="AG28" s="253"/>
      <c r="AH28" s="253"/>
      <c r="AI28" s="253"/>
      <c r="AJ28" s="253"/>
      <c r="AK28" s="253"/>
      <c r="AL28" s="253"/>
      <c r="AM28" s="253"/>
      <c r="AN28" s="253"/>
      <c r="AO28" s="253"/>
      <c r="AP28" s="253"/>
      <c r="AQ28" s="253"/>
      <c r="AR28" s="253"/>
      <c r="AS28" s="297"/>
    </row>
    <row r="29" spans="1:46" x14ac:dyDescent="0.15">
      <c r="A29" s="255"/>
      <c r="AK29" s="256" t="s">
        <v>521</v>
      </c>
      <c r="AL29" s="256"/>
      <c r="AM29" s="256"/>
      <c r="AN29" s="256"/>
      <c r="AS29" s="298"/>
    </row>
    <row r="30" spans="1:46" ht="13.5" customHeight="1" x14ac:dyDescent="0.15">
      <c r="A30" s="255"/>
      <c r="AK30" s="258"/>
      <c r="AL30" s="259"/>
      <c r="AM30" s="259"/>
      <c r="AN30" s="260"/>
      <c r="AO30" s="1102" t="s">
        <v>500</v>
      </c>
      <c r="AP30" s="261"/>
      <c r="AQ30" s="262" t="s">
        <v>501</v>
      </c>
      <c r="AR30" s="263"/>
    </row>
    <row r="31" spans="1:46" x14ac:dyDescent="0.15">
      <c r="A31" s="255"/>
      <c r="AK31" s="264"/>
      <c r="AL31" s="265"/>
      <c r="AM31" s="265"/>
      <c r="AN31" s="266"/>
      <c r="AO31" s="1103"/>
      <c r="AP31" s="267" t="s">
        <v>502</v>
      </c>
      <c r="AQ31" s="268" t="s">
        <v>503</v>
      </c>
      <c r="AR31" s="269" t="s">
        <v>504</v>
      </c>
    </row>
    <row r="32" spans="1:46" ht="27" customHeight="1" x14ac:dyDescent="0.15">
      <c r="A32" s="255"/>
      <c r="AK32" s="1118" t="s">
        <v>522</v>
      </c>
      <c r="AL32" s="1119"/>
      <c r="AM32" s="1119"/>
      <c r="AN32" s="1120"/>
      <c r="AO32" s="299">
        <v>1812567</v>
      </c>
      <c r="AP32" s="299">
        <v>60017</v>
      </c>
      <c r="AQ32" s="300">
        <v>58458</v>
      </c>
      <c r="AR32" s="301">
        <v>2.7</v>
      </c>
    </row>
    <row r="33" spans="1:46" ht="13.5" customHeight="1" x14ac:dyDescent="0.15">
      <c r="A33" s="255"/>
      <c r="AK33" s="1118" t="s">
        <v>523</v>
      </c>
      <c r="AL33" s="1119"/>
      <c r="AM33" s="1119"/>
      <c r="AN33" s="1120"/>
      <c r="AO33" s="299" t="s">
        <v>508</v>
      </c>
      <c r="AP33" s="299" t="s">
        <v>508</v>
      </c>
      <c r="AQ33" s="300" t="s">
        <v>508</v>
      </c>
      <c r="AR33" s="301" t="s">
        <v>508</v>
      </c>
    </row>
    <row r="34" spans="1:46" ht="27" customHeight="1" x14ac:dyDescent="0.15">
      <c r="A34" s="255"/>
      <c r="AK34" s="1118" t="s">
        <v>524</v>
      </c>
      <c r="AL34" s="1119"/>
      <c r="AM34" s="1119"/>
      <c r="AN34" s="1120"/>
      <c r="AO34" s="299" t="s">
        <v>508</v>
      </c>
      <c r="AP34" s="299" t="s">
        <v>508</v>
      </c>
      <c r="AQ34" s="300" t="s">
        <v>508</v>
      </c>
      <c r="AR34" s="301" t="s">
        <v>508</v>
      </c>
    </row>
    <row r="35" spans="1:46" ht="27" customHeight="1" x14ac:dyDescent="0.15">
      <c r="A35" s="255"/>
      <c r="AK35" s="1118" t="s">
        <v>525</v>
      </c>
      <c r="AL35" s="1119"/>
      <c r="AM35" s="1119"/>
      <c r="AN35" s="1120"/>
      <c r="AO35" s="299">
        <v>776498</v>
      </c>
      <c r="AP35" s="299">
        <v>25711</v>
      </c>
      <c r="AQ35" s="300">
        <v>14034</v>
      </c>
      <c r="AR35" s="301">
        <v>83.2</v>
      </c>
    </row>
    <row r="36" spans="1:46" ht="27" customHeight="1" x14ac:dyDescent="0.15">
      <c r="A36" s="255"/>
      <c r="AK36" s="1118" t="s">
        <v>526</v>
      </c>
      <c r="AL36" s="1119"/>
      <c r="AM36" s="1119"/>
      <c r="AN36" s="1120"/>
      <c r="AO36" s="299">
        <v>84442</v>
      </c>
      <c r="AP36" s="299">
        <v>2796</v>
      </c>
      <c r="AQ36" s="300">
        <v>2546</v>
      </c>
      <c r="AR36" s="301">
        <v>9.8000000000000007</v>
      </c>
    </row>
    <row r="37" spans="1:46" ht="13.5" customHeight="1" x14ac:dyDescent="0.15">
      <c r="A37" s="255"/>
      <c r="AK37" s="1118" t="s">
        <v>527</v>
      </c>
      <c r="AL37" s="1119"/>
      <c r="AM37" s="1119"/>
      <c r="AN37" s="1120"/>
      <c r="AO37" s="299">
        <v>2133</v>
      </c>
      <c r="AP37" s="299">
        <v>71</v>
      </c>
      <c r="AQ37" s="300">
        <v>290</v>
      </c>
      <c r="AR37" s="301">
        <v>-75.5</v>
      </c>
    </row>
    <row r="38" spans="1:46" ht="27" customHeight="1" x14ac:dyDescent="0.15">
      <c r="A38" s="255"/>
      <c r="AK38" s="1121" t="s">
        <v>528</v>
      </c>
      <c r="AL38" s="1122"/>
      <c r="AM38" s="1122"/>
      <c r="AN38" s="1123"/>
      <c r="AO38" s="302" t="s">
        <v>508</v>
      </c>
      <c r="AP38" s="302" t="s">
        <v>508</v>
      </c>
      <c r="AQ38" s="303">
        <v>1</v>
      </c>
      <c r="AR38" s="291" t="s">
        <v>508</v>
      </c>
      <c r="AS38" s="298"/>
    </row>
    <row r="39" spans="1:46" x14ac:dyDescent="0.15">
      <c r="A39" s="255"/>
      <c r="AK39" s="1121" t="s">
        <v>529</v>
      </c>
      <c r="AL39" s="1122"/>
      <c r="AM39" s="1122"/>
      <c r="AN39" s="1123"/>
      <c r="AO39" s="299">
        <v>-259157</v>
      </c>
      <c r="AP39" s="299">
        <v>-8581</v>
      </c>
      <c r="AQ39" s="300">
        <v>-4639</v>
      </c>
      <c r="AR39" s="301">
        <v>85</v>
      </c>
      <c r="AS39" s="298"/>
    </row>
    <row r="40" spans="1:46" ht="27" customHeight="1" x14ac:dyDescent="0.15">
      <c r="A40" s="255"/>
      <c r="AK40" s="1118" t="s">
        <v>530</v>
      </c>
      <c r="AL40" s="1119"/>
      <c r="AM40" s="1119"/>
      <c r="AN40" s="1120"/>
      <c r="AO40" s="299">
        <v>-1684024</v>
      </c>
      <c r="AP40" s="299">
        <v>-55761</v>
      </c>
      <c r="AQ40" s="300">
        <v>-48753</v>
      </c>
      <c r="AR40" s="301">
        <v>14.4</v>
      </c>
      <c r="AS40" s="298"/>
    </row>
    <row r="41" spans="1:46" x14ac:dyDescent="0.15">
      <c r="A41" s="255"/>
      <c r="AK41" s="1124" t="s">
        <v>299</v>
      </c>
      <c r="AL41" s="1125"/>
      <c r="AM41" s="1125"/>
      <c r="AN41" s="1126"/>
      <c r="AO41" s="299">
        <v>732459</v>
      </c>
      <c r="AP41" s="299">
        <v>24253</v>
      </c>
      <c r="AQ41" s="300">
        <v>21939</v>
      </c>
      <c r="AR41" s="301">
        <v>10.5</v>
      </c>
      <c r="AS41" s="298"/>
    </row>
    <row r="42" spans="1:46" x14ac:dyDescent="0.15">
      <c r="A42" s="255"/>
      <c r="AK42" s="304" t="s">
        <v>531</v>
      </c>
      <c r="AQ42" s="276"/>
      <c r="AR42" s="276"/>
      <c r="AS42" s="298"/>
    </row>
    <row r="43" spans="1:46" x14ac:dyDescent="0.15">
      <c r="A43" s="255"/>
      <c r="AP43" s="305"/>
      <c r="AQ43" s="276"/>
      <c r="AS43" s="298"/>
    </row>
    <row r="44" spans="1:46" x14ac:dyDescent="0.15">
      <c r="A44" s="255"/>
      <c r="AQ44" s="276"/>
    </row>
    <row r="45" spans="1:46" x14ac:dyDescent="0.15">
      <c r="A45" s="253"/>
      <c r="B45" s="253"/>
      <c r="C45" s="253"/>
      <c r="D45" s="253"/>
      <c r="E45" s="253"/>
      <c r="F45" s="253"/>
      <c r="G45" s="253"/>
      <c r="H45" s="253"/>
      <c r="I45" s="253"/>
      <c r="J45" s="253"/>
      <c r="K45" s="253"/>
      <c r="L45" s="253"/>
      <c r="M45" s="253"/>
      <c r="N45" s="253"/>
      <c r="O45" s="253"/>
      <c r="P45" s="253"/>
      <c r="Q45" s="253"/>
      <c r="R45" s="253"/>
      <c r="S45" s="253"/>
      <c r="T45" s="253"/>
      <c r="U45" s="253"/>
      <c r="V45" s="253"/>
      <c r="W45" s="253"/>
      <c r="X45" s="253"/>
      <c r="Y45" s="253"/>
      <c r="Z45" s="253"/>
      <c r="AA45" s="253"/>
      <c r="AB45" s="253"/>
      <c r="AC45" s="253"/>
      <c r="AD45" s="253"/>
      <c r="AE45" s="253"/>
      <c r="AF45" s="253"/>
      <c r="AG45" s="253"/>
      <c r="AH45" s="253"/>
      <c r="AI45" s="253"/>
      <c r="AJ45" s="253"/>
      <c r="AK45" s="253"/>
      <c r="AL45" s="253"/>
      <c r="AM45" s="253"/>
      <c r="AN45" s="253"/>
      <c r="AO45" s="253"/>
      <c r="AP45" s="253"/>
      <c r="AQ45" s="306"/>
      <c r="AR45" s="253"/>
      <c r="AS45" s="253"/>
      <c r="AT45" s="251"/>
    </row>
    <row r="46" spans="1:46" x14ac:dyDescent="0.15">
      <c r="A46" s="307"/>
      <c r="B46" s="307"/>
      <c r="C46" s="307"/>
      <c r="D46" s="307"/>
      <c r="E46" s="307"/>
      <c r="F46" s="307"/>
      <c r="G46" s="307"/>
      <c r="H46" s="307"/>
      <c r="I46" s="307"/>
      <c r="J46" s="307"/>
      <c r="K46" s="307"/>
      <c r="L46" s="307"/>
      <c r="M46" s="307"/>
      <c r="N46" s="307"/>
      <c r="O46" s="307"/>
      <c r="P46" s="307"/>
      <c r="Q46" s="307"/>
      <c r="R46" s="307"/>
      <c r="S46" s="307"/>
      <c r="T46" s="307"/>
      <c r="U46" s="307"/>
      <c r="V46" s="307"/>
      <c r="W46" s="307"/>
      <c r="X46" s="307"/>
      <c r="Y46" s="307"/>
      <c r="Z46" s="307"/>
      <c r="AA46" s="307"/>
      <c r="AB46" s="307"/>
      <c r="AC46" s="307"/>
      <c r="AD46" s="307"/>
      <c r="AE46" s="307"/>
      <c r="AF46" s="307"/>
      <c r="AG46" s="307"/>
      <c r="AH46" s="307"/>
      <c r="AI46" s="307"/>
      <c r="AJ46" s="307"/>
      <c r="AK46" s="307"/>
      <c r="AL46" s="307"/>
      <c r="AM46" s="307"/>
      <c r="AN46" s="307"/>
      <c r="AO46" s="307"/>
      <c r="AP46" s="307"/>
      <c r="AQ46" s="307"/>
      <c r="AR46" s="307"/>
      <c r="AS46" s="307"/>
      <c r="AT46" s="251"/>
    </row>
    <row r="47" spans="1:46" ht="17.25" customHeight="1" x14ac:dyDescent="0.15">
      <c r="A47" s="308" t="s">
        <v>532</v>
      </c>
    </row>
    <row r="48" spans="1:46" x14ac:dyDescent="0.15">
      <c r="A48" s="255"/>
      <c r="AK48" s="309" t="s">
        <v>533</v>
      </c>
      <c r="AL48" s="309"/>
      <c r="AM48" s="309"/>
      <c r="AN48" s="309"/>
      <c r="AO48" s="309"/>
      <c r="AP48" s="309"/>
      <c r="AQ48" s="310"/>
      <c r="AR48" s="309"/>
    </row>
    <row r="49" spans="1:44" ht="13.5" customHeight="1" x14ac:dyDescent="0.15">
      <c r="A49" s="255"/>
      <c r="AK49" s="311"/>
      <c r="AL49" s="312"/>
      <c r="AM49" s="1113" t="s">
        <v>500</v>
      </c>
      <c r="AN49" s="1115" t="s">
        <v>534</v>
      </c>
      <c r="AO49" s="1116"/>
      <c r="AP49" s="1116"/>
      <c r="AQ49" s="1116"/>
      <c r="AR49" s="1117"/>
    </row>
    <row r="50" spans="1:44" x14ac:dyDescent="0.15">
      <c r="A50" s="255"/>
      <c r="AK50" s="313"/>
      <c r="AL50" s="314"/>
      <c r="AM50" s="1114"/>
      <c r="AN50" s="315" t="s">
        <v>535</v>
      </c>
      <c r="AO50" s="316" t="s">
        <v>536</v>
      </c>
      <c r="AP50" s="317" t="s">
        <v>537</v>
      </c>
      <c r="AQ50" s="318" t="s">
        <v>538</v>
      </c>
      <c r="AR50" s="319" t="s">
        <v>539</v>
      </c>
    </row>
    <row r="51" spans="1:44" x14ac:dyDescent="0.15">
      <c r="A51" s="255"/>
      <c r="AK51" s="311" t="s">
        <v>540</v>
      </c>
      <c r="AL51" s="312"/>
      <c r="AM51" s="320">
        <v>1291820</v>
      </c>
      <c r="AN51" s="321">
        <v>40330</v>
      </c>
      <c r="AO51" s="322">
        <v>-21.5</v>
      </c>
      <c r="AP51" s="323">
        <v>65080</v>
      </c>
      <c r="AQ51" s="324">
        <v>-10.4</v>
      </c>
      <c r="AR51" s="325">
        <v>-11.1</v>
      </c>
    </row>
    <row r="52" spans="1:44" x14ac:dyDescent="0.15">
      <c r="A52" s="255"/>
      <c r="AK52" s="326"/>
      <c r="AL52" s="327" t="s">
        <v>541</v>
      </c>
      <c r="AM52" s="328">
        <v>575053</v>
      </c>
      <c r="AN52" s="329">
        <v>17953</v>
      </c>
      <c r="AO52" s="330">
        <v>9.9</v>
      </c>
      <c r="AP52" s="331">
        <v>38201</v>
      </c>
      <c r="AQ52" s="332">
        <v>4.8</v>
      </c>
      <c r="AR52" s="333">
        <v>5.0999999999999996</v>
      </c>
    </row>
    <row r="53" spans="1:44" x14ac:dyDescent="0.15">
      <c r="A53" s="255"/>
      <c r="AK53" s="311" t="s">
        <v>542</v>
      </c>
      <c r="AL53" s="312"/>
      <c r="AM53" s="320">
        <v>1764930</v>
      </c>
      <c r="AN53" s="321">
        <v>55790</v>
      </c>
      <c r="AO53" s="322">
        <v>38.299999999999997</v>
      </c>
      <c r="AP53" s="323">
        <v>79288</v>
      </c>
      <c r="AQ53" s="324">
        <v>21.8</v>
      </c>
      <c r="AR53" s="325">
        <v>16.5</v>
      </c>
    </row>
    <row r="54" spans="1:44" x14ac:dyDescent="0.15">
      <c r="A54" s="255"/>
      <c r="AK54" s="326"/>
      <c r="AL54" s="327" t="s">
        <v>541</v>
      </c>
      <c r="AM54" s="328">
        <v>761970</v>
      </c>
      <c r="AN54" s="329">
        <v>24086</v>
      </c>
      <c r="AO54" s="330">
        <v>34.200000000000003</v>
      </c>
      <c r="AP54" s="331">
        <v>41870</v>
      </c>
      <c r="AQ54" s="332">
        <v>9.6</v>
      </c>
      <c r="AR54" s="333">
        <v>24.6</v>
      </c>
    </row>
    <row r="55" spans="1:44" x14ac:dyDescent="0.15">
      <c r="A55" s="255"/>
      <c r="AK55" s="311" t="s">
        <v>543</v>
      </c>
      <c r="AL55" s="312"/>
      <c r="AM55" s="320">
        <v>1986143</v>
      </c>
      <c r="AN55" s="321">
        <v>63890</v>
      </c>
      <c r="AO55" s="322">
        <v>14.5</v>
      </c>
      <c r="AP55" s="323">
        <v>84962</v>
      </c>
      <c r="AQ55" s="324">
        <v>7.2</v>
      </c>
      <c r="AR55" s="325">
        <v>7.3</v>
      </c>
    </row>
    <row r="56" spans="1:44" x14ac:dyDescent="0.15">
      <c r="A56" s="255"/>
      <c r="AK56" s="326"/>
      <c r="AL56" s="327" t="s">
        <v>541</v>
      </c>
      <c r="AM56" s="328">
        <v>832881</v>
      </c>
      <c r="AN56" s="329">
        <v>26792</v>
      </c>
      <c r="AO56" s="330">
        <v>11.2</v>
      </c>
      <c r="AP56" s="331">
        <v>42793</v>
      </c>
      <c r="AQ56" s="332">
        <v>2.2000000000000002</v>
      </c>
      <c r="AR56" s="333">
        <v>9</v>
      </c>
    </row>
    <row r="57" spans="1:44" x14ac:dyDescent="0.15">
      <c r="A57" s="255"/>
      <c r="AK57" s="311" t="s">
        <v>544</v>
      </c>
      <c r="AL57" s="312"/>
      <c r="AM57" s="320">
        <v>1404663</v>
      </c>
      <c r="AN57" s="321">
        <v>45979</v>
      </c>
      <c r="AO57" s="322">
        <v>-28</v>
      </c>
      <c r="AP57" s="323">
        <v>71279</v>
      </c>
      <c r="AQ57" s="324">
        <v>-16.100000000000001</v>
      </c>
      <c r="AR57" s="325">
        <v>-11.9</v>
      </c>
    </row>
    <row r="58" spans="1:44" x14ac:dyDescent="0.15">
      <c r="A58" s="255"/>
      <c r="AK58" s="326"/>
      <c r="AL58" s="327" t="s">
        <v>541</v>
      </c>
      <c r="AM58" s="328">
        <v>462052</v>
      </c>
      <c r="AN58" s="329">
        <v>15124</v>
      </c>
      <c r="AO58" s="330">
        <v>-43.6</v>
      </c>
      <c r="AP58" s="331">
        <v>36731</v>
      </c>
      <c r="AQ58" s="332">
        <v>-14.2</v>
      </c>
      <c r="AR58" s="333">
        <v>-29.4</v>
      </c>
    </row>
    <row r="59" spans="1:44" x14ac:dyDescent="0.15">
      <c r="A59" s="255"/>
      <c r="AK59" s="311" t="s">
        <v>545</v>
      </c>
      <c r="AL59" s="312"/>
      <c r="AM59" s="320">
        <v>2206739</v>
      </c>
      <c r="AN59" s="321">
        <v>73068</v>
      </c>
      <c r="AO59" s="322">
        <v>58.9</v>
      </c>
      <c r="AP59" s="323">
        <v>74994</v>
      </c>
      <c r="AQ59" s="324">
        <v>5.2</v>
      </c>
      <c r="AR59" s="325">
        <v>53.7</v>
      </c>
    </row>
    <row r="60" spans="1:44" x14ac:dyDescent="0.15">
      <c r="A60" s="255"/>
      <c r="AK60" s="326"/>
      <c r="AL60" s="327" t="s">
        <v>541</v>
      </c>
      <c r="AM60" s="328">
        <v>635267</v>
      </c>
      <c r="AN60" s="329">
        <v>21035</v>
      </c>
      <c r="AO60" s="330">
        <v>39.1</v>
      </c>
      <c r="AP60" s="331">
        <v>36188</v>
      </c>
      <c r="AQ60" s="332">
        <v>-1.5</v>
      </c>
      <c r="AR60" s="333">
        <v>40.6</v>
      </c>
    </row>
    <row r="61" spans="1:44" x14ac:dyDescent="0.15">
      <c r="A61" s="255"/>
      <c r="AK61" s="311" t="s">
        <v>546</v>
      </c>
      <c r="AL61" s="334"/>
      <c r="AM61" s="320">
        <v>1730859</v>
      </c>
      <c r="AN61" s="321">
        <v>55811</v>
      </c>
      <c r="AO61" s="322">
        <v>12.4</v>
      </c>
      <c r="AP61" s="323">
        <v>75121</v>
      </c>
      <c r="AQ61" s="335">
        <v>1.5</v>
      </c>
      <c r="AR61" s="325">
        <v>10.9</v>
      </c>
    </row>
    <row r="62" spans="1:44" x14ac:dyDescent="0.15">
      <c r="A62" s="255"/>
      <c r="AK62" s="326"/>
      <c r="AL62" s="327" t="s">
        <v>541</v>
      </c>
      <c r="AM62" s="328">
        <v>653445</v>
      </c>
      <c r="AN62" s="329">
        <v>20998</v>
      </c>
      <c r="AO62" s="330">
        <v>10.199999999999999</v>
      </c>
      <c r="AP62" s="331">
        <v>39157</v>
      </c>
      <c r="AQ62" s="332">
        <v>0.2</v>
      </c>
      <c r="AR62" s="333">
        <v>10</v>
      </c>
    </row>
    <row r="63" spans="1:44" x14ac:dyDescent="0.15">
      <c r="A63" s="255"/>
    </row>
    <row r="64" spans="1:44" x14ac:dyDescent="0.15">
      <c r="A64" s="255"/>
    </row>
    <row r="65" spans="1:46" x14ac:dyDescent="0.15">
      <c r="A65" s="255"/>
    </row>
    <row r="66" spans="1:46" x14ac:dyDescent="0.15">
      <c r="A66" s="336"/>
      <c r="B66" s="307"/>
      <c r="C66" s="307"/>
      <c r="D66" s="307"/>
      <c r="E66" s="307"/>
      <c r="F66" s="307"/>
      <c r="G66" s="307"/>
      <c r="H66" s="307"/>
      <c r="I66" s="307"/>
      <c r="J66" s="307"/>
      <c r="K66" s="307"/>
      <c r="L66" s="307"/>
      <c r="M66" s="307"/>
      <c r="N66" s="307"/>
      <c r="O66" s="307"/>
      <c r="P66" s="307"/>
      <c r="Q66" s="307"/>
      <c r="R66" s="307"/>
      <c r="S66" s="307"/>
      <c r="T66" s="307"/>
      <c r="U66" s="307"/>
      <c r="V66" s="307"/>
      <c r="W66" s="307"/>
      <c r="X66" s="307"/>
      <c r="Y66" s="307"/>
      <c r="Z66" s="307"/>
      <c r="AA66" s="307"/>
      <c r="AB66" s="307"/>
      <c r="AC66" s="307"/>
      <c r="AD66" s="307"/>
      <c r="AE66" s="307"/>
      <c r="AF66" s="307"/>
      <c r="AG66" s="307"/>
      <c r="AH66" s="307"/>
      <c r="AI66" s="307"/>
      <c r="AJ66" s="307"/>
      <c r="AK66" s="307"/>
      <c r="AL66" s="307"/>
      <c r="AM66" s="307"/>
      <c r="AN66" s="307"/>
      <c r="AO66" s="307"/>
      <c r="AP66" s="307"/>
      <c r="AQ66" s="307"/>
      <c r="AR66" s="307"/>
      <c r="AS66" s="337"/>
    </row>
    <row r="67" spans="1:46" ht="13.5" hidden="1" customHeight="1" x14ac:dyDescent="0.15">
      <c r="AS67" s="251"/>
      <c r="AT67" s="251"/>
    </row>
    <row r="70" spans="1:46" hidden="1" x14ac:dyDescent="0.15"/>
    <row r="71" spans="1:46" hidden="1" x14ac:dyDescent="0.15"/>
    <row r="72" spans="1:46" hidden="1" x14ac:dyDescent="0.15"/>
    <row r="73" spans="1:46" hidden="1" x14ac:dyDescent="0.15"/>
  </sheetData>
  <sheetProtection algorithmName="SHA-512" hashValue="Sp3n5XGHWHuASXn6KavQ2JtCxFspVZMAOxeRu4KUjWHWIxU8M3qdAVIjpnlvI/x0AiEenMs1R+8gQfsLNv8wMw==" saltValue="1Ot67rpZYQ8S6NGsh5SMmQ=="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26:AS26"/>
    <mergeCell ref="AO7:AO8"/>
    <mergeCell ref="AK9:AN9"/>
    <mergeCell ref="AK10:AN10"/>
    <mergeCell ref="AK11:AN11"/>
    <mergeCell ref="AK12:AN12"/>
    <mergeCell ref="AK13:AN13"/>
    <mergeCell ref="AK14:AN14"/>
    <mergeCell ref="AK15:AN15"/>
    <mergeCell ref="AK16:AN16"/>
    <mergeCell ref="AK21:AN21"/>
    <mergeCell ref="AK22:AN22"/>
  </mergeCells>
  <phoneticPr fontId="2"/>
  <printOptions horizontalCentered="1"/>
  <pageMargins left="0.39370078740157483" right="0.19685039370078741" top="0.39370078740157483" bottom="0.31496062992125984" header="0.51181102362204722" footer="0"/>
  <pageSetup paperSize="8" scale="88"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zoomScaleNormal="100" zoomScaleSheetLayoutView="55" workbookViewId="0"/>
  </sheetViews>
  <sheetFormatPr defaultColWidth="0" defaultRowHeight="13.5" customHeight="1" zeroHeight="1" x14ac:dyDescent="0.15"/>
  <cols>
    <col min="1" max="125" width="2.42578125" style="250" customWidth="1"/>
    <col min="126" max="16384" width="9" style="249" hidden="1"/>
  </cols>
  <sheetData>
    <row r="1" spans="2:125" ht="13.5" customHeight="1" x14ac:dyDescent="0.15">
      <c r="B1" s="249"/>
      <c r="C1" s="249"/>
      <c r="D1" s="249"/>
      <c r="E1" s="249"/>
      <c r="F1" s="249"/>
      <c r="G1" s="249"/>
      <c r="H1" s="249"/>
      <c r="I1" s="249"/>
      <c r="J1" s="249"/>
      <c r="K1" s="249"/>
      <c r="L1" s="249"/>
      <c r="M1" s="249"/>
      <c r="N1" s="249"/>
      <c r="O1" s="249"/>
      <c r="P1" s="249"/>
      <c r="Q1" s="249"/>
      <c r="R1" s="249"/>
      <c r="S1" s="249"/>
      <c r="T1" s="249"/>
      <c r="U1" s="249"/>
      <c r="V1" s="249"/>
      <c r="W1" s="249"/>
      <c r="X1" s="249"/>
      <c r="Y1" s="249"/>
      <c r="Z1" s="249"/>
      <c r="AA1" s="249"/>
      <c r="AB1" s="249"/>
      <c r="AC1" s="249"/>
      <c r="AD1" s="249"/>
      <c r="AE1" s="249"/>
      <c r="AF1" s="249"/>
      <c r="AG1" s="249"/>
      <c r="AH1" s="249"/>
      <c r="AI1" s="249"/>
      <c r="AJ1" s="249"/>
      <c r="AK1" s="249"/>
      <c r="AL1" s="249"/>
      <c r="AM1" s="249"/>
      <c r="AN1" s="249"/>
      <c r="AO1" s="249"/>
      <c r="AP1" s="249"/>
      <c r="AQ1" s="249"/>
      <c r="AR1" s="249"/>
      <c r="AS1" s="249"/>
      <c r="AT1" s="249"/>
      <c r="AU1" s="249"/>
      <c r="AV1" s="249"/>
      <c r="AW1" s="249"/>
      <c r="AX1" s="249"/>
      <c r="AY1" s="249"/>
      <c r="AZ1" s="249"/>
      <c r="BA1" s="249"/>
      <c r="BB1" s="249"/>
      <c r="BC1" s="249"/>
      <c r="BD1" s="249"/>
      <c r="BE1" s="249"/>
      <c r="BF1" s="249"/>
      <c r="BG1" s="249"/>
      <c r="BH1" s="249"/>
      <c r="BI1" s="249"/>
      <c r="BJ1" s="249"/>
      <c r="BK1" s="249"/>
      <c r="BL1" s="249"/>
      <c r="BM1" s="249"/>
      <c r="BN1" s="249"/>
      <c r="BO1" s="249"/>
      <c r="BP1" s="249"/>
      <c r="BQ1" s="249"/>
      <c r="BR1" s="249"/>
      <c r="BS1" s="249"/>
      <c r="BT1" s="249"/>
      <c r="BU1" s="249"/>
      <c r="BV1" s="249"/>
      <c r="BW1" s="249"/>
      <c r="BX1" s="249"/>
      <c r="BY1" s="249"/>
      <c r="BZ1" s="249"/>
      <c r="CA1" s="249"/>
      <c r="CB1" s="249"/>
      <c r="CC1" s="249"/>
      <c r="CD1" s="249"/>
      <c r="CE1" s="249"/>
      <c r="CF1" s="249"/>
      <c r="CG1" s="249"/>
      <c r="CH1" s="249"/>
      <c r="CI1" s="249"/>
      <c r="CJ1" s="249"/>
      <c r="CK1" s="249"/>
      <c r="CL1" s="249"/>
      <c r="CM1" s="249"/>
      <c r="CN1" s="249"/>
      <c r="CO1" s="249"/>
      <c r="CP1" s="249"/>
      <c r="CQ1" s="249"/>
      <c r="CR1" s="249"/>
      <c r="CS1" s="249"/>
      <c r="CT1" s="249"/>
      <c r="CU1" s="249"/>
      <c r="CV1" s="249"/>
      <c r="CW1" s="249"/>
      <c r="CX1" s="249"/>
      <c r="CY1" s="249"/>
      <c r="CZ1" s="249"/>
      <c r="DA1" s="249"/>
      <c r="DB1" s="249"/>
      <c r="DC1" s="249"/>
      <c r="DD1" s="249"/>
      <c r="DE1" s="249"/>
      <c r="DF1" s="249"/>
      <c r="DG1" s="249"/>
      <c r="DH1" s="249"/>
      <c r="DI1" s="249"/>
      <c r="DJ1" s="249"/>
      <c r="DK1" s="249"/>
      <c r="DL1" s="249"/>
      <c r="DM1" s="249"/>
      <c r="DN1" s="249"/>
      <c r="DO1" s="249"/>
      <c r="DP1" s="249"/>
      <c r="DQ1" s="249"/>
      <c r="DR1" s="249"/>
      <c r="DS1" s="249"/>
      <c r="DT1" s="249"/>
      <c r="DU1" s="249"/>
    </row>
    <row r="2" spans="2:125" x14ac:dyDescent="0.15">
      <c r="B2" s="249"/>
      <c r="DG2" s="249"/>
    </row>
    <row r="3" spans="2:125" x14ac:dyDescent="0.15">
      <c r="C3" s="249"/>
      <c r="D3" s="249"/>
      <c r="E3" s="249"/>
      <c r="F3" s="249"/>
      <c r="G3" s="249"/>
      <c r="H3" s="249"/>
      <c r="I3" s="249"/>
      <c r="J3" s="249"/>
      <c r="K3" s="249"/>
      <c r="L3" s="249"/>
      <c r="M3" s="249"/>
      <c r="N3" s="249"/>
      <c r="O3" s="249"/>
      <c r="P3" s="249"/>
      <c r="Q3" s="249"/>
      <c r="R3" s="249"/>
      <c r="S3" s="249"/>
      <c r="T3" s="249"/>
      <c r="U3" s="249"/>
      <c r="V3" s="249"/>
      <c r="W3" s="249"/>
      <c r="X3" s="249"/>
      <c r="Y3" s="249"/>
      <c r="Z3" s="249"/>
      <c r="AA3" s="249"/>
      <c r="AB3" s="249"/>
      <c r="AC3" s="249"/>
      <c r="AD3" s="249"/>
      <c r="AE3" s="249"/>
      <c r="AF3" s="249"/>
      <c r="AG3" s="249"/>
      <c r="AH3" s="249"/>
      <c r="AI3" s="249"/>
      <c r="AJ3" s="249"/>
      <c r="AK3" s="249"/>
      <c r="AL3" s="249"/>
      <c r="AM3" s="249"/>
      <c r="AN3" s="249"/>
      <c r="AO3" s="249"/>
      <c r="AP3" s="249"/>
      <c r="AQ3" s="249"/>
      <c r="AR3" s="249"/>
      <c r="AS3" s="249"/>
      <c r="AT3" s="249"/>
      <c r="AU3" s="249"/>
      <c r="AV3" s="249"/>
      <c r="AW3" s="249"/>
      <c r="AX3" s="249"/>
      <c r="AY3" s="249"/>
      <c r="AZ3" s="249"/>
      <c r="BA3" s="249"/>
      <c r="BB3" s="249"/>
      <c r="BC3" s="249"/>
      <c r="BD3" s="249"/>
      <c r="BE3" s="249"/>
      <c r="BF3" s="249"/>
      <c r="BG3" s="249"/>
      <c r="BH3" s="249"/>
      <c r="BI3" s="249"/>
      <c r="BJ3" s="249"/>
      <c r="BK3" s="249"/>
      <c r="BL3" s="249"/>
      <c r="BM3" s="249"/>
      <c r="BN3" s="249"/>
      <c r="BO3" s="249"/>
      <c r="BP3" s="249"/>
      <c r="BQ3" s="249"/>
      <c r="BR3" s="249"/>
      <c r="BS3" s="249"/>
      <c r="BT3" s="249"/>
      <c r="BU3" s="249"/>
      <c r="BV3" s="249"/>
      <c r="BW3" s="249"/>
      <c r="BX3" s="249"/>
      <c r="BY3" s="249"/>
      <c r="BZ3" s="249"/>
      <c r="CA3" s="249"/>
      <c r="CB3" s="249"/>
      <c r="CC3" s="249"/>
      <c r="CD3" s="249"/>
      <c r="CE3" s="249"/>
      <c r="CF3" s="249"/>
      <c r="CG3" s="249"/>
      <c r="CH3" s="249"/>
      <c r="CI3" s="249"/>
      <c r="CJ3" s="249"/>
      <c r="CK3" s="249"/>
      <c r="CL3" s="249"/>
      <c r="CM3" s="249"/>
      <c r="CN3" s="249"/>
      <c r="CO3" s="249"/>
      <c r="CP3" s="249"/>
      <c r="CQ3" s="249"/>
      <c r="CR3" s="249"/>
      <c r="CS3" s="249"/>
      <c r="CT3" s="249"/>
      <c r="CU3" s="249"/>
      <c r="CV3" s="249"/>
      <c r="CW3" s="249"/>
      <c r="CX3" s="249"/>
      <c r="CY3" s="249"/>
      <c r="CZ3" s="249"/>
      <c r="DA3" s="249"/>
      <c r="DB3" s="249"/>
      <c r="DC3" s="249"/>
      <c r="DD3" s="249"/>
      <c r="DE3" s="249"/>
      <c r="DF3" s="249"/>
      <c r="DH3" s="249"/>
      <c r="DI3" s="249"/>
      <c r="DJ3" s="249"/>
      <c r="DK3" s="249"/>
      <c r="DL3" s="249"/>
      <c r="DM3" s="249"/>
      <c r="DN3" s="249"/>
      <c r="DO3" s="249"/>
      <c r="DP3" s="249"/>
      <c r="DQ3" s="249"/>
      <c r="DR3" s="249"/>
      <c r="DS3" s="249"/>
      <c r="DT3" s="249"/>
      <c r="DU3" s="249"/>
    </row>
    <row r="4" spans="2:125" x14ac:dyDescent="0.15"/>
    <row r="5" spans="2:125" x14ac:dyDescent="0.15"/>
    <row r="6" spans="2:125" x14ac:dyDescent="0.15"/>
    <row r="7" spans="2:125" x14ac:dyDescent="0.15"/>
    <row r="8" spans="2:125" x14ac:dyDescent="0.15"/>
    <row r="9" spans="2:125" x14ac:dyDescent="0.15">
      <c r="DU9" s="249"/>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49"/>
    </row>
    <row r="18" spans="125:125" x14ac:dyDescent="0.15"/>
    <row r="19" spans="125:125" x14ac:dyDescent="0.15"/>
    <row r="20" spans="125:125" x14ac:dyDescent="0.15">
      <c r="DU20" s="249"/>
    </row>
    <row r="21" spans="125:125" x14ac:dyDescent="0.15">
      <c r="DU21" s="249"/>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49"/>
    </row>
    <row r="29" spans="125:125" x14ac:dyDescent="0.15"/>
    <row r="30" spans="125:125" x14ac:dyDescent="0.15"/>
    <row r="31" spans="125:125" x14ac:dyDescent="0.15"/>
    <row r="32" spans="125:125" x14ac:dyDescent="0.15"/>
    <row r="33" spans="2:125" x14ac:dyDescent="0.15">
      <c r="B33" s="249"/>
      <c r="G33" s="249"/>
      <c r="I33" s="249"/>
    </row>
    <row r="34" spans="2:125" x14ac:dyDescent="0.15">
      <c r="C34" s="249"/>
      <c r="P34" s="249"/>
      <c r="DE34" s="249"/>
      <c r="DH34" s="249"/>
    </row>
    <row r="35" spans="2:125" x14ac:dyDescent="0.15">
      <c r="D35" s="249"/>
      <c r="E35" s="249"/>
      <c r="DG35" s="249"/>
      <c r="DJ35" s="249"/>
      <c r="DP35" s="249"/>
      <c r="DQ35" s="249"/>
      <c r="DR35" s="249"/>
      <c r="DS35" s="249"/>
      <c r="DT35" s="249"/>
      <c r="DU35" s="249"/>
    </row>
    <row r="36" spans="2:125" x14ac:dyDescent="0.15">
      <c r="F36" s="249"/>
      <c r="H36" s="249"/>
      <c r="J36" s="249"/>
      <c r="K36" s="249"/>
      <c r="L36" s="249"/>
      <c r="M36" s="249"/>
      <c r="N36" s="249"/>
      <c r="O36" s="249"/>
      <c r="Q36" s="249"/>
      <c r="R36" s="249"/>
      <c r="S36" s="249"/>
      <c r="T36" s="249"/>
      <c r="U36" s="249"/>
      <c r="V36" s="249"/>
      <c r="W36" s="249"/>
      <c r="X36" s="249"/>
      <c r="Y36" s="249"/>
      <c r="Z36" s="249"/>
      <c r="AA36" s="249"/>
      <c r="AB36" s="249"/>
      <c r="AC36" s="249"/>
      <c r="AD36" s="249"/>
      <c r="AE36" s="249"/>
      <c r="AF36" s="249"/>
      <c r="AG36" s="249"/>
      <c r="AH36" s="249"/>
      <c r="AI36" s="249"/>
      <c r="AJ36" s="249"/>
      <c r="AK36" s="249"/>
      <c r="AL36" s="249"/>
      <c r="AM36" s="249"/>
      <c r="AN36" s="249"/>
      <c r="AO36" s="249"/>
      <c r="AP36" s="249"/>
      <c r="AQ36" s="249"/>
      <c r="AR36" s="249"/>
      <c r="AS36" s="249"/>
      <c r="AT36" s="249"/>
      <c r="AU36" s="249"/>
      <c r="AV36" s="249"/>
      <c r="AW36" s="249"/>
      <c r="AX36" s="249"/>
      <c r="AY36" s="249"/>
      <c r="AZ36" s="249"/>
      <c r="BA36" s="249"/>
      <c r="BB36" s="249"/>
      <c r="BC36" s="249"/>
      <c r="BD36" s="249"/>
      <c r="BE36" s="249"/>
      <c r="BF36" s="249"/>
      <c r="BG36" s="249"/>
      <c r="BH36" s="249"/>
      <c r="BI36" s="249"/>
      <c r="BJ36" s="249"/>
      <c r="BK36" s="249"/>
      <c r="BL36" s="249"/>
      <c r="BM36" s="249"/>
      <c r="BN36" s="249"/>
      <c r="BO36" s="249"/>
      <c r="BP36" s="249"/>
      <c r="BQ36" s="249"/>
      <c r="BR36" s="249"/>
      <c r="BS36" s="249"/>
      <c r="BT36" s="249"/>
      <c r="BU36" s="249"/>
      <c r="BV36" s="249"/>
      <c r="BW36" s="249"/>
      <c r="BX36" s="249"/>
      <c r="BY36" s="249"/>
      <c r="BZ36" s="249"/>
      <c r="CA36" s="249"/>
      <c r="CB36" s="249"/>
      <c r="CC36" s="249"/>
      <c r="CD36" s="249"/>
      <c r="CE36" s="249"/>
      <c r="CF36" s="249"/>
      <c r="CG36" s="249"/>
      <c r="CH36" s="249"/>
      <c r="CI36" s="249"/>
      <c r="CJ36" s="249"/>
      <c r="CK36" s="249"/>
      <c r="CL36" s="249"/>
      <c r="CM36" s="249"/>
      <c r="CN36" s="249"/>
      <c r="CO36" s="249"/>
      <c r="CP36" s="249"/>
      <c r="CQ36" s="249"/>
      <c r="CR36" s="249"/>
      <c r="CS36" s="249"/>
      <c r="CT36" s="249"/>
      <c r="CU36" s="249"/>
      <c r="CV36" s="249"/>
      <c r="CW36" s="249"/>
      <c r="CX36" s="249"/>
      <c r="CY36" s="249"/>
      <c r="CZ36" s="249"/>
      <c r="DA36" s="249"/>
      <c r="DB36" s="249"/>
      <c r="DC36" s="249"/>
      <c r="DD36" s="249"/>
      <c r="DF36" s="249"/>
      <c r="DI36" s="249"/>
      <c r="DK36" s="249"/>
      <c r="DL36" s="249"/>
      <c r="DM36" s="249"/>
      <c r="DN36" s="249"/>
      <c r="DO36" s="249"/>
      <c r="DP36" s="249"/>
      <c r="DQ36" s="249"/>
      <c r="DR36" s="249"/>
      <c r="DS36" s="249"/>
      <c r="DT36" s="249"/>
      <c r="DU36" s="249"/>
    </row>
    <row r="37" spans="2:125" x14ac:dyDescent="0.15">
      <c r="DU37" s="249"/>
    </row>
    <row r="38" spans="2:125" x14ac:dyDescent="0.15">
      <c r="DT38" s="249"/>
      <c r="DU38" s="249"/>
    </row>
    <row r="39" spans="2:125" x14ac:dyDescent="0.15"/>
    <row r="40" spans="2:125" x14ac:dyDescent="0.15">
      <c r="DH40" s="249"/>
    </row>
    <row r="41" spans="2:125" x14ac:dyDescent="0.15">
      <c r="DE41" s="249"/>
    </row>
    <row r="42" spans="2:125" x14ac:dyDescent="0.15">
      <c r="DG42" s="249"/>
      <c r="DJ42" s="249"/>
    </row>
    <row r="43" spans="2:125" x14ac:dyDescent="0.15">
      <c r="Q43" s="249"/>
      <c r="R43" s="249"/>
      <c r="S43" s="249"/>
      <c r="T43" s="249"/>
      <c r="U43" s="249"/>
      <c r="V43" s="249"/>
      <c r="W43" s="249"/>
      <c r="X43" s="249"/>
      <c r="Y43" s="249"/>
      <c r="Z43" s="249"/>
      <c r="AA43" s="249"/>
      <c r="AB43" s="249"/>
      <c r="AC43" s="249"/>
      <c r="AD43" s="249"/>
      <c r="AE43" s="249"/>
      <c r="AF43" s="249"/>
      <c r="AG43" s="249"/>
      <c r="AH43" s="249"/>
      <c r="AI43" s="249"/>
      <c r="AJ43" s="249"/>
      <c r="AK43" s="249"/>
      <c r="AL43" s="249"/>
      <c r="AM43" s="249"/>
      <c r="AN43" s="249"/>
      <c r="AO43" s="249"/>
      <c r="AP43" s="249"/>
      <c r="AQ43" s="249"/>
      <c r="AR43" s="249"/>
      <c r="AS43" s="249"/>
      <c r="AT43" s="249"/>
      <c r="AU43" s="249"/>
      <c r="AV43" s="249"/>
      <c r="AW43" s="249"/>
      <c r="AX43" s="249"/>
      <c r="AY43" s="249"/>
      <c r="AZ43" s="249"/>
      <c r="BA43" s="249"/>
      <c r="BB43" s="249"/>
      <c r="BC43" s="249"/>
      <c r="BD43" s="249"/>
      <c r="BE43" s="249"/>
      <c r="BF43" s="249"/>
      <c r="BG43" s="249"/>
      <c r="BH43" s="249"/>
      <c r="BI43" s="249"/>
      <c r="BJ43" s="249"/>
      <c r="BK43" s="249"/>
      <c r="BL43" s="249"/>
      <c r="BM43" s="249"/>
      <c r="BN43" s="249"/>
      <c r="BO43" s="249"/>
      <c r="BP43" s="249"/>
      <c r="BQ43" s="249"/>
      <c r="BR43" s="249"/>
      <c r="BS43" s="249"/>
      <c r="BT43" s="249"/>
      <c r="BU43" s="249"/>
      <c r="BV43" s="249"/>
      <c r="BW43" s="249"/>
      <c r="BX43" s="249"/>
      <c r="BY43" s="249"/>
      <c r="BZ43" s="249"/>
      <c r="CA43" s="249"/>
      <c r="CB43" s="249"/>
      <c r="CC43" s="249"/>
      <c r="CD43" s="249"/>
      <c r="CE43" s="249"/>
      <c r="CF43" s="249"/>
      <c r="CG43" s="249"/>
      <c r="CH43" s="249"/>
      <c r="CI43" s="249"/>
      <c r="CJ43" s="249"/>
      <c r="CK43" s="249"/>
      <c r="CL43" s="249"/>
      <c r="CM43" s="249"/>
      <c r="CN43" s="249"/>
      <c r="CO43" s="249"/>
      <c r="CP43" s="249"/>
      <c r="CQ43" s="249"/>
      <c r="CR43" s="249"/>
      <c r="CS43" s="249"/>
      <c r="CT43" s="249"/>
      <c r="CU43" s="249"/>
      <c r="CV43" s="249"/>
      <c r="CW43" s="249"/>
      <c r="CX43" s="249"/>
      <c r="CY43" s="249"/>
      <c r="CZ43" s="249"/>
      <c r="DA43" s="249"/>
      <c r="DB43" s="249"/>
      <c r="DC43" s="249"/>
      <c r="DD43" s="249"/>
      <c r="DF43" s="249"/>
      <c r="DI43" s="249"/>
      <c r="DK43" s="249"/>
      <c r="DL43" s="249"/>
      <c r="DM43" s="249"/>
      <c r="DN43" s="249"/>
      <c r="DO43" s="249"/>
      <c r="DP43" s="249"/>
      <c r="DQ43" s="249"/>
      <c r="DR43" s="249"/>
      <c r="DS43" s="249"/>
      <c r="DT43" s="249"/>
      <c r="DU43" s="249"/>
    </row>
    <row r="44" spans="2:125" x14ac:dyDescent="0.15">
      <c r="DU44" s="249"/>
    </row>
    <row r="45" spans="2:125" x14ac:dyDescent="0.15"/>
    <row r="46" spans="2:125" x14ac:dyDescent="0.15"/>
    <row r="47" spans="2:125" x14ac:dyDescent="0.15"/>
    <row r="48" spans="2:125" x14ac:dyDescent="0.15">
      <c r="DT48" s="249"/>
      <c r="DU48" s="249"/>
    </row>
    <row r="49" spans="120:125" x14ac:dyDescent="0.15">
      <c r="DU49" s="249"/>
    </row>
    <row r="50" spans="120:125" x14ac:dyDescent="0.15">
      <c r="DU50" s="249"/>
    </row>
    <row r="51" spans="120:125" x14ac:dyDescent="0.15">
      <c r="DP51" s="249"/>
      <c r="DQ51" s="249"/>
      <c r="DR51" s="249"/>
      <c r="DS51" s="249"/>
      <c r="DT51" s="249"/>
      <c r="DU51" s="249"/>
    </row>
    <row r="52" spans="120:125" x14ac:dyDescent="0.15"/>
    <row r="53" spans="120:125" x14ac:dyDescent="0.15"/>
    <row r="54" spans="120:125" x14ac:dyDescent="0.15">
      <c r="DU54" s="249"/>
    </row>
    <row r="55" spans="120:125" x14ac:dyDescent="0.15"/>
    <row r="56" spans="120:125" x14ac:dyDescent="0.15"/>
    <row r="57" spans="120:125" x14ac:dyDescent="0.15"/>
    <row r="58" spans="120:125" x14ac:dyDescent="0.15">
      <c r="DU58" s="249"/>
    </row>
    <row r="59" spans="120:125" x14ac:dyDescent="0.15"/>
    <row r="60" spans="120:125" x14ac:dyDescent="0.15"/>
    <row r="61" spans="120:125" x14ac:dyDescent="0.15"/>
    <row r="62" spans="120:125" x14ac:dyDescent="0.15"/>
    <row r="63" spans="120:125" x14ac:dyDescent="0.15">
      <c r="DU63" s="249"/>
    </row>
    <row r="64" spans="120:125" x14ac:dyDescent="0.15">
      <c r="DT64" s="249"/>
      <c r="DU64" s="249"/>
    </row>
    <row r="65" spans="123:125" x14ac:dyDescent="0.15"/>
    <row r="66" spans="123:125" x14ac:dyDescent="0.15"/>
    <row r="67" spans="123:125" x14ac:dyDescent="0.15"/>
    <row r="68" spans="123:125" x14ac:dyDescent="0.15"/>
    <row r="69" spans="123:125" x14ac:dyDescent="0.15">
      <c r="DS69" s="249"/>
      <c r="DT69" s="249"/>
      <c r="DU69" s="249"/>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49"/>
    </row>
    <row r="83" spans="116:125" x14ac:dyDescent="0.15">
      <c r="DM83" s="249"/>
      <c r="DN83" s="249"/>
      <c r="DO83" s="249"/>
      <c r="DP83" s="249"/>
      <c r="DQ83" s="249"/>
      <c r="DR83" s="249"/>
      <c r="DS83" s="249"/>
      <c r="DT83" s="249"/>
      <c r="DU83" s="249"/>
    </row>
    <row r="84" spans="116:125" x14ac:dyDescent="0.15"/>
    <row r="85" spans="116:125" x14ac:dyDescent="0.15"/>
    <row r="86" spans="116:125" x14ac:dyDescent="0.15"/>
    <row r="87" spans="116:125" x14ac:dyDescent="0.15"/>
    <row r="88" spans="116:125" x14ac:dyDescent="0.15">
      <c r="DU88" s="249"/>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49"/>
      <c r="DT94" s="249"/>
      <c r="DU94" s="249"/>
    </row>
    <row r="95" spans="116:125" ht="13.5" customHeight="1" x14ac:dyDescent="0.15">
      <c r="DU95" s="249"/>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49"/>
    </row>
    <row r="102" spans="124:125" ht="13.5" customHeight="1" x14ac:dyDescent="0.15"/>
    <row r="103" spans="124:125" ht="13.5" customHeight="1" x14ac:dyDescent="0.15"/>
    <row r="104" spans="124:125" ht="13.5" customHeight="1" x14ac:dyDescent="0.15">
      <c r="DT104" s="249"/>
      <c r="DU104" s="249"/>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49" t="s">
        <v>548</v>
      </c>
    </row>
    <row r="121" spans="125:125" ht="13.5" hidden="1" customHeight="1" x14ac:dyDescent="0.15">
      <c r="DU121" s="249"/>
    </row>
  </sheetData>
  <sheetProtection algorithmName="SHA-512" hashValue="ci5AmDN42xCtT0ijsmMOX2QAMvLsQtz4k/ZyJxD/zA7WHbfPJPFTHZGsNAnOy9lq4XL3w+z85bmwyEgTPr4iFQ==" saltValue="w6YiqeGaB+jKv7if9YJAdA==" spinCount="100000" sheet="1" objects="1" scenarios="1"/>
  <dataConsolidate/>
  <phoneticPr fontId="2"/>
  <printOptions horizontalCentered="1" verticalCentered="1"/>
  <pageMargins left="0" right="0" top="0.19685039370078741" bottom="0" header="0.39370078740157483" footer="0"/>
  <pageSetup paperSize="8" scale="56"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zoomScaleNormal="100" zoomScaleSheetLayoutView="55" workbookViewId="0"/>
  </sheetViews>
  <sheetFormatPr defaultColWidth="0" defaultRowHeight="13.5" customHeight="1" zeroHeight="1" x14ac:dyDescent="0.15"/>
  <cols>
    <col min="1" max="125" width="2.42578125" style="250" customWidth="1"/>
    <col min="126" max="142" width="0" style="249" hidden="1" customWidth="1"/>
    <col min="143" max="16384" width="9" style="249" hidden="1"/>
  </cols>
  <sheetData>
    <row r="1" spans="1:125" ht="13.5" customHeight="1" x14ac:dyDescent="0.15">
      <c r="A1" s="249"/>
      <c r="B1" s="249"/>
      <c r="C1" s="249"/>
      <c r="D1" s="249"/>
      <c r="E1" s="249"/>
      <c r="F1" s="249"/>
      <c r="G1" s="249"/>
      <c r="H1" s="249"/>
      <c r="I1" s="249"/>
      <c r="J1" s="249"/>
      <c r="K1" s="249"/>
      <c r="L1" s="249"/>
      <c r="M1" s="249"/>
      <c r="N1" s="249"/>
      <c r="O1" s="249"/>
      <c r="P1" s="249"/>
      <c r="Q1" s="249"/>
      <c r="R1" s="249"/>
      <c r="S1" s="249"/>
      <c r="T1" s="249"/>
      <c r="U1" s="249"/>
      <c r="V1" s="249"/>
      <c r="W1" s="249"/>
      <c r="X1" s="249"/>
      <c r="Y1" s="249"/>
      <c r="Z1" s="249"/>
      <c r="AA1" s="249"/>
      <c r="AB1" s="249"/>
      <c r="AC1" s="249"/>
      <c r="AD1" s="249"/>
      <c r="AE1" s="249"/>
      <c r="AF1" s="249"/>
      <c r="AG1" s="249"/>
      <c r="AH1" s="249"/>
      <c r="AI1" s="249"/>
      <c r="AJ1" s="249"/>
      <c r="AK1" s="249"/>
      <c r="AL1" s="249"/>
      <c r="AM1" s="249"/>
      <c r="AN1" s="249"/>
      <c r="AO1" s="249"/>
      <c r="AP1" s="249"/>
      <c r="AQ1" s="249"/>
      <c r="AR1" s="249"/>
      <c r="AS1" s="249"/>
      <c r="AT1" s="249"/>
      <c r="AU1" s="249"/>
      <c r="AV1" s="249"/>
      <c r="AW1" s="249"/>
      <c r="AX1" s="249"/>
      <c r="AY1" s="249"/>
      <c r="AZ1" s="249"/>
      <c r="BA1" s="249"/>
      <c r="BB1" s="249"/>
      <c r="BC1" s="249"/>
      <c r="BD1" s="249"/>
      <c r="BE1" s="249"/>
      <c r="BF1" s="249"/>
      <c r="BG1" s="249"/>
      <c r="BH1" s="249"/>
      <c r="BI1" s="249"/>
      <c r="BJ1" s="249"/>
      <c r="BK1" s="249"/>
      <c r="BL1" s="249"/>
      <c r="BM1" s="249"/>
      <c r="BN1" s="249"/>
      <c r="BO1" s="249"/>
      <c r="BP1" s="249"/>
      <c r="BQ1" s="249"/>
      <c r="BR1" s="249"/>
      <c r="BS1" s="249"/>
      <c r="BT1" s="249"/>
      <c r="BU1" s="249"/>
      <c r="BV1" s="249"/>
      <c r="BW1" s="249"/>
      <c r="BX1" s="249"/>
      <c r="BY1" s="249"/>
      <c r="BZ1" s="249"/>
      <c r="CA1" s="249"/>
      <c r="CB1" s="249"/>
      <c r="CC1" s="249"/>
      <c r="CD1" s="249"/>
      <c r="CE1" s="249"/>
      <c r="CF1" s="249"/>
      <c r="CG1" s="249"/>
      <c r="CH1" s="249"/>
      <c r="CI1" s="249"/>
      <c r="CJ1" s="249"/>
      <c r="CK1" s="249"/>
      <c r="CL1" s="249"/>
      <c r="CM1" s="249"/>
      <c r="CN1" s="249"/>
      <c r="CO1" s="249"/>
      <c r="CP1" s="249"/>
      <c r="CQ1" s="249"/>
      <c r="CR1" s="249"/>
      <c r="CS1" s="249"/>
      <c r="CT1" s="249"/>
      <c r="CU1" s="249"/>
      <c r="CV1" s="249"/>
      <c r="CW1" s="249"/>
      <c r="CX1" s="249"/>
      <c r="CY1" s="249"/>
      <c r="CZ1" s="249"/>
      <c r="DA1" s="249"/>
      <c r="DB1" s="249"/>
      <c r="DC1" s="249"/>
      <c r="DD1" s="249"/>
      <c r="DE1" s="249"/>
      <c r="DF1" s="249"/>
      <c r="DG1" s="249"/>
      <c r="DH1" s="249"/>
      <c r="DI1" s="249"/>
      <c r="DJ1" s="249"/>
      <c r="DK1" s="249"/>
      <c r="DL1" s="249"/>
      <c r="DM1" s="249"/>
      <c r="DN1" s="249"/>
      <c r="DO1" s="249"/>
      <c r="DP1" s="249"/>
      <c r="DQ1" s="249"/>
      <c r="DR1" s="249"/>
      <c r="DS1" s="249"/>
      <c r="DT1" s="249"/>
      <c r="DU1" s="249"/>
    </row>
    <row r="2" spans="1:125" x14ac:dyDescent="0.15">
      <c r="B2" s="249"/>
      <c r="T2" s="249"/>
    </row>
    <row r="3" spans="1:125" x14ac:dyDescent="0.15">
      <c r="C3" s="249"/>
      <c r="D3" s="249"/>
      <c r="E3" s="249"/>
      <c r="F3" s="249"/>
      <c r="G3" s="249"/>
      <c r="H3" s="249"/>
      <c r="I3" s="249"/>
      <c r="J3" s="249"/>
      <c r="K3" s="249"/>
      <c r="L3" s="249"/>
      <c r="M3" s="249"/>
      <c r="N3" s="249"/>
      <c r="O3" s="249"/>
      <c r="P3" s="249"/>
      <c r="Q3" s="249"/>
      <c r="R3" s="249"/>
      <c r="S3" s="249"/>
      <c r="U3" s="249"/>
      <c r="V3" s="249"/>
      <c r="W3" s="249"/>
      <c r="X3" s="249"/>
      <c r="Y3" s="249"/>
      <c r="Z3" s="249"/>
      <c r="AA3" s="249"/>
      <c r="AB3" s="249"/>
      <c r="AC3" s="249"/>
      <c r="AD3" s="249"/>
      <c r="AE3" s="249"/>
      <c r="AF3" s="249"/>
      <c r="AG3" s="249"/>
      <c r="AH3" s="249"/>
      <c r="AI3" s="249"/>
      <c r="AJ3" s="249"/>
      <c r="AK3" s="249"/>
      <c r="AL3" s="249"/>
      <c r="AM3" s="249"/>
      <c r="AN3" s="249"/>
      <c r="AO3" s="249"/>
      <c r="AP3" s="249"/>
      <c r="AQ3" s="249"/>
      <c r="AR3" s="249"/>
      <c r="AS3" s="249"/>
      <c r="AT3" s="249"/>
      <c r="AU3" s="249"/>
      <c r="AV3" s="249"/>
      <c r="AW3" s="249"/>
      <c r="AX3" s="249"/>
      <c r="AY3" s="249"/>
      <c r="AZ3" s="249"/>
      <c r="BA3" s="249"/>
      <c r="BB3" s="249"/>
      <c r="BC3" s="249"/>
      <c r="BD3" s="249"/>
      <c r="BE3" s="249"/>
      <c r="BF3" s="249"/>
      <c r="BG3" s="249"/>
      <c r="BH3" s="249"/>
      <c r="BI3" s="249"/>
      <c r="BJ3" s="249"/>
      <c r="BK3" s="249"/>
      <c r="BL3" s="249"/>
      <c r="BM3" s="249"/>
      <c r="BN3" s="249"/>
      <c r="BO3" s="249"/>
      <c r="BP3" s="249"/>
      <c r="BQ3" s="249"/>
      <c r="BR3" s="249"/>
      <c r="BS3" s="249"/>
      <c r="BT3" s="249"/>
      <c r="BU3" s="249"/>
      <c r="BV3" s="249"/>
      <c r="BW3" s="249"/>
      <c r="BX3" s="249"/>
      <c r="BY3" s="249"/>
      <c r="BZ3" s="249"/>
      <c r="CA3" s="249"/>
      <c r="CB3" s="249"/>
      <c r="CC3" s="249"/>
      <c r="CD3" s="249"/>
      <c r="CE3" s="249"/>
      <c r="CF3" s="249"/>
      <c r="CG3" s="249"/>
      <c r="CH3" s="249"/>
      <c r="CI3" s="249"/>
      <c r="CJ3" s="249"/>
      <c r="CK3" s="249"/>
      <c r="CL3" s="249"/>
      <c r="CM3" s="249"/>
      <c r="CN3" s="249"/>
      <c r="CO3" s="249"/>
      <c r="CP3" s="249"/>
      <c r="CQ3" s="249"/>
      <c r="CR3" s="249"/>
      <c r="CS3" s="249"/>
      <c r="CT3" s="249"/>
      <c r="CU3" s="249"/>
      <c r="CV3" s="249"/>
      <c r="CW3" s="249"/>
      <c r="CX3" s="249"/>
      <c r="CY3" s="249"/>
      <c r="CZ3" s="249"/>
      <c r="DA3" s="249"/>
      <c r="DB3" s="249"/>
      <c r="DC3" s="249"/>
      <c r="DD3" s="249"/>
      <c r="DE3" s="249"/>
      <c r="DF3" s="249"/>
      <c r="DG3" s="249"/>
      <c r="DH3" s="249"/>
      <c r="DI3" s="249"/>
      <c r="DJ3" s="249"/>
      <c r="DK3" s="249"/>
      <c r="DL3" s="249"/>
      <c r="DM3" s="249"/>
      <c r="DN3" s="249"/>
      <c r="DO3" s="249"/>
      <c r="DP3" s="249"/>
      <c r="DQ3" s="249"/>
      <c r="DR3" s="249"/>
      <c r="DS3" s="249"/>
      <c r="DT3" s="249"/>
      <c r="DU3" s="249"/>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49"/>
      <c r="G33" s="249"/>
      <c r="I33" s="249"/>
    </row>
    <row r="34" spans="2:125" x14ac:dyDescent="0.15">
      <c r="C34" s="249"/>
      <c r="P34" s="249"/>
      <c r="R34" s="249"/>
      <c r="U34" s="249"/>
    </row>
    <row r="35" spans="2:125" x14ac:dyDescent="0.15">
      <c r="D35" s="249"/>
      <c r="E35" s="249"/>
      <c r="T35" s="249"/>
      <c r="W35" s="249"/>
      <c r="X35" s="249"/>
      <c r="Y35" s="249"/>
      <c r="Z35" s="249"/>
      <c r="AA35" s="249"/>
      <c r="AB35" s="249"/>
      <c r="AC35" s="249"/>
      <c r="AD35" s="249"/>
      <c r="AE35" s="249"/>
      <c r="AF35" s="249"/>
      <c r="AG35" s="249"/>
      <c r="AH35" s="249"/>
      <c r="AI35" s="249"/>
      <c r="AJ35" s="249"/>
      <c r="AK35" s="249"/>
      <c r="AL35" s="249"/>
      <c r="AM35" s="249"/>
      <c r="AN35" s="249"/>
      <c r="AO35" s="249"/>
      <c r="AP35" s="249"/>
      <c r="AQ35" s="249"/>
      <c r="AR35" s="249"/>
      <c r="AS35" s="249"/>
      <c r="AT35" s="249"/>
      <c r="AU35" s="249"/>
      <c r="AV35" s="249"/>
      <c r="AW35" s="249"/>
      <c r="AX35" s="249"/>
      <c r="AY35" s="249"/>
      <c r="AZ35" s="249"/>
      <c r="BA35" s="249"/>
      <c r="BB35" s="249"/>
      <c r="BC35" s="249"/>
      <c r="BD35" s="249"/>
      <c r="BE35" s="249"/>
      <c r="BF35" s="249"/>
      <c r="BG35" s="249"/>
      <c r="BH35" s="249"/>
      <c r="BI35" s="249"/>
      <c r="BJ35" s="249"/>
      <c r="BK35" s="249"/>
      <c r="BL35" s="249"/>
      <c r="BM35" s="249"/>
      <c r="BN35" s="249"/>
      <c r="BO35" s="249"/>
      <c r="BP35" s="249"/>
      <c r="BQ35" s="249"/>
      <c r="BR35" s="249"/>
      <c r="BS35" s="249"/>
      <c r="BT35" s="249"/>
      <c r="BU35" s="249"/>
      <c r="BV35" s="249"/>
      <c r="BW35" s="249"/>
      <c r="BX35" s="249"/>
      <c r="BY35" s="249"/>
      <c r="BZ35" s="249"/>
      <c r="CA35" s="249"/>
      <c r="CB35" s="249"/>
      <c r="CC35" s="249"/>
      <c r="CD35" s="249"/>
      <c r="CE35" s="249"/>
      <c r="CF35" s="249"/>
      <c r="CG35" s="249"/>
      <c r="CH35" s="249"/>
      <c r="CI35" s="249"/>
      <c r="CJ35" s="249"/>
      <c r="CK35" s="249"/>
      <c r="CL35" s="249"/>
      <c r="CM35" s="249"/>
      <c r="CN35" s="249"/>
      <c r="CO35" s="249"/>
      <c r="CP35" s="249"/>
      <c r="CQ35" s="249"/>
      <c r="CR35" s="249"/>
      <c r="CS35" s="249"/>
      <c r="CT35" s="249"/>
      <c r="CU35" s="249"/>
      <c r="CV35" s="249"/>
      <c r="CW35" s="249"/>
      <c r="CX35" s="249"/>
      <c r="CY35" s="249"/>
      <c r="CZ35" s="249"/>
      <c r="DA35" s="249"/>
      <c r="DB35" s="249"/>
      <c r="DC35" s="249"/>
      <c r="DD35" s="249"/>
      <c r="DE35" s="249"/>
      <c r="DF35" s="249"/>
      <c r="DG35" s="249"/>
      <c r="DH35" s="249"/>
      <c r="DI35" s="249"/>
      <c r="DJ35" s="249"/>
      <c r="DK35" s="249"/>
      <c r="DL35" s="249"/>
      <c r="DM35" s="249"/>
      <c r="DN35" s="249"/>
      <c r="DO35" s="249"/>
      <c r="DP35" s="249"/>
      <c r="DQ35" s="249"/>
      <c r="DR35" s="249"/>
      <c r="DS35" s="249"/>
      <c r="DT35" s="249"/>
      <c r="DU35" s="249"/>
    </row>
    <row r="36" spans="2:125" x14ac:dyDescent="0.15">
      <c r="F36" s="249"/>
      <c r="H36" s="249"/>
      <c r="J36" s="249"/>
      <c r="K36" s="249"/>
      <c r="L36" s="249"/>
      <c r="M36" s="249"/>
      <c r="N36" s="249"/>
      <c r="O36" s="249"/>
      <c r="Q36" s="249"/>
      <c r="S36" s="249"/>
      <c r="V36" s="249"/>
    </row>
    <row r="37" spans="2:125" x14ac:dyDescent="0.15"/>
    <row r="38" spans="2:125" x14ac:dyDescent="0.15"/>
    <row r="39" spans="2:125" x14ac:dyDescent="0.15"/>
    <row r="40" spans="2:125" x14ac:dyDescent="0.15">
      <c r="U40" s="249"/>
    </row>
    <row r="41" spans="2:125" x14ac:dyDescent="0.15">
      <c r="R41" s="249"/>
    </row>
    <row r="42" spans="2:125" x14ac:dyDescent="0.15">
      <c r="T42" s="249"/>
      <c r="W42" s="249"/>
      <c r="X42" s="249"/>
      <c r="Y42" s="249"/>
      <c r="Z42" s="249"/>
      <c r="AA42" s="249"/>
      <c r="AB42" s="249"/>
      <c r="AC42" s="249"/>
      <c r="AD42" s="249"/>
      <c r="AE42" s="249"/>
      <c r="AF42" s="249"/>
      <c r="AG42" s="249"/>
      <c r="AH42" s="249"/>
      <c r="AI42" s="249"/>
      <c r="AJ42" s="249"/>
      <c r="AK42" s="249"/>
      <c r="AL42" s="249"/>
      <c r="AM42" s="249"/>
      <c r="AN42" s="249"/>
      <c r="AO42" s="249"/>
      <c r="AP42" s="249"/>
      <c r="AQ42" s="249"/>
      <c r="AR42" s="249"/>
      <c r="AS42" s="249"/>
      <c r="AT42" s="249"/>
      <c r="AU42" s="249"/>
      <c r="AV42" s="249"/>
      <c r="AW42" s="249"/>
      <c r="AX42" s="249"/>
      <c r="AY42" s="249"/>
      <c r="AZ42" s="249"/>
      <c r="BA42" s="249"/>
      <c r="BB42" s="249"/>
      <c r="BC42" s="249"/>
      <c r="BD42" s="249"/>
      <c r="BE42" s="249"/>
      <c r="BF42" s="249"/>
      <c r="BG42" s="249"/>
      <c r="BH42" s="249"/>
      <c r="BI42" s="249"/>
      <c r="BJ42" s="249"/>
      <c r="BK42" s="249"/>
      <c r="BL42" s="249"/>
      <c r="BM42" s="249"/>
      <c r="BN42" s="249"/>
      <c r="BO42" s="249"/>
      <c r="BP42" s="249"/>
      <c r="BQ42" s="249"/>
      <c r="BR42" s="249"/>
      <c r="BS42" s="249"/>
      <c r="BT42" s="249"/>
      <c r="BU42" s="249"/>
      <c r="BV42" s="249"/>
      <c r="BW42" s="249"/>
      <c r="BX42" s="249"/>
      <c r="BY42" s="249"/>
      <c r="BZ42" s="249"/>
      <c r="CA42" s="249"/>
      <c r="CB42" s="249"/>
      <c r="CC42" s="249"/>
      <c r="CD42" s="249"/>
      <c r="CE42" s="249"/>
      <c r="CF42" s="249"/>
      <c r="CG42" s="249"/>
      <c r="CH42" s="249"/>
      <c r="CI42" s="249"/>
      <c r="CJ42" s="249"/>
      <c r="CK42" s="249"/>
      <c r="CL42" s="249"/>
      <c r="CM42" s="249"/>
      <c r="CN42" s="249"/>
      <c r="CO42" s="249"/>
      <c r="CP42" s="249"/>
      <c r="CQ42" s="249"/>
      <c r="CR42" s="249"/>
      <c r="CS42" s="249"/>
      <c r="CT42" s="249"/>
      <c r="CU42" s="249"/>
      <c r="CV42" s="249"/>
      <c r="CW42" s="249"/>
      <c r="CX42" s="249"/>
      <c r="CY42" s="249"/>
      <c r="CZ42" s="249"/>
      <c r="DA42" s="249"/>
      <c r="DB42" s="249"/>
      <c r="DC42" s="249"/>
      <c r="DD42" s="249"/>
      <c r="DE42" s="249"/>
      <c r="DF42" s="249"/>
      <c r="DG42" s="249"/>
      <c r="DH42" s="249"/>
      <c r="DI42" s="249"/>
      <c r="DJ42" s="249"/>
      <c r="DK42" s="249"/>
      <c r="DL42" s="249"/>
      <c r="DM42" s="249"/>
      <c r="DN42" s="249"/>
      <c r="DO42" s="249"/>
      <c r="DP42" s="249"/>
      <c r="DQ42" s="249"/>
      <c r="DR42" s="249"/>
      <c r="DS42" s="249"/>
      <c r="DT42" s="249"/>
      <c r="DU42" s="249"/>
    </row>
    <row r="43" spans="2:125" x14ac:dyDescent="0.15">
      <c r="Q43" s="249"/>
      <c r="S43" s="249"/>
      <c r="V43" s="249"/>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50" t="s">
        <v>549</v>
      </c>
    </row>
  </sheetData>
  <sheetProtection algorithmName="SHA-512" hashValue="s4bvDtSZsEPIVmLyUvZpHwBrCo/Sa+wvIYY+qdtVxfQPywVlA3xoigTZA4vgSdKu/3YkJEB44jscXw4BbrxW0g==" saltValue="biM7qAu5sXRMzgyCm1C7eA==" spinCount="100000" sheet="1" objects="1" scenarios="1"/>
  <dataConsolidate/>
  <phoneticPr fontId="2"/>
  <printOptions horizontalCentered="1" verticalCentered="1"/>
  <pageMargins left="0" right="0" top="0.19685039370078741" bottom="0" header="0.39370078740157483" footer="0"/>
  <pageSetup paperSize="8" scale="56"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zoomScale="75" zoomScaleNormal="75" zoomScaleSheetLayoutView="100" workbookViewId="0"/>
  </sheetViews>
  <sheetFormatPr defaultColWidth="0" defaultRowHeight="13.5" customHeight="1" zeroHeight="1" x14ac:dyDescent="0.15"/>
  <cols>
    <col min="1" max="1" width="8.28515625" style="1" customWidth="1"/>
    <col min="2" max="16" width="14.57031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550</v>
      </c>
      <c r="G46" s="8" t="s">
        <v>551</v>
      </c>
      <c r="H46" s="8" t="s">
        <v>552</v>
      </c>
      <c r="I46" s="8" t="s">
        <v>553</v>
      </c>
      <c r="J46" s="9" t="s">
        <v>554</v>
      </c>
    </row>
    <row r="47" spans="2:10" ht="57.75" customHeight="1" x14ac:dyDescent="0.15">
      <c r="B47" s="10"/>
      <c r="C47" s="1127" t="s">
        <v>3</v>
      </c>
      <c r="D47" s="1127"/>
      <c r="E47" s="1128"/>
      <c r="F47" s="11">
        <v>23.65</v>
      </c>
      <c r="G47" s="12">
        <v>23.59</v>
      </c>
      <c r="H47" s="12">
        <v>22.9</v>
      </c>
      <c r="I47" s="12">
        <v>24.11</v>
      </c>
      <c r="J47" s="13">
        <v>27.82</v>
      </c>
    </row>
    <row r="48" spans="2:10" ht="57.75" customHeight="1" x14ac:dyDescent="0.15">
      <c r="B48" s="14"/>
      <c r="C48" s="1129" t="s">
        <v>4</v>
      </c>
      <c r="D48" s="1129"/>
      <c r="E48" s="1130"/>
      <c r="F48" s="15">
        <v>2.13</v>
      </c>
      <c r="G48" s="16">
        <v>2.17</v>
      </c>
      <c r="H48" s="16">
        <v>2.33</v>
      </c>
      <c r="I48" s="16">
        <v>6.14</v>
      </c>
      <c r="J48" s="17">
        <v>3.72</v>
      </c>
    </row>
    <row r="49" spans="2:10" ht="57.75" customHeight="1" thickBot="1" x14ac:dyDescent="0.2">
      <c r="B49" s="18"/>
      <c r="C49" s="1131" t="s">
        <v>5</v>
      </c>
      <c r="D49" s="1131"/>
      <c r="E49" s="1132"/>
      <c r="F49" s="19">
        <v>0.85</v>
      </c>
      <c r="G49" s="20" t="s">
        <v>555</v>
      </c>
      <c r="H49" s="20">
        <v>0.06</v>
      </c>
      <c r="I49" s="20">
        <v>6.02</v>
      </c>
      <c r="J49" s="21">
        <v>0.59</v>
      </c>
    </row>
    <row r="50" spans="2:10" x14ac:dyDescent="0.15"/>
  </sheetData>
  <sheetProtection algorithmName="SHA-512" hashValue="A3rBjw+n7sag3ET53j5pL/A8B+ayWh45ZHB6H7QwJDkKw9zT8HX6Z1bWFPJdyb0FqCnd5hCmFqSuSqgV4HL0TA==" saltValue="VKZee3aLEbO0ihWc66yd1A==" spinCount="100000" sheet="1" objects="1" scenarios="1"/>
  <mergeCells count="3">
    <mergeCell ref="C47:E47"/>
    <mergeCell ref="C48:E48"/>
    <mergeCell ref="C49:E49"/>
  </mergeCells>
  <phoneticPr fontId="2"/>
  <printOptions horizontalCentered="1"/>
  <pageMargins left="0" right="0" top="0.19685039370078741" bottom="0" header="0" footer="0"/>
  <pageSetup paperSize="8" scale="91" orientation="landscape" horizontalDpi="300"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110" zoomScaleNormal="110" zoomScaleSheetLayoutView="100" workbookViewId="0"/>
  </sheetViews>
  <sheetFormatPr defaultColWidth="0" defaultRowHeight="13.5" customHeight="1" zeroHeight="1" x14ac:dyDescent="0.15"/>
  <cols>
    <col min="1" max="1" width="6.5703125" style="23" customWidth="1"/>
    <col min="2" max="2" width="11" style="23" customWidth="1"/>
    <col min="3" max="3" width="17" style="23" customWidth="1"/>
    <col min="4" max="5" width="16.57031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550</v>
      </c>
      <c r="G33" s="29" t="s">
        <v>551</v>
      </c>
      <c r="H33" s="29" t="s">
        <v>552</v>
      </c>
      <c r="I33" s="29" t="s">
        <v>553</v>
      </c>
      <c r="J33" s="30" t="s">
        <v>554</v>
      </c>
      <c r="K33" s="22"/>
      <c r="L33" s="22"/>
      <c r="M33" s="22"/>
      <c r="N33" s="22"/>
      <c r="O33" s="22"/>
      <c r="P33" s="22"/>
    </row>
    <row r="34" spans="1:16" ht="39" customHeight="1" x14ac:dyDescent="0.15">
      <c r="A34" s="22"/>
      <c r="B34" s="31"/>
      <c r="C34" s="1137" t="s">
        <v>556</v>
      </c>
      <c r="D34" s="1137"/>
      <c r="E34" s="1138"/>
      <c r="F34" s="32">
        <v>12.31</v>
      </c>
      <c r="G34" s="33">
        <v>13.26</v>
      </c>
      <c r="H34" s="33">
        <v>13.95</v>
      </c>
      <c r="I34" s="33">
        <v>14.1</v>
      </c>
      <c r="J34" s="34">
        <v>14.97</v>
      </c>
      <c r="K34" s="22"/>
      <c r="L34" s="22"/>
      <c r="M34" s="22"/>
      <c r="N34" s="22"/>
      <c r="O34" s="22"/>
      <c r="P34" s="22"/>
    </row>
    <row r="35" spans="1:16" ht="39" customHeight="1" x14ac:dyDescent="0.15">
      <c r="A35" s="22"/>
      <c r="B35" s="35"/>
      <c r="C35" s="1133" t="s">
        <v>557</v>
      </c>
      <c r="D35" s="1133"/>
      <c r="E35" s="1134"/>
      <c r="F35" s="36">
        <v>2.12</v>
      </c>
      <c r="G35" s="37">
        <v>2.16</v>
      </c>
      <c r="H35" s="37">
        <v>2.33</v>
      </c>
      <c r="I35" s="37">
        <v>6.14</v>
      </c>
      <c r="J35" s="38">
        <v>3.71</v>
      </c>
      <c r="K35" s="22"/>
      <c r="L35" s="22"/>
      <c r="M35" s="22"/>
      <c r="N35" s="22"/>
      <c r="O35" s="22"/>
      <c r="P35" s="22"/>
    </row>
    <row r="36" spans="1:16" ht="39" customHeight="1" x14ac:dyDescent="0.15">
      <c r="A36" s="22"/>
      <c r="B36" s="35"/>
      <c r="C36" s="1133" t="s">
        <v>558</v>
      </c>
      <c r="D36" s="1133"/>
      <c r="E36" s="1134"/>
      <c r="F36" s="36" t="s">
        <v>508</v>
      </c>
      <c r="G36" s="37" t="s">
        <v>508</v>
      </c>
      <c r="H36" s="37">
        <v>1.01</v>
      </c>
      <c r="I36" s="37">
        <v>1.35</v>
      </c>
      <c r="J36" s="38">
        <v>1.69</v>
      </c>
      <c r="K36" s="22"/>
      <c r="L36" s="22"/>
      <c r="M36" s="22"/>
      <c r="N36" s="22"/>
      <c r="O36" s="22"/>
      <c r="P36" s="22"/>
    </row>
    <row r="37" spans="1:16" ht="39" customHeight="1" x14ac:dyDescent="0.15">
      <c r="A37" s="22"/>
      <c r="B37" s="35"/>
      <c r="C37" s="1133" t="s">
        <v>559</v>
      </c>
      <c r="D37" s="1133"/>
      <c r="E37" s="1134"/>
      <c r="F37" s="36">
        <v>0.65</v>
      </c>
      <c r="G37" s="37">
        <v>0.37</v>
      </c>
      <c r="H37" s="37">
        <v>1.1599999999999999</v>
      </c>
      <c r="I37" s="37">
        <v>0.89</v>
      </c>
      <c r="J37" s="38">
        <v>1.1000000000000001</v>
      </c>
      <c r="K37" s="22"/>
      <c r="L37" s="22"/>
      <c r="M37" s="22"/>
      <c r="N37" s="22"/>
      <c r="O37" s="22"/>
      <c r="P37" s="22"/>
    </row>
    <row r="38" spans="1:16" ht="39" customHeight="1" x14ac:dyDescent="0.15">
      <c r="A38" s="22"/>
      <c r="B38" s="35"/>
      <c r="C38" s="1133" t="s">
        <v>560</v>
      </c>
      <c r="D38" s="1133"/>
      <c r="E38" s="1134"/>
      <c r="F38" s="36">
        <v>1.32</v>
      </c>
      <c r="G38" s="37">
        <v>1.04</v>
      </c>
      <c r="H38" s="37">
        <v>0.85</v>
      </c>
      <c r="I38" s="37">
        <v>0.74</v>
      </c>
      <c r="J38" s="38">
        <v>0.66</v>
      </c>
      <c r="K38" s="22"/>
      <c r="L38" s="22"/>
      <c r="M38" s="22"/>
      <c r="N38" s="22"/>
      <c r="O38" s="22"/>
      <c r="P38" s="22"/>
    </row>
    <row r="39" spans="1:16" ht="39" customHeight="1" x14ac:dyDescent="0.15">
      <c r="A39" s="22"/>
      <c r="B39" s="35"/>
      <c r="C39" s="1133" t="s">
        <v>561</v>
      </c>
      <c r="D39" s="1133"/>
      <c r="E39" s="1134"/>
      <c r="F39" s="36">
        <v>0</v>
      </c>
      <c r="G39" s="37">
        <v>0</v>
      </c>
      <c r="H39" s="37">
        <v>0</v>
      </c>
      <c r="I39" s="37">
        <v>0</v>
      </c>
      <c r="J39" s="38">
        <v>0</v>
      </c>
      <c r="K39" s="22"/>
      <c r="L39" s="22"/>
      <c r="M39" s="22"/>
      <c r="N39" s="22"/>
      <c r="O39" s="22"/>
      <c r="P39" s="22"/>
    </row>
    <row r="40" spans="1:16" ht="39" customHeight="1" x14ac:dyDescent="0.15">
      <c r="A40" s="22"/>
      <c r="B40" s="35"/>
      <c r="C40" s="1133" t="s">
        <v>562</v>
      </c>
      <c r="D40" s="1133"/>
      <c r="E40" s="1134"/>
      <c r="F40" s="36">
        <v>0</v>
      </c>
      <c r="G40" s="37">
        <v>0</v>
      </c>
      <c r="H40" s="37">
        <v>0</v>
      </c>
      <c r="I40" s="37">
        <v>0</v>
      </c>
      <c r="J40" s="38">
        <v>0</v>
      </c>
      <c r="K40" s="22"/>
      <c r="L40" s="22"/>
      <c r="M40" s="22"/>
      <c r="N40" s="22"/>
      <c r="O40" s="22"/>
      <c r="P40" s="22"/>
    </row>
    <row r="41" spans="1:16" ht="39" customHeight="1" x14ac:dyDescent="0.15">
      <c r="A41" s="22"/>
      <c r="B41" s="35"/>
      <c r="C41" s="1133"/>
      <c r="D41" s="1133"/>
      <c r="E41" s="1134"/>
      <c r="F41" s="36"/>
      <c r="G41" s="37"/>
      <c r="H41" s="37"/>
      <c r="I41" s="37"/>
      <c r="J41" s="38"/>
      <c r="K41" s="22"/>
      <c r="L41" s="22"/>
      <c r="M41" s="22"/>
      <c r="N41" s="22"/>
      <c r="O41" s="22"/>
      <c r="P41" s="22"/>
    </row>
    <row r="42" spans="1:16" ht="39" customHeight="1" x14ac:dyDescent="0.15">
      <c r="A42" s="22"/>
      <c r="B42" s="39"/>
      <c r="C42" s="1133" t="s">
        <v>563</v>
      </c>
      <c r="D42" s="1133"/>
      <c r="E42" s="1134"/>
      <c r="F42" s="36" t="s">
        <v>508</v>
      </c>
      <c r="G42" s="37" t="s">
        <v>508</v>
      </c>
      <c r="H42" s="37" t="s">
        <v>508</v>
      </c>
      <c r="I42" s="37" t="s">
        <v>508</v>
      </c>
      <c r="J42" s="38" t="s">
        <v>508</v>
      </c>
      <c r="K42" s="22"/>
      <c r="L42" s="22"/>
      <c r="M42" s="22"/>
      <c r="N42" s="22"/>
      <c r="O42" s="22"/>
      <c r="P42" s="22"/>
    </row>
    <row r="43" spans="1:16" ht="39" customHeight="1" thickBot="1" x14ac:dyDescent="0.2">
      <c r="A43" s="22"/>
      <c r="B43" s="40"/>
      <c r="C43" s="1135" t="s">
        <v>564</v>
      </c>
      <c r="D43" s="1135"/>
      <c r="E43" s="1136"/>
      <c r="F43" s="41">
        <v>0</v>
      </c>
      <c r="G43" s="42">
        <v>0</v>
      </c>
      <c r="H43" s="42">
        <v>0</v>
      </c>
      <c r="I43" s="42">
        <v>0</v>
      </c>
      <c r="J43" s="43" t="s">
        <v>508</v>
      </c>
      <c r="K43" s="22"/>
      <c r="L43" s="22"/>
      <c r="M43" s="22"/>
      <c r="N43" s="22"/>
      <c r="O43" s="22"/>
      <c r="P43" s="22"/>
    </row>
    <row r="44" spans="1:16" ht="39" customHeight="1" x14ac:dyDescent="0.15">
      <c r="A44" s="22"/>
      <c r="B44" s="44" t="s">
        <v>8</v>
      </c>
      <c r="C44" s="45"/>
      <c r="D44" s="45"/>
      <c r="E44" s="45"/>
      <c r="F44" s="22"/>
      <c r="G44" s="22"/>
      <c r="H44" s="22"/>
      <c r="I44" s="22"/>
      <c r="J44" s="22"/>
      <c r="K44" s="22"/>
      <c r="L44" s="22"/>
      <c r="M44" s="22"/>
      <c r="N44" s="22"/>
      <c r="O44" s="22"/>
      <c r="P44" s="22"/>
    </row>
    <row r="45" spans="1:16" ht="17.25" x14ac:dyDescent="0.15">
      <c r="A45" s="22"/>
      <c r="B45" s="22"/>
      <c r="C45" s="22"/>
      <c r="D45" s="22"/>
      <c r="E45" s="22"/>
      <c r="F45" s="22"/>
      <c r="G45" s="22"/>
      <c r="H45" s="22"/>
      <c r="I45" s="22"/>
      <c r="J45" s="22"/>
      <c r="K45" s="22"/>
      <c r="L45" s="22"/>
      <c r="M45" s="22"/>
      <c r="N45" s="22"/>
      <c r="O45" s="22"/>
      <c r="P45" s="22"/>
    </row>
  </sheetData>
  <sheetProtection algorithmName="SHA-512" hashValue="jywPnHNiFzLJWrl3iW77vHz/IDikTnkyRsS4dVTcOwgc+kqt4KCVp7DRCXdQxN/CzJ3XnOLcUU9dsgYz8dAJdQ==" saltValue="xttEJPbX/5imQ6Ff5Ln7iA=="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4"/>
  <sheetViews>
    <sheetView showGridLines="0" zoomScaleNormal="100" zoomScaleSheetLayoutView="55" workbookViewId="0"/>
  </sheetViews>
  <sheetFormatPr defaultColWidth="0" defaultRowHeight="12.6" customHeight="1" zeroHeight="1" x14ac:dyDescent="0.15"/>
  <cols>
    <col min="1" max="1" width="6.5703125" style="47" customWidth="1"/>
    <col min="2" max="3" width="10.85546875" style="47" customWidth="1"/>
    <col min="4" max="4" width="10" style="47" customWidth="1"/>
    <col min="5" max="10" width="11" style="47" customWidth="1"/>
    <col min="11" max="15" width="13.140625" style="47" customWidth="1"/>
    <col min="16" max="21" width="11.42578125" style="47" customWidth="1"/>
    <col min="22" max="16384" width="0" style="47" hidden="1"/>
  </cols>
  <sheetData>
    <row r="1" spans="1:21" ht="13.5" customHeight="1" x14ac:dyDescent="0.15">
      <c r="A1" s="46"/>
      <c r="B1" s="46"/>
      <c r="C1" s="46"/>
      <c r="D1" s="46"/>
      <c r="E1" s="46"/>
      <c r="F1" s="46"/>
      <c r="G1" s="46"/>
      <c r="H1" s="46"/>
      <c r="I1" s="46"/>
      <c r="J1" s="46"/>
      <c r="K1" s="46"/>
      <c r="L1" s="46"/>
      <c r="M1" s="46"/>
      <c r="N1" s="46"/>
      <c r="O1" s="46"/>
      <c r="P1" s="46"/>
      <c r="Q1" s="46"/>
      <c r="R1" s="46"/>
      <c r="S1" s="46"/>
      <c r="T1" s="46"/>
      <c r="U1" s="46"/>
    </row>
    <row r="2" spans="1:21" ht="13.5" customHeight="1" x14ac:dyDescent="0.15">
      <c r="A2" s="46"/>
      <c r="B2" s="46"/>
      <c r="C2" s="46"/>
      <c r="D2" s="46"/>
      <c r="E2" s="46"/>
      <c r="F2" s="46"/>
      <c r="G2" s="46"/>
      <c r="H2" s="46"/>
      <c r="I2" s="46"/>
      <c r="J2" s="46"/>
      <c r="K2" s="46"/>
      <c r="L2" s="46"/>
      <c r="M2" s="46"/>
      <c r="N2" s="46"/>
      <c r="O2" s="46"/>
      <c r="P2" s="46"/>
      <c r="Q2" s="46"/>
      <c r="R2" s="46"/>
      <c r="S2" s="46"/>
      <c r="T2" s="46"/>
      <c r="U2" s="46"/>
    </row>
    <row r="3" spans="1:21" ht="13.5" customHeight="1" x14ac:dyDescent="0.15">
      <c r="A3" s="46"/>
      <c r="B3" s="46"/>
      <c r="C3" s="46"/>
      <c r="D3" s="46"/>
      <c r="E3" s="46"/>
      <c r="F3" s="46"/>
      <c r="G3" s="46"/>
      <c r="H3" s="46"/>
      <c r="I3" s="46"/>
      <c r="J3" s="46"/>
      <c r="K3" s="46"/>
      <c r="L3" s="46"/>
      <c r="M3" s="46"/>
      <c r="N3" s="46"/>
      <c r="O3" s="46"/>
      <c r="P3" s="46"/>
      <c r="Q3" s="46"/>
      <c r="R3" s="46"/>
      <c r="S3" s="46"/>
      <c r="T3" s="46"/>
      <c r="U3" s="46"/>
    </row>
    <row r="4" spans="1:21" ht="13.5" customHeight="1" x14ac:dyDescent="0.15">
      <c r="A4" s="46"/>
      <c r="B4" s="46"/>
      <c r="C4" s="46"/>
      <c r="D4" s="46"/>
      <c r="E4" s="46"/>
      <c r="F4" s="46"/>
      <c r="G4" s="46"/>
      <c r="H4" s="46"/>
      <c r="I4" s="46"/>
      <c r="J4" s="46"/>
      <c r="K4" s="46"/>
      <c r="L4" s="46"/>
      <c r="M4" s="46"/>
      <c r="N4" s="46"/>
      <c r="O4" s="46"/>
      <c r="P4" s="46"/>
      <c r="Q4" s="46"/>
      <c r="R4" s="46"/>
      <c r="S4" s="46"/>
      <c r="T4" s="46"/>
      <c r="U4" s="46"/>
    </row>
    <row r="5" spans="1:21" ht="13.5" customHeight="1" x14ac:dyDescent="0.15">
      <c r="A5" s="46"/>
      <c r="B5" s="46"/>
      <c r="C5" s="46"/>
      <c r="D5" s="46"/>
      <c r="E5" s="46"/>
      <c r="F5" s="46"/>
      <c r="G5" s="46"/>
      <c r="H5" s="46"/>
      <c r="I5" s="46"/>
      <c r="J5" s="46"/>
      <c r="K5" s="46"/>
      <c r="L5" s="46"/>
      <c r="M5" s="46"/>
      <c r="N5" s="46"/>
      <c r="O5" s="46"/>
      <c r="P5" s="46"/>
      <c r="Q5" s="46"/>
      <c r="R5" s="46"/>
      <c r="S5" s="46"/>
      <c r="T5" s="46"/>
      <c r="U5" s="46"/>
    </row>
    <row r="6" spans="1:21" ht="13.5" customHeight="1" x14ac:dyDescent="0.15">
      <c r="A6" s="46"/>
      <c r="B6" s="46"/>
      <c r="C6" s="46"/>
      <c r="D6" s="46"/>
      <c r="E6" s="46"/>
      <c r="F6" s="46"/>
      <c r="G6" s="46"/>
      <c r="H6" s="46"/>
      <c r="I6" s="46"/>
      <c r="J6" s="46"/>
      <c r="K6" s="46"/>
      <c r="L6" s="46"/>
      <c r="M6" s="46"/>
      <c r="N6" s="46"/>
      <c r="O6" s="46"/>
      <c r="P6" s="46"/>
      <c r="Q6" s="46"/>
      <c r="R6" s="46"/>
      <c r="S6" s="46"/>
      <c r="T6" s="46"/>
      <c r="U6" s="46"/>
    </row>
    <row r="7" spans="1:21" ht="13.5" customHeight="1" x14ac:dyDescent="0.15">
      <c r="A7" s="46"/>
      <c r="B7" s="46"/>
      <c r="C7" s="46"/>
      <c r="D7" s="46"/>
      <c r="E7" s="46"/>
      <c r="F7" s="46"/>
      <c r="G7" s="46"/>
      <c r="H7" s="46"/>
      <c r="I7" s="46"/>
      <c r="J7" s="46"/>
      <c r="K7" s="46"/>
      <c r="L7" s="46"/>
      <c r="M7" s="46"/>
      <c r="N7" s="46"/>
      <c r="O7" s="46"/>
      <c r="P7" s="46"/>
      <c r="Q7" s="46"/>
      <c r="R7" s="46"/>
      <c r="S7" s="46"/>
      <c r="T7" s="46"/>
      <c r="U7" s="46"/>
    </row>
    <row r="8" spans="1:21" ht="13.5" customHeight="1" x14ac:dyDescent="0.15">
      <c r="A8" s="46"/>
      <c r="B8" s="46"/>
      <c r="C8" s="46"/>
      <c r="D8" s="46"/>
      <c r="E8" s="46"/>
      <c r="F8" s="46"/>
      <c r="G8" s="46"/>
      <c r="H8" s="46"/>
      <c r="I8" s="46"/>
      <c r="J8" s="46"/>
      <c r="K8" s="46"/>
      <c r="L8" s="46"/>
      <c r="M8" s="46"/>
      <c r="N8" s="46"/>
      <c r="O8" s="46"/>
      <c r="P8" s="46"/>
      <c r="Q8" s="46"/>
      <c r="R8" s="46"/>
      <c r="S8" s="46"/>
      <c r="T8" s="46"/>
      <c r="U8" s="46"/>
    </row>
    <row r="9" spans="1:21" ht="13.5" customHeight="1" x14ac:dyDescent="0.15">
      <c r="A9" s="46"/>
      <c r="B9" s="46"/>
      <c r="C9" s="46"/>
      <c r="D9" s="46"/>
      <c r="E9" s="46"/>
      <c r="F9" s="46"/>
      <c r="G9" s="46"/>
      <c r="H9" s="46"/>
      <c r="I9" s="46"/>
      <c r="J9" s="46"/>
      <c r="K9" s="46"/>
      <c r="L9" s="46"/>
      <c r="M9" s="46"/>
      <c r="N9" s="46"/>
      <c r="O9" s="46"/>
      <c r="P9" s="46"/>
      <c r="Q9" s="46"/>
      <c r="R9" s="46"/>
      <c r="S9" s="46"/>
      <c r="T9" s="46"/>
      <c r="U9" s="46"/>
    </row>
    <row r="10" spans="1:21" ht="13.5" customHeight="1" x14ac:dyDescent="0.15">
      <c r="A10" s="46"/>
      <c r="B10" s="46"/>
      <c r="C10" s="46"/>
      <c r="D10" s="46"/>
      <c r="E10" s="46"/>
      <c r="F10" s="46"/>
      <c r="G10" s="46"/>
      <c r="H10" s="46"/>
      <c r="I10" s="46"/>
      <c r="J10" s="46"/>
      <c r="K10" s="46"/>
      <c r="L10" s="46"/>
      <c r="M10" s="46"/>
      <c r="N10" s="46"/>
      <c r="O10" s="46"/>
      <c r="P10" s="46"/>
      <c r="Q10" s="46"/>
      <c r="R10" s="46"/>
      <c r="S10" s="46"/>
      <c r="T10" s="46"/>
      <c r="U10" s="46"/>
    </row>
    <row r="11" spans="1:21" ht="13.5" customHeight="1" x14ac:dyDescent="0.15">
      <c r="A11" s="46"/>
      <c r="B11" s="46"/>
      <c r="C11" s="46"/>
      <c r="D11" s="46"/>
      <c r="E11" s="46"/>
      <c r="F11" s="46"/>
      <c r="G11" s="46"/>
      <c r="H11" s="46"/>
      <c r="I11" s="46"/>
      <c r="J11" s="46"/>
      <c r="K11" s="46"/>
      <c r="L11" s="46"/>
      <c r="M11" s="46"/>
      <c r="N11" s="46"/>
      <c r="O11" s="46"/>
      <c r="P11" s="46"/>
      <c r="Q11" s="46"/>
      <c r="R11" s="46"/>
      <c r="S11" s="46"/>
      <c r="T11" s="46"/>
      <c r="U11" s="46"/>
    </row>
    <row r="12" spans="1:21" ht="13.5" customHeight="1" x14ac:dyDescent="0.15">
      <c r="A12" s="46"/>
      <c r="B12" s="46"/>
      <c r="C12" s="46"/>
      <c r="D12" s="46"/>
      <c r="E12" s="46"/>
      <c r="F12" s="46"/>
      <c r="G12" s="46"/>
      <c r="H12" s="46"/>
      <c r="I12" s="46"/>
      <c r="J12" s="46"/>
      <c r="K12" s="46"/>
      <c r="L12" s="46"/>
      <c r="M12" s="46"/>
      <c r="N12" s="46"/>
      <c r="O12" s="46"/>
      <c r="P12" s="46"/>
      <c r="Q12" s="46"/>
      <c r="R12" s="46"/>
      <c r="S12" s="46"/>
      <c r="T12" s="46"/>
      <c r="U12" s="46"/>
    </row>
    <row r="13" spans="1:21" ht="13.5" customHeight="1" x14ac:dyDescent="0.15">
      <c r="A13" s="46"/>
      <c r="B13" s="46"/>
      <c r="C13" s="46"/>
      <c r="D13" s="46"/>
      <c r="E13" s="46"/>
      <c r="F13" s="46"/>
      <c r="G13" s="46"/>
      <c r="H13" s="46"/>
      <c r="I13" s="46"/>
      <c r="J13" s="46"/>
      <c r="K13" s="46"/>
      <c r="L13" s="46"/>
      <c r="M13" s="46"/>
      <c r="N13" s="46"/>
      <c r="O13" s="46"/>
      <c r="P13" s="46"/>
      <c r="Q13" s="46"/>
      <c r="R13" s="46"/>
      <c r="S13" s="46"/>
      <c r="T13" s="46"/>
      <c r="U13" s="46"/>
    </row>
    <row r="14" spans="1:21" ht="13.5" customHeight="1" x14ac:dyDescent="0.15">
      <c r="A14" s="46"/>
      <c r="B14" s="46"/>
      <c r="C14" s="46"/>
      <c r="D14" s="46"/>
      <c r="E14" s="46"/>
      <c r="F14" s="46"/>
      <c r="G14" s="46"/>
      <c r="H14" s="46"/>
      <c r="I14" s="46"/>
      <c r="J14" s="46"/>
      <c r="K14" s="46"/>
      <c r="L14" s="46"/>
      <c r="M14" s="46"/>
      <c r="N14" s="46"/>
      <c r="O14" s="46"/>
      <c r="P14" s="46"/>
      <c r="Q14" s="46"/>
      <c r="R14" s="46"/>
      <c r="S14" s="46"/>
      <c r="T14" s="46"/>
      <c r="U14" s="46"/>
    </row>
    <row r="15" spans="1:21" ht="13.5" customHeight="1" x14ac:dyDescent="0.15">
      <c r="A15" s="46"/>
      <c r="B15" s="46"/>
      <c r="C15" s="46"/>
      <c r="D15" s="46"/>
      <c r="E15" s="46"/>
      <c r="F15" s="46"/>
      <c r="G15" s="46"/>
      <c r="H15" s="46"/>
      <c r="I15" s="46"/>
      <c r="J15" s="46"/>
      <c r="K15" s="46"/>
      <c r="L15" s="46"/>
      <c r="M15" s="46"/>
      <c r="N15" s="46"/>
      <c r="O15" s="46"/>
      <c r="P15" s="46"/>
      <c r="Q15" s="46"/>
      <c r="R15" s="46"/>
      <c r="S15" s="46"/>
      <c r="T15" s="46"/>
      <c r="U15" s="46"/>
    </row>
    <row r="16" spans="1:21" ht="13.5" customHeight="1" x14ac:dyDescent="0.15">
      <c r="A16" s="46"/>
      <c r="B16" s="46"/>
      <c r="C16" s="46"/>
      <c r="D16" s="46"/>
      <c r="E16" s="46"/>
      <c r="F16" s="46"/>
      <c r="G16" s="46"/>
      <c r="H16" s="46"/>
      <c r="I16" s="46"/>
      <c r="J16" s="46"/>
      <c r="K16" s="46"/>
      <c r="L16" s="46"/>
      <c r="M16" s="46"/>
      <c r="N16" s="46"/>
      <c r="O16" s="46"/>
      <c r="P16" s="46"/>
      <c r="Q16" s="46"/>
      <c r="R16" s="46"/>
      <c r="S16" s="46"/>
      <c r="T16" s="46"/>
      <c r="U16" s="46"/>
    </row>
    <row r="17" spans="1:21" ht="13.5" customHeight="1" x14ac:dyDescent="0.15">
      <c r="A17" s="46"/>
      <c r="B17" s="46"/>
      <c r="C17" s="46"/>
      <c r="D17" s="46"/>
      <c r="E17" s="46"/>
      <c r="F17" s="46"/>
      <c r="G17" s="46"/>
      <c r="H17" s="46"/>
      <c r="I17" s="46"/>
      <c r="J17" s="46"/>
      <c r="K17" s="46"/>
      <c r="L17" s="46"/>
      <c r="M17" s="46"/>
      <c r="N17" s="46"/>
      <c r="O17" s="46"/>
      <c r="P17" s="46"/>
      <c r="Q17" s="46"/>
      <c r="R17" s="46"/>
      <c r="S17" s="46"/>
      <c r="T17" s="46"/>
      <c r="U17" s="46"/>
    </row>
    <row r="18" spans="1:21" ht="13.5" customHeight="1" x14ac:dyDescent="0.15">
      <c r="A18" s="46"/>
      <c r="B18" s="46"/>
      <c r="C18" s="46"/>
      <c r="D18" s="46"/>
      <c r="E18" s="46"/>
      <c r="F18" s="46"/>
      <c r="G18" s="46"/>
      <c r="H18" s="46"/>
      <c r="I18" s="46"/>
      <c r="J18" s="46"/>
      <c r="K18" s="46"/>
      <c r="L18" s="46"/>
      <c r="M18" s="46"/>
      <c r="N18" s="46"/>
      <c r="O18" s="46"/>
      <c r="P18" s="46"/>
      <c r="Q18" s="46"/>
      <c r="R18" s="46"/>
      <c r="S18" s="46"/>
      <c r="T18" s="46"/>
      <c r="U18" s="46"/>
    </row>
    <row r="19" spans="1:21" ht="13.5" customHeight="1" x14ac:dyDescent="0.15">
      <c r="A19" s="46"/>
      <c r="B19" s="46"/>
      <c r="C19" s="46"/>
      <c r="D19" s="46"/>
      <c r="E19" s="46"/>
      <c r="F19" s="46"/>
      <c r="G19" s="46"/>
      <c r="H19" s="46"/>
      <c r="I19" s="46"/>
      <c r="J19" s="46"/>
      <c r="K19" s="46"/>
      <c r="L19" s="46"/>
      <c r="M19" s="46"/>
      <c r="N19" s="46"/>
      <c r="O19" s="46"/>
      <c r="P19" s="46"/>
      <c r="Q19" s="46"/>
      <c r="R19" s="46"/>
      <c r="S19" s="46"/>
      <c r="T19" s="46"/>
      <c r="U19" s="46"/>
    </row>
    <row r="20" spans="1:21" ht="13.5" customHeight="1" x14ac:dyDescent="0.15">
      <c r="A20" s="46"/>
      <c r="B20" s="46"/>
      <c r="C20" s="46"/>
      <c r="D20" s="46"/>
      <c r="E20" s="46"/>
      <c r="F20" s="46"/>
      <c r="G20" s="46"/>
      <c r="H20" s="46"/>
      <c r="I20" s="46"/>
      <c r="J20" s="46"/>
      <c r="K20" s="46"/>
      <c r="L20" s="46"/>
      <c r="M20" s="46"/>
      <c r="N20" s="46"/>
      <c r="O20" s="46"/>
      <c r="P20" s="46"/>
      <c r="Q20" s="46"/>
      <c r="R20" s="46"/>
      <c r="S20" s="46"/>
      <c r="T20" s="46"/>
      <c r="U20" s="46"/>
    </row>
    <row r="21" spans="1:21" ht="13.5" customHeight="1" x14ac:dyDescent="0.15">
      <c r="A21" s="46"/>
      <c r="B21" s="46"/>
      <c r="C21" s="46"/>
      <c r="D21" s="46"/>
      <c r="E21" s="46"/>
      <c r="F21" s="46"/>
      <c r="G21" s="46"/>
      <c r="H21" s="46"/>
      <c r="I21" s="46"/>
      <c r="J21" s="46"/>
      <c r="K21" s="46"/>
      <c r="L21" s="46"/>
      <c r="M21" s="46"/>
      <c r="N21" s="46"/>
      <c r="O21" s="46"/>
      <c r="P21" s="46"/>
      <c r="Q21" s="46"/>
      <c r="R21" s="46"/>
      <c r="S21" s="46"/>
      <c r="T21" s="46"/>
      <c r="U21" s="46"/>
    </row>
    <row r="22" spans="1:21" ht="13.5" customHeight="1" x14ac:dyDescent="0.15">
      <c r="A22" s="46"/>
      <c r="B22" s="46"/>
      <c r="C22" s="46"/>
      <c r="D22" s="46"/>
      <c r="E22" s="46"/>
      <c r="F22" s="46"/>
      <c r="G22" s="46"/>
      <c r="H22" s="46"/>
      <c r="I22" s="46"/>
      <c r="J22" s="46"/>
      <c r="K22" s="46"/>
      <c r="L22" s="46"/>
      <c r="M22" s="46"/>
      <c r="N22" s="46"/>
      <c r="O22" s="46"/>
      <c r="P22" s="46"/>
      <c r="Q22" s="46"/>
      <c r="R22" s="46"/>
      <c r="S22" s="46"/>
      <c r="T22" s="46"/>
      <c r="U22" s="46"/>
    </row>
    <row r="23" spans="1:21" ht="13.5" customHeight="1" x14ac:dyDescent="0.15">
      <c r="A23" s="46"/>
      <c r="B23" s="46"/>
      <c r="C23" s="46"/>
      <c r="D23" s="46"/>
      <c r="E23" s="46"/>
      <c r="F23" s="46"/>
      <c r="G23" s="46"/>
      <c r="H23" s="46"/>
      <c r="I23" s="46"/>
      <c r="J23" s="46"/>
      <c r="K23" s="46"/>
      <c r="L23" s="46"/>
      <c r="M23" s="46"/>
      <c r="N23" s="46"/>
      <c r="O23" s="46"/>
      <c r="P23" s="46"/>
      <c r="Q23" s="46"/>
      <c r="R23" s="46"/>
      <c r="S23" s="46"/>
      <c r="T23" s="46"/>
      <c r="U23" s="46"/>
    </row>
    <row r="24" spans="1:21" ht="13.5" customHeight="1" x14ac:dyDescent="0.15">
      <c r="A24" s="46"/>
      <c r="B24" s="46"/>
      <c r="C24" s="46"/>
      <c r="D24" s="46"/>
      <c r="E24" s="46"/>
      <c r="F24" s="46"/>
      <c r="G24" s="46"/>
      <c r="H24" s="46"/>
      <c r="I24" s="46"/>
      <c r="J24" s="46"/>
      <c r="K24" s="46"/>
      <c r="L24" s="46"/>
      <c r="M24" s="46"/>
      <c r="N24" s="46"/>
      <c r="O24" s="46"/>
      <c r="P24" s="46"/>
      <c r="Q24" s="46"/>
      <c r="R24" s="46"/>
      <c r="S24" s="46"/>
      <c r="T24" s="46"/>
      <c r="U24" s="46"/>
    </row>
    <row r="25" spans="1:21" ht="13.5" customHeight="1" x14ac:dyDescent="0.15">
      <c r="A25" s="46"/>
      <c r="B25" s="46"/>
      <c r="C25" s="46"/>
      <c r="D25" s="46"/>
      <c r="E25" s="46"/>
      <c r="F25" s="46"/>
      <c r="G25" s="46"/>
      <c r="H25" s="46"/>
      <c r="I25" s="46"/>
      <c r="J25" s="46"/>
      <c r="K25" s="46"/>
      <c r="L25" s="46"/>
      <c r="M25" s="46"/>
      <c r="N25" s="46"/>
      <c r="O25" s="46"/>
      <c r="P25" s="46"/>
      <c r="Q25" s="46"/>
      <c r="R25" s="46"/>
      <c r="S25" s="46"/>
      <c r="T25" s="46"/>
      <c r="U25" s="46"/>
    </row>
    <row r="26" spans="1:21" ht="13.5" customHeight="1" x14ac:dyDescent="0.15">
      <c r="A26" s="46"/>
      <c r="B26" s="46"/>
      <c r="C26" s="46"/>
      <c r="D26" s="46"/>
      <c r="E26" s="46"/>
      <c r="F26" s="46"/>
      <c r="G26" s="46"/>
      <c r="H26" s="46"/>
      <c r="I26" s="46"/>
      <c r="J26" s="46"/>
      <c r="K26" s="46"/>
      <c r="L26" s="46"/>
      <c r="M26" s="46"/>
      <c r="N26" s="46"/>
      <c r="O26" s="46"/>
      <c r="P26" s="46"/>
      <c r="Q26" s="46"/>
      <c r="R26" s="46"/>
      <c r="S26" s="46"/>
      <c r="T26" s="46"/>
      <c r="U26" s="46"/>
    </row>
    <row r="27" spans="1:21" ht="13.5" customHeight="1" x14ac:dyDescent="0.15">
      <c r="A27" s="46"/>
      <c r="B27" s="46"/>
      <c r="C27" s="46"/>
      <c r="D27" s="46"/>
      <c r="E27" s="46"/>
      <c r="F27" s="46"/>
      <c r="G27" s="46"/>
      <c r="H27" s="46"/>
      <c r="I27" s="46"/>
      <c r="J27" s="46"/>
      <c r="K27" s="46"/>
      <c r="L27" s="46"/>
      <c r="M27" s="46"/>
      <c r="N27" s="46"/>
      <c r="O27" s="46"/>
      <c r="P27" s="46"/>
      <c r="Q27" s="46"/>
      <c r="R27" s="46"/>
      <c r="S27" s="46"/>
      <c r="T27" s="46"/>
      <c r="U27" s="46"/>
    </row>
    <row r="28" spans="1:21" ht="13.5" customHeight="1" x14ac:dyDescent="0.15">
      <c r="A28" s="46"/>
      <c r="B28" s="46"/>
      <c r="C28" s="46"/>
      <c r="D28" s="46"/>
      <c r="E28" s="46"/>
      <c r="F28" s="46"/>
      <c r="G28" s="46"/>
      <c r="H28" s="46"/>
      <c r="I28" s="46"/>
      <c r="J28" s="46"/>
      <c r="K28" s="46"/>
      <c r="L28" s="46"/>
      <c r="M28" s="46"/>
      <c r="N28" s="46"/>
      <c r="O28" s="46"/>
      <c r="P28" s="46"/>
      <c r="Q28" s="46"/>
      <c r="R28" s="46"/>
      <c r="S28" s="46"/>
      <c r="T28" s="46"/>
      <c r="U28" s="46"/>
    </row>
    <row r="29" spans="1:21" ht="13.5" customHeight="1" x14ac:dyDescent="0.15">
      <c r="A29" s="46"/>
      <c r="B29" s="46"/>
      <c r="C29" s="46"/>
      <c r="D29" s="46"/>
      <c r="E29" s="46"/>
      <c r="F29" s="46"/>
      <c r="G29" s="46"/>
      <c r="H29" s="46"/>
      <c r="I29" s="46"/>
      <c r="J29" s="46"/>
      <c r="K29" s="46"/>
      <c r="L29" s="46"/>
      <c r="M29" s="46"/>
      <c r="N29" s="46"/>
      <c r="O29" s="46"/>
      <c r="P29" s="46"/>
      <c r="Q29" s="46"/>
      <c r="R29" s="46"/>
      <c r="S29" s="46"/>
      <c r="T29" s="46"/>
      <c r="U29" s="46"/>
    </row>
    <row r="30" spans="1:21" ht="13.5" customHeight="1" x14ac:dyDescent="0.15">
      <c r="A30" s="46"/>
      <c r="B30" s="46"/>
      <c r="C30" s="46"/>
      <c r="D30" s="46"/>
      <c r="E30" s="46"/>
      <c r="F30" s="46"/>
      <c r="G30" s="46"/>
      <c r="H30" s="46"/>
      <c r="I30" s="46"/>
      <c r="J30" s="46"/>
      <c r="K30" s="46"/>
      <c r="L30" s="46"/>
      <c r="M30" s="46"/>
      <c r="N30" s="46"/>
      <c r="O30" s="46"/>
      <c r="P30" s="46"/>
      <c r="Q30" s="46"/>
      <c r="R30" s="46"/>
      <c r="S30" s="46"/>
      <c r="T30" s="46"/>
      <c r="U30" s="46"/>
    </row>
    <row r="31" spans="1:21" ht="13.5" customHeight="1" x14ac:dyDescent="0.15">
      <c r="A31" s="46"/>
      <c r="B31" s="46"/>
      <c r="C31" s="46"/>
      <c r="D31" s="46"/>
      <c r="E31" s="46"/>
      <c r="F31" s="46"/>
      <c r="G31" s="46"/>
      <c r="H31" s="46"/>
      <c r="I31" s="46"/>
      <c r="J31" s="46"/>
      <c r="K31" s="46"/>
      <c r="L31" s="46"/>
      <c r="M31" s="46"/>
      <c r="N31" s="46"/>
      <c r="O31" s="46"/>
      <c r="P31" s="46"/>
      <c r="Q31" s="46"/>
      <c r="R31" s="46"/>
      <c r="S31" s="46"/>
      <c r="T31" s="46"/>
      <c r="U31" s="46"/>
    </row>
    <row r="32" spans="1:21" ht="13.5" customHeight="1" x14ac:dyDescent="0.15">
      <c r="A32" s="46"/>
      <c r="B32" s="46"/>
      <c r="C32" s="46"/>
      <c r="D32" s="46"/>
      <c r="E32" s="46"/>
      <c r="F32" s="46"/>
      <c r="G32" s="46"/>
      <c r="H32" s="46"/>
      <c r="I32" s="46"/>
      <c r="J32" s="46"/>
      <c r="K32" s="46"/>
      <c r="L32" s="46"/>
      <c r="M32" s="46"/>
      <c r="N32" s="46"/>
      <c r="O32" s="46"/>
      <c r="P32" s="46"/>
      <c r="Q32" s="46"/>
      <c r="R32" s="46"/>
      <c r="S32" s="46"/>
      <c r="T32" s="46"/>
      <c r="U32" s="46"/>
    </row>
    <row r="33" spans="1:21" ht="13.5" customHeight="1" x14ac:dyDescent="0.15">
      <c r="A33" s="46"/>
      <c r="B33" s="46"/>
      <c r="C33" s="46"/>
      <c r="D33" s="46"/>
      <c r="E33" s="46"/>
      <c r="F33" s="46"/>
      <c r="G33" s="46"/>
      <c r="H33" s="46"/>
      <c r="I33" s="46"/>
      <c r="J33" s="46"/>
      <c r="K33" s="46"/>
      <c r="L33" s="46"/>
      <c r="M33" s="46"/>
      <c r="N33" s="46"/>
      <c r="O33" s="46"/>
      <c r="P33" s="46"/>
      <c r="Q33" s="46"/>
      <c r="R33" s="46"/>
      <c r="S33" s="46"/>
      <c r="T33" s="46"/>
      <c r="U33" s="46"/>
    </row>
    <row r="34" spans="1:21" ht="13.5" customHeight="1" x14ac:dyDescent="0.15">
      <c r="A34" s="46"/>
      <c r="B34" s="46"/>
      <c r="C34" s="46"/>
      <c r="D34" s="46"/>
      <c r="E34" s="46"/>
      <c r="F34" s="46"/>
      <c r="G34" s="46"/>
      <c r="H34" s="46"/>
      <c r="I34" s="46"/>
      <c r="J34" s="46"/>
      <c r="K34" s="46"/>
      <c r="L34" s="46"/>
      <c r="M34" s="46"/>
      <c r="N34" s="46"/>
      <c r="O34" s="46"/>
      <c r="P34" s="46"/>
      <c r="Q34" s="46"/>
      <c r="R34" s="46"/>
      <c r="S34" s="46"/>
      <c r="T34" s="46"/>
      <c r="U34" s="46"/>
    </row>
    <row r="35" spans="1:21" ht="13.5" customHeight="1" x14ac:dyDescent="0.15">
      <c r="A35" s="46"/>
      <c r="B35" s="46"/>
      <c r="C35" s="46"/>
      <c r="D35" s="46"/>
      <c r="E35" s="46"/>
      <c r="F35" s="46"/>
      <c r="G35" s="46"/>
      <c r="H35" s="46"/>
      <c r="I35" s="46"/>
      <c r="J35" s="46"/>
      <c r="K35" s="46"/>
      <c r="L35" s="46"/>
      <c r="M35" s="46"/>
      <c r="N35" s="46"/>
      <c r="O35" s="46"/>
      <c r="P35" s="46"/>
      <c r="Q35" s="46"/>
      <c r="R35" s="46"/>
      <c r="S35" s="46"/>
      <c r="T35" s="46"/>
      <c r="U35" s="46"/>
    </row>
    <row r="36" spans="1:21" ht="13.5" customHeight="1" x14ac:dyDescent="0.15">
      <c r="A36" s="46"/>
      <c r="B36" s="46"/>
      <c r="C36" s="46"/>
      <c r="D36" s="46"/>
      <c r="E36" s="46"/>
      <c r="F36" s="46"/>
      <c r="G36" s="46"/>
      <c r="H36" s="46"/>
      <c r="I36" s="46"/>
      <c r="J36" s="46"/>
      <c r="K36" s="46"/>
      <c r="L36" s="46"/>
      <c r="M36" s="46"/>
      <c r="N36" s="46"/>
      <c r="O36" s="46"/>
      <c r="P36" s="46"/>
      <c r="Q36" s="46"/>
      <c r="R36" s="46"/>
      <c r="S36" s="46"/>
      <c r="T36" s="46"/>
      <c r="U36" s="46"/>
    </row>
    <row r="37" spans="1:21" ht="13.5" customHeight="1" x14ac:dyDescent="0.15">
      <c r="A37" s="46"/>
      <c r="B37" s="46"/>
      <c r="C37" s="46"/>
      <c r="D37" s="46"/>
      <c r="E37" s="46"/>
      <c r="F37" s="46"/>
      <c r="G37" s="46"/>
      <c r="H37" s="46"/>
      <c r="I37" s="46"/>
      <c r="J37" s="46"/>
      <c r="K37" s="46"/>
      <c r="L37" s="46"/>
      <c r="M37" s="46"/>
      <c r="N37" s="46"/>
      <c r="O37" s="46"/>
      <c r="P37" s="46"/>
      <c r="Q37" s="46"/>
      <c r="R37" s="46"/>
      <c r="S37" s="46"/>
      <c r="T37" s="46"/>
      <c r="U37" s="46"/>
    </row>
    <row r="38" spans="1:21" ht="13.5" customHeight="1" x14ac:dyDescent="0.15">
      <c r="A38" s="46"/>
      <c r="B38" s="46"/>
      <c r="C38" s="46"/>
      <c r="D38" s="46"/>
      <c r="E38" s="46"/>
      <c r="F38" s="46"/>
      <c r="G38" s="46"/>
      <c r="H38" s="46"/>
      <c r="I38" s="46"/>
      <c r="J38" s="46"/>
      <c r="K38" s="46"/>
      <c r="L38" s="46"/>
      <c r="M38" s="46"/>
      <c r="N38" s="46"/>
      <c r="O38" s="46"/>
      <c r="P38" s="46"/>
      <c r="Q38" s="46"/>
      <c r="R38" s="46"/>
      <c r="S38" s="46"/>
      <c r="T38" s="46"/>
      <c r="U38" s="46"/>
    </row>
    <row r="39" spans="1:21" ht="13.5" customHeight="1" x14ac:dyDescent="0.15">
      <c r="A39" s="46"/>
      <c r="B39" s="46"/>
      <c r="C39" s="46"/>
      <c r="D39" s="46"/>
      <c r="E39" s="46"/>
      <c r="F39" s="46"/>
      <c r="G39" s="46"/>
      <c r="H39" s="46"/>
      <c r="I39" s="46"/>
      <c r="J39" s="46"/>
      <c r="K39" s="46"/>
      <c r="L39" s="46"/>
      <c r="M39" s="46"/>
      <c r="N39" s="46"/>
      <c r="O39" s="46"/>
      <c r="P39" s="46"/>
      <c r="Q39" s="46"/>
      <c r="R39" s="46"/>
      <c r="S39" s="46"/>
      <c r="T39" s="46"/>
      <c r="U39" s="46"/>
    </row>
    <row r="40" spans="1:21" ht="13.5" customHeight="1" x14ac:dyDescent="0.15">
      <c r="A40" s="46"/>
      <c r="B40" s="46"/>
      <c r="C40" s="46"/>
      <c r="D40" s="46"/>
      <c r="E40" s="46"/>
      <c r="F40" s="46"/>
      <c r="G40" s="46"/>
      <c r="H40" s="46"/>
      <c r="I40" s="46"/>
      <c r="J40" s="46"/>
      <c r="K40" s="46"/>
      <c r="L40" s="46"/>
      <c r="M40" s="46"/>
      <c r="N40" s="46"/>
      <c r="O40" s="46"/>
      <c r="P40" s="46"/>
      <c r="Q40" s="46"/>
      <c r="R40" s="46"/>
      <c r="S40" s="46"/>
      <c r="T40" s="46"/>
      <c r="U40" s="46"/>
    </row>
    <row r="41" spans="1:21" ht="13.5" customHeight="1" x14ac:dyDescent="0.15">
      <c r="A41" s="46"/>
      <c r="B41" s="46"/>
      <c r="C41" s="46"/>
      <c r="D41" s="46"/>
      <c r="E41" s="46"/>
      <c r="F41" s="46"/>
      <c r="G41" s="46"/>
      <c r="H41" s="46"/>
      <c r="I41" s="46"/>
      <c r="J41" s="46"/>
      <c r="K41" s="46"/>
      <c r="L41" s="46"/>
      <c r="M41" s="46"/>
      <c r="N41" s="46"/>
      <c r="O41" s="46"/>
      <c r="P41" s="46"/>
      <c r="Q41" s="46"/>
      <c r="R41" s="46"/>
      <c r="S41" s="46"/>
      <c r="T41" s="46"/>
      <c r="U41" s="46"/>
    </row>
    <row r="42" spans="1:21" ht="13.5" customHeight="1" x14ac:dyDescent="0.15">
      <c r="A42" s="46"/>
      <c r="B42" s="46"/>
      <c r="C42" s="46"/>
      <c r="D42" s="46"/>
      <c r="E42" s="46"/>
      <c r="F42" s="46"/>
      <c r="G42" s="46"/>
      <c r="H42" s="46"/>
      <c r="I42" s="46"/>
      <c r="J42" s="46"/>
      <c r="K42" s="46"/>
      <c r="L42" s="46"/>
      <c r="M42" s="46"/>
      <c r="N42" s="46"/>
      <c r="O42" s="46"/>
      <c r="P42" s="46"/>
      <c r="Q42" s="46"/>
      <c r="R42" s="46"/>
      <c r="S42" s="46"/>
      <c r="T42" s="46"/>
      <c r="U42" s="46"/>
    </row>
    <row r="43" spans="1:21" ht="30.75" customHeight="1" thickBot="1" x14ac:dyDescent="0.2">
      <c r="A43" s="46"/>
      <c r="B43" s="46"/>
      <c r="C43" s="46"/>
      <c r="D43" s="46"/>
      <c r="E43" s="46"/>
      <c r="F43" s="46"/>
      <c r="G43" s="46"/>
      <c r="H43" s="46"/>
      <c r="I43" s="46"/>
      <c r="J43" s="46"/>
      <c r="K43" s="46"/>
      <c r="L43" s="46"/>
      <c r="M43" s="46"/>
      <c r="N43" s="46"/>
      <c r="O43" s="48" t="s">
        <v>9</v>
      </c>
      <c r="P43" s="46"/>
      <c r="Q43" s="46"/>
      <c r="R43" s="46"/>
      <c r="S43" s="46"/>
      <c r="T43" s="46"/>
      <c r="U43" s="46"/>
    </row>
    <row r="44" spans="1:21" ht="30.75" customHeight="1" thickBot="1" x14ac:dyDescent="0.2">
      <c r="A44" s="46"/>
      <c r="B44" s="49" t="s">
        <v>10</v>
      </c>
      <c r="C44" s="50"/>
      <c r="D44" s="50"/>
      <c r="E44" s="51"/>
      <c r="F44" s="51"/>
      <c r="G44" s="51"/>
      <c r="H44" s="51"/>
      <c r="I44" s="51"/>
      <c r="J44" s="52" t="s">
        <v>2</v>
      </c>
      <c r="K44" s="53" t="s">
        <v>550</v>
      </c>
      <c r="L44" s="54" t="s">
        <v>551</v>
      </c>
      <c r="M44" s="54" t="s">
        <v>552</v>
      </c>
      <c r="N44" s="54" t="s">
        <v>553</v>
      </c>
      <c r="O44" s="55" t="s">
        <v>554</v>
      </c>
      <c r="P44" s="46"/>
      <c r="Q44" s="46"/>
      <c r="R44" s="46"/>
      <c r="S44" s="46"/>
      <c r="T44" s="46"/>
      <c r="U44" s="46"/>
    </row>
    <row r="45" spans="1:21" ht="30.75" customHeight="1" x14ac:dyDescent="0.15">
      <c r="A45" s="46"/>
      <c r="B45" s="1139" t="s">
        <v>11</v>
      </c>
      <c r="C45" s="1140"/>
      <c r="D45" s="56"/>
      <c r="E45" s="1145" t="s">
        <v>12</v>
      </c>
      <c r="F45" s="1145"/>
      <c r="G45" s="1145"/>
      <c r="H45" s="1145"/>
      <c r="I45" s="1145"/>
      <c r="J45" s="1146"/>
      <c r="K45" s="57">
        <v>1896</v>
      </c>
      <c r="L45" s="58">
        <v>1894</v>
      </c>
      <c r="M45" s="58">
        <v>1867</v>
      </c>
      <c r="N45" s="58">
        <v>1826</v>
      </c>
      <c r="O45" s="59">
        <v>1813</v>
      </c>
      <c r="P45" s="46"/>
      <c r="Q45" s="46"/>
      <c r="R45" s="46"/>
      <c r="S45" s="46"/>
      <c r="T45" s="46"/>
      <c r="U45" s="46"/>
    </row>
    <row r="46" spans="1:21" ht="30.75" customHeight="1" x14ac:dyDescent="0.15">
      <c r="A46" s="46"/>
      <c r="B46" s="1141"/>
      <c r="C46" s="1142"/>
      <c r="D46" s="60"/>
      <c r="E46" s="1147" t="s">
        <v>13</v>
      </c>
      <c r="F46" s="1147"/>
      <c r="G46" s="1147"/>
      <c r="H46" s="1147"/>
      <c r="I46" s="1147"/>
      <c r="J46" s="1148"/>
      <c r="K46" s="61" t="s">
        <v>508</v>
      </c>
      <c r="L46" s="62" t="s">
        <v>508</v>
      </c>
      <c r="M46" s="62" t="s">
        <v>508</v>
      </c>
      <c r="N46" s="62" t="s">
        <v>508</v>
      </c>
      <c r="O46" s="63" t="s">
        <v>508</v>
      </c>
      <c r="P46" s="46"/>
      <c r="Q46" s="46"/>
      <c r="R46" s="46"/>
      <c r="S46" s="46"/>
      <c r="T46" s="46"/>
      <c r="U46" s="46"/>
    </row>
    <row r="47" spans="1:21" ht="30.75" customHeight="1" x14ac:dyDescent="0.15">
      <c r="A47" s="46"/>
      <c r="B47" s="1141"/>
      <c r="C47" s="1142"/>
      <c r="D47" s="60"/>
      <c r="E47" s="1147" t="s">
        <v>14</v>
      </c>
      <c r="F47" s="1147"/>
      <c r="G47" s="1147"/>
      <c r="H47" s="1147"/>
      <c r="I47" s="1147"/>
      <c r="J47" s="1148"/>
      <c r="K47" s="61" t="s">
        <v>508</v>
      </c>
      <c r="L47" s="62" t="s">
        <v>508</v>
      </c>
      <c r="M47" s="62" t="s">
        <v>508</v>
      </c>
      <c r="N47" s="62" t="s">
        <v>508</v>
      </c>
      <c r="O47" s="63" t="s">
        <v>508</v>
      </c>
      <c r="P47" s="46"/>
      <c r="Q47" s="46"/>
      <c r="R47" s="46"/>
      <c r="S47" s="46"/>
      <c r="T47" s="46"/>
      <c r="U47" s="46"/>
    </row>
    <row r="48" spans="1:21" ht="30.75" customHeight="1" x14ac:dyDescent="0.15">
      <c r="A48" s="46"/>
      <c r="B48" s="1141"/>
      <c r="C48" s="1142"/>
      <c r="D48" s="60"/>
      <c r="E48" s="1147" t="s">
        <v>15</v>
      </c>
      <c r="F48" s="1147"/>
      <c r="G48" s="1147"/>
      <c r="H48" s="1147"/>
      <c r="I48" s="1147"/>
      <c r="J48" s="1148"/>
      <c r="K48" s="61">
        <v>876</v>
      </c>
      <c r="L48" s="62">
        <v>903</v>
      </c>
      <c r="M48" s="62">
        <v>806</v>
      </c>
      <c r="N48" s="62">
        <v>739</v>
      </c>
      <c r="O48" s="63">
        <v>776</v>
      </c>
      <c r="P48" s="46"/>
      <c r="Q48" s="46"/>
      <c r="R48" s="46"/>
      <c r="S48" s="46"/>
      <c r="T48" s="46"/>
      <c r="U48" s="46"/>
    </row>
    <row r="49" spans="1:21" ht="30.75" customHeight="1" x14ac:dyDescent="0.15">
      <c r="A49" s="46"/>
      <c r="B49" s="1141"/>
      <c r="C49" s="1142"/>
      <c r="D49" s="60"/>
      <c r="E49" s="1147" t="s">
        <v>16</v>
      </c>
      <c r="F49" s="1147"/>
      <c r="G49" s="1147"/>
      <c r="H49" s="1147"/>
      <c r="I49" s="1147"/>
      <c r="J49" s="1148"/>
      <c r="K49" s="61">
        <v>98</v>
      </c>
      <c r="L49" s="62">
        <v>95</v>
      </c>
      <c r="M49" s="62">
        <v>84</v>
      </c>
      <c r="N49" s="62">
        <v>85</v>
      </c>
      <c r="O49" s="63">
        <v>84</v>
      </c>
      <c r="P49" s="46"/>
      <c r="Q49" s="46"/>
      <c r="R49" s="46"/>
      <c r="S49" s="46"/>
      <c r="T49" s="46"/>
      <c r="U49" s="46"/>
    </row>
    <row r="50" spans="1:21" ht="30.75" customHeight="1" x14ac:dyDescent="0.15">
      <c r="A50" s="46"/>
      <c r="B50" s="1141"/>
      <c r="C50" s="1142"/>
      <c r="D50" s="60"/>
      <c r="E50" s="1147" t="s">
        <v>17</v>
      </c>
      <c r="F50" s="1147"/>
      <c r="G50" s="1147"/>
      <c r="H50" s="1147"/>
      <c r="I50" s="1147"/>
      <c r="J50" s="1148"/>
      <c r="K50" s="61">
        <v>4</v>
      </c>
      <c r="L50" s="62">
        <v>3</v>
      </c>
      <c r="M50" s="62">
        <v>3</v>
      </c>
      <c r="N50" s="62">
        <v>2</v>
      </c>
      <c r="O50" s="63">
        <v>2</v>
      </c>
      <c r="P50" s="46"/>
      <c r="Q50" s="46"/>
      <c r="R50" s="46"/>
      <c r="S50" s="46"/>
      <c r="T50" s="46"/>
      <c r="U50" s="46"/>
    </row>
    <row r="51" spans="1:21" ht="30.75" customHeight="1" x14ac:dyDescent="0.15">
      <c r="A51" s="46"/>
      <c r="B51" s="1143"/>
      <c r="C51" s="1144"/>
      <c r="D51" s="64"/>
      <c r="E51" s="1147" t="s">
        <v>18</v>
      </c>
      <c r="F51" s="1147"/>
      <c r="G51" s="1147"/>
      <c r="H51" s="1147"/>
      <c r="I51" s="1147"/>
      <c r="J51" s="1148"/>
      <c r="K51" s="61">
        <v>0</v>
      </c>
      <c r="L51" s="62">
        <v>0</v>
      </c>
      <c r="M51" s="62" t="s">
        <v>508</v>
      </c>
      <c r="N51" s="62" t="s">
        <v>508</v>
      </c>
      <c r="O51" s="63" t="s">
        <v>508</v>
      </c>
      <c r="P51" s="46"/>
      <c r="Q51" s="46"/>
      <c r="R51" s="46"/>
      <c r="S51" s="46"/>
      <c r="T51" s="46"/>
      <c r="U51" s="46"/>
    </row>
    <row r="52" spans="1:21" ht="30.75" customHeight="1" x14ac:dyDescent="0.15">
      <c r="A52" s="46"/>
      <c r="B52" s="1149" t="s">
        <v>19</v>
      </c>
      <c r="C52" s="1150"/>
      <c r="D52" s="64"/>
      <c r="E52" s="1147" t="s">
        <v>20</v>
      </c>
      <c r="F52" s="1147"/>
      <c r="G52" s="1147"/>
      <c r="H52" s="1147"/>
      <c r="I52" s="1147"/>
      <c r="J52" s="1148"/>
      <c r="K52" s="61">
        <v>2070</v>
      </c>
      <c r="L52" s="62">
        <v>2077</v>
      </c>
      <c r="M52" s="62">
        <v>1997</v>
      </c>
      <c r="N52" s="62">
        <v>1974</v>
      </c>
      <c r="O52" s="63">
        <v>1944</v>
      </c>
      <c r="P52" s="46"/>
      <c r="Q52" s="46"/>
      <c r="R52" s="46"/>
      <c r="S52" s="46"/>
      <c r="T52" s="46"/>
      <c r="U52" s="46"/>
    </row>
    <row r="53" spans="1:21" ht="30.75" customHeight="1" thickBot="1" x14ac:dyDescent="0.2">
      <c r="A53" s="46"/>
      <c r="B53" s="1151" t="s">
        <v>21</v>
      </c>
      <c r="C53" s="1152"/>
      <c r="D53" s="65"/>
      <c r="E53" s="1153" t="s">
        <v>22</v>
      </c>
      <c r="F53" s="1153"/>
      <c r="G53" s="1153"/>
      <c r="H53" s="1153"/>
      <c r="I53" s="1153"/>
      <c r="J53" s="1154"/>
      <c r="K53" s="66">
        <v>804</v>
      </c>
      <c r="L53" s="67">
        <v>818</v>
      </c>
      <c r="M53" s="67">
        <v>763</v>
      </c>
      <c r="N53" s="67">
        <v>678</v>
      </c>
      <c r="O53" s="68">
        <v>731</v>
      </c>
      <c r="P53" s="46"/>
      <c r="Q53" s="46"/>
      <c r="R53" s="46"/>
      <c r="S53" s="46"/>
      <c r="T53" s="46"/>
      <c r="U53" s="46"/>
    </row>
    <row r="54" spans="1:21" ht="24" customHeight="1" x14ac:dyDescent="0.15">
      <c r="A54" s="46"/>
      <c r="B54" s="69" t="s">
        <v>23</v>
      </c>
      <c r="C54" s="46"/>
      <c r="D54" s="46"/>
      <c r="E54" s="46"/>
      <c r="F54" s="46"/>
      <c r="G54" s="46"/>
      <c r="H54" s="46"/>
      <c r="I54" s="46"/>
      <c r="J54" s="46"/>
      <c r="K54" s="46"/>
      <c r="L54" s="46"/>
      <c r="M54" s="46"/>
      <c r="N54" s="46"/>
      <c r="O54" s="46"/>
      <c r="P54" s="46"/>
      <c r="Q54" s="46"/>
      <c r="R54" s="46"/>
      <c r="S54" s="46"/>
      <c r="T54" s="46"/>
      <c r="U54" s="46"/>
    </row>
    <row r="55" spans="1:21" ht="24" customHeight="1" x14ac:dyDescent="0.15">
      <c r="A55" s="46"/>
      <c r="B55" s="69" t="s">
        <v>24</v>
      </c>
      <c r="C55" s="46"/>
      <c r="D55" s="46"/>
      <c r="E55" s="46"/>
      <c r="F55" s="46"/>
      <c r="G55" s="46"/>
      <c r="H55" s="46"/>
      <c r="I55" s="46"/>
      <c r="J55" s="46"/>
      <c r="K55" s="46"/>
      <c r="L55" s="46"/>
      <c r="M55" s="46"/>
      <c r="N55" s="46"/>
      <c r="O55" s="46"/>
      <c r="P55" s="46"/>
      <c r="Q55" s="46"/>
      <c r="R55" s="46"/>
      <c r="S55" s="46"/>
      <c r="T55" s="46"/>
      <c r="U55" s="46"/>
    </row>
    <row r="56" spans="1:21" ht="24" customHeight="1" thickBot="1" x14ac:dyDescent="0.2">
      <c r="A56" s="46"/>
      <c r="B56" s="70" t="s">
        <v>25</v>
      </c>
      <c r="C56" s="71"/>
      <c r="D56" s="71"/>
      <c r="E56" s="71"/>
      <c r="F56" s="71"/>
      <c r="G56" s="71"/>
      <c r="H56" s="71"/>
      <c r="I56" s="71"/>
      <c r="J56" s="71"/>
      <c r="K56" s="72"/>
      <c r="L56" s="72"/>
      <c r="M56" s="72"/>
      <c r="N56" s="72"/>
      <c r="O56" s="73" t="s">
        <v>565</v>
      </c>
      <c r="P56" s="46"/>
      <c r="Q56" s="46"/>
      <c r="R56" s="46"/>
      <c r="S56" s="46"/>
      <c r="T56" s="46"/>
      <c r="U56" s="46"/>
    </row>
    <row r="57" spans="1:21" ht="31.5" customHeight="1" thickBot="1" x14ac:dyDescent="0.2">
      <c r="A57" s="46"/>
      <c r="B57" s="74"/>
      <c r="C57" s="75"/>
      <c r="D57" s="75"/>
      <c r="E57" s="76"/>
      <c r="F57" s="76"/>
      <c r="G57" s="76"/>
      <c r="H57" s="76"/>
      <c r="I57" s="76"/>
      <c r="J57" s="77" t="s">
        <v>2</v>
      </c>
      <c r="K57" s="78" t="s">
        <v>566</v>
      </c>
      <c r="L57" s="79" t="s">
        <v>567</v>
      </c>
      <c r="M57" s="79" t="s">
        <v>568</v>
      </c>
      <c r="N57" s="79" t="s">
        <v>569</v>
      </c>
      <c r="O57" s="80" t="s">
        <v>570</v>
      </c>
      <c r="P57" s="46"/>
      <c r="Q57" s="46"/>
      <c r="R57" s="46"/>
      <c r="S57" s="46"/>
      <c r="T57" s="46"/>
      <c r="U57" s="46"/>
    </row>
    <row r="58" spans="1:21" ht="31.5" customHeight="1" x14ac:dyDescent="0.15">
      <c r="B58" s="1155" t="s">
        <v>26</v>
      </c>
      <c r="C58" s="1156"/>
      <c r="D58" s="1161" t="s">
        <v>27</v>
      </c>
      <c r="E58" s="1162"/>
      <c r="F58" s="1162"/>
      <c r="G58" s="1162"/>
      <c r="H58" s="1162"/>
      <c r="I58" s="1162"/>
      <c r="J58" s="1163"/>
      <c r="K58" s="81"/>
      <c r="L58" s="82"/>
      <c r="M58" s="82"/>
      <c r="N58" s="82"/>
      <c r="O58" s="83"/>
    </row>
    <row r="59" spans="1:21" ht="31.5" customHeight="1" x14ac:dyDescent="0.15">
      <c r="B59" s="1157"/>
      <c r="C59" s="1158"/>
      <c r="D59" s="1164" t="s">
        <v>28</v>
      </c>
      <c r="E59" s="1165"/>
      <c r="F59" s="1165"/>
      <c r="G59" s="1165"/>
      <c r="H59" s="1165"/>
      <c r="I59" s="1165"/>
      <c r="J59" s="1166"/>
      <c r="K59" s="84"/>
      <c r="L59" s="85"/>
      <c r="M59" s="85"/>
      <c r="N59" s="85"/>
      <c r="O59" s="86"/>
    </row>
    <row r="60" spans="1:21" ht="31.5" customHeight="1" thickBot="1" x14ac:dyDescent="0.2">
      <c r="B60" s="1159"/>
      <c r="C60" s="1160"/>
      <c r="D60" s="1167" t="s">
        <v>29</v>
      </c>
      <c r="E60" s="1168"/>
      <c r="F60" s="1168"/>
      <c r="G60" s="1168"/>
      <c r="H60" s="1168"/>
      <c r="I60" s="1168"/>
      <c r="J60" s="1169"/>
      <c r="K60" s="87"/>
      <c r="L60" s="88"/>
      <c r="M60" s="88"/>
      <c r="N60" s="88"/>
      <c r="O60" s="89"/>
    </row>
    <row r="61" spans="1:21" ht="24" customHeight="1" x14ac:dyDescent="0.15">
      <c r="B61" s="90"/>
      <c r="C61" s="90"/>
      <c r="D61" s="91" t="s">
        <v>30</v>
      </c>
      <c r="E61" s="92"/>
      <c r="F61" s="92"/>
      <c r="G61" s="92"/>
      <c r="H61" s="92"/>
      <c r="I61" s="92"/>
      <c r="J61" s="92"/>
      <c r="K61" s="92"/>
      <c r="L61" s="92"/>
      <c r="M61" s="92"/>
      <c r="N61" s="92"/>
      <c r="O61" s="92"/>
    </row>
    <row r="62" spans="1:21" ht="24" customHeight="1" x14ac:dyDescent="0.15">
      <c r="B62" s="93"/>
      <c r="C62" s="93"/>
      <c r="D62" s="91" t="s">
        <v>31</v>
      </c>
      <c r="E62" s="92"/>
      <c r="F62" s="92"/>
      <c r="G62" s="92"/>
      <c r="H62" s="92"/>
      <c r="I62" s="92"/>
      <c r="J62" s="92"/>
      <c r="K62" s="92"/>
      <c r="L62" s="92"/>
      <c r="M62" s="92"/>
      <c r="N62" s="92"/>
      <c r="O62" s="92"/>
    </row>
    <row r="63" spans="1:21" ht="24" customHeight="1" x14ac:dyDescent="0.15">
      <c r="A63" s="46"/>
      <c r="B63" s="69"/>
      <c r="C63" s="46"/>
      <c r="D63" s="46"/>
      <c r="E63" s="46"/>
      <c r="F63" s="46"/>
      <c r="G63" s="46"/>
      <c r="H63" s="46"/>
      <c r="I63" s="46"/>
      <c r="J63" s="46"/>
      <c r="K63" s="46"/>
      <c r="L63" s="46"/>
      <c r="M63" s="46"/>
      <c r="N63" s="46"/>
      <c r="O63" s="46"/>
      <c r="P63" s="46"/>
      <c r="Q63" s="46"/>
      <c r="R63" s="46"/>
      <c r="S63" s="46"/>
      <c r="T63" s="46"/>
      <c r="U63" s="46"/>
    </row>
    <row r="64" spans="1:21" ht="24" customHeight="1" x14ac:dyDescent="0.15">
      <c r="A64" s="46"/>
      <c r="B64" s="69"/>
      <c r="C64" s="46"/>
      <c r="D64" s="46"/>
      <c r="E64" s="46"/>
      <c r="F64" s="46"/>
      <c r="G64" s="46"/>
      <c r="H64" s="46"/>
      <c r="I64" s="46"/>
      <c r="J64" s="46"/>
      <c r="K64" s="46"/>
      <c r="L64" s="46"/>
      <c r="M64" s="46"/>
      <c r="N64" s="46"/>
      <c r="O64" s="46"/>
      <c r="P64" s="46"/>
      <c r="Q64" s="46"/>
      <c r="R64" s="46"/>
      <c r="S64" s="46"/>
      <c r="T64" s="46"/>
      <c r="U64" s="46"/>
    </row>
  </sheetData>
  <sheetProtection algorithmName="SHA-512" hashValue="Flj2SAW+PCAxpAn3aMqK6ajBuWg/D+UUNEa2Q1l7huh488UE7+F7ziIOQmAlvO5Ji/QgWLkhSHdQi6S61aZumQ==" saltValue="5wBZqNCtCKgv7UOR5aX6Cg==" spinCount="100000" sheet="1" objects="1" scenarios="1"/>
  <mergeCells count="16">
    <mergeCell ref="B52:C52"/>
    <mergeCell ref="E52:J52"/>
    <mergeCell ref="B53:C53"/>
    <mergeCell ref="E53:J53"/>
    <mergeCell ref="B58:C60"/>
    <mergeCell ref="D58:J58"/>
    <mergeCell ref="D59:J59"/>
    <mergeCell ref="D60:J60"/>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2" orientation="landscape" horizontalDpi="300"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55"/>
  <sheetViews>
    <sheetView showGridLines="0" zoomScaleNormal="100" zoomScaleSheetLayoutView="100" workbookViewId="0"/>
  </sheetViews>
  <sheetFormatPr defaultColWidth="0" defaultRowHeight="13.5" customHeight="1" zeroHeight="1" x14ac:dyDescent="0.15"/>
  <cols>
    <col min="1" max="1" width="6.5703125" style="94" customWidth="1"/>
    <col min="2" max="3" width="12.5703125" style="94" customWidth="1"/>
    <col min="4" max="4" width="11.5703125" style="94" customWidth="1"/>
    <col min="5" max="8" width="10.42578125" style="94" customWidth="1"/>
    <col min="9" max="13" width="16.42578125" style="94" customWidth="1"/>
    <col min="14" max="19" width="12.5703125" style="94" customWidth="1"/>
    <col min="20" max="16384" width="0" style="94"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5" t="s">
        <v>9</v>
      </c>
    </row>
    <row r="40" spans="2:13" ht="27.75" customHeight="1" thickBot="1" x14ac:dyDescent="0.2">
      <c r="B40" s="96" t="s">
        <v>10</v>
      </c>
      <c r="C40" s="97"/>
      <c r="D40" s="97"/>
      <c r="E40" s="98"/>
      <c r="F40" s="98"/>
      <c r="G40" s="98"/>
      <c r="H40" s="99" t="s">
        <v>2</v>
      </c>
      <c r="I40" s="100" t="s">
        <v>550</v>
      </c>
      <c r="J40" s="101" t="s">
        <v>551</v>
      </c>
      <c r="K40" s="101" t="s">
        <v>552</v>
      </c>
      <c r="L40" s="101" t="s">
        <v>553</v>
      </c>
      <c r="M40" s="102" t="s">
        <v>554</v>
      </c>
    </row>
    <row r="41" spans="2:13" ht="27.75" customHeight="1" x14ac:dyDescent="0.15">
      <c r="B41" s="1170" t="s">
        <v>32</v>
      </c>
      <c r="C41" s="1171"/>
      <c r="D41" s="103"/>
      <c r="E41" s="1176" t="s">
        <v>33</v>
      </c>
      <c r="F41" s="1176"/>
      <c r="G41" s="1176"/>
      <c r="H41" s="1177"/>
      <c r="I41" s="338">
        <v>17651</v>
      </c>
      <c r="J41" s="339">
        <v>17330</v>
      </c>
      <c r="K41" s="339">
        <v>17123</v>
      </c>
      <c r="L41" s="339">
        <v>16375</v>
      </c>
      <c r="M41" s="340">
        <v>15672</v>
      </c>
    </row>
    <row r="42" spans="2:13" ht="27.75" customHeight="1" x14ac:dyDescent="0.15">
      <c r="B42" s="1172"/>
      <c r="C42" s="1173"/>
      <c r="D42" s="104"/>
      <c r="E42" s="1178" t="s">
        <v>34</v>
      </c>
      <c r="F42" s="1178"/>
      <c r="G42" s="1178"/>
      <c r="H42" s="1179"/>
      <c r="I42" s="341">
        <v>18</v>
      </c>
      <c r="J42" s="342">
        <v>15</v>
      </c>
      <c r="K42" s="342">
        <v>13</v>
      </c>
      <c r="L42" s="342">
        <v>12</v>
      </c>
      <c r="M42" s="343">
        <v>10</v>
      </c>
    </row>
    <row r="43" spans="2:13" ht="27.75" customHeight="1" x14ac:dyDescent="0.15">
      <c r="B43" s="1172"/>
      <c r="C43" s="1173"/>
      <c r="D43" s="104"/>
      <c r="E43" s="1178" t="s">
        <v>35</v>
      </c>
      <c r="F43" s="1178"/>
      <c r="G43" s="1178"/>
      <c r="H43" s="1179"/>
      <c r="I43" s="341">
        <v>9423</v>
      </c>
      <c r="J43" s="342">
        <v>9201</v>
      </c>
      <c r="K43" s="342">
        <v>8897</v>
      </c>
      <c r="L43" s="342">
        <v>9038</v>
      </c>
      <c r="M43" s="343">
        <v>9049</v>
      </c>
    </row>
    <row r="44" spans="2:13" ht="27.75" customHeight="1" x14ac:dyDescent="0.15">
      <c r="B44" s="1172"/>
      <c r="C44" s="1173"/>
      <c r="D44" s="104"/>
      <c r="E44" s="1178" t="s">
        <v>36</v>
      </c>
      <c r="F44" s="1178"/>
      <c r="G44" s="1178"/>
      <c r="H44" s="1179"/>
      <c r="I44" s="341">
        <v>763</v>
      </c>
      <c r="J44" s="342">
        <v>715</v>
      </c>
      <c r="K44" s="342">
        <v>598</v>
      </c>
      <c r="L44" s="342">
        <v>537</v>
      </c>
      <c r="M44" s="343">
        <v>457</v>
      </c>
    </row>
    <row r="45" spans="2:13" ht="27.75" customHeight="1" x14ac:dyDescent="0.15">
      <c r="B45" s="1172"/>
      <c r="C45" s="1173"/>
      <c r="D45" s="104"/>
      <c r="E45" s="1178" t="s">
        <v>37</v>
      </c>
      <c r="F45" s="1178"/>
      <c r="G45" s="1178"/>
      <c r="H45" s="1179"/>
      <c r="I45" s="341">
        <v>2693</v>
      </c>
      <c r="J45" s="342">
        <v>2673</v>
      </c>
      <c r="K45" s="342">
        <v>2643</v>
      </c>
      <c r="L45" s="342">
        <v>2500</v>
      </c>
      <c r="M45" s="343">
        <v>2393</v>
      </c>
    </row>
    <row r="46" spans="2:13" ht="27.75" customHeight="1" x14ac:dyDescent="0.15">
      <c r="B46" s="1172"/>
      <c r="C46" s="1173"/>
      <c r="D46" s="105"/>
      <c r="E46" s="1178" t="s">
        <v>38</v>
      </c>
      <c r="F46" s="1178"/>
      <c r="G46" s="1178"/>
      <c r="H46" s="1179"/>
      <c r="I46" s="341">
        <v>27</v>
      </c>
      <c r="J46" s="342">
        <v>32</v>
      </c>
      <c r="K46" s="342">
        <v>29</v>
      </c>
      <c r="L46" s="342">
        <v>39</v>
      </c>
      <c r="M46" s="343">
        <v>39</v>
      </c>
    </row>
    <row r="47" spans="2:13" ht="27.75" customHeight="1" x14ac:dyDescent="0.15">
      <c r="B47" s="1172"/>
      <c r="C47" s="1173"/>
      <c r="D47" s="106"/>
      <c r="E47" s="1180" t="s">
        <v>39</v>
      </c>
      <c r="F47" s="1181"/>
      <c r="G47" s="1181"/>
      <c r="H47" s="1182"/>
      <c r="I47" s="341" t="s">
        <v>508</v>
      </c>
      <c r="J47" s="342" t="s">
        <v>508</v>
      </c>
      <c r="K47" s="342" t="s">
        <v>508</v>
      </c>
      <c r="L47" s="342" t="s">
        <v>508</v>
      </c>
      <c r="M47" s="343" t="s">
        <v>508</v>
      </c>
    </row>
    <row r="48" spans="2:13" ht="27.75" customHeight="1" x14ac:dyDescent="0.15">
      <c r="B48" s="1172"/>
      <c r="C48" s="1173"/>
      <c r="D48" s="104"/>
      <c r="E48" s="1178" t="s">
        <v>40</v>
      </c>
      <c r="F48" s="1178"/>
      <c r="G48" s="1178"/>
      <c r="H48" s="1179"/>
      <c r="I48" s="341" t="s">
        <v>508</v>
      </c>
      <c r="J48" s="342" t="s">
        <v>508</v>
      </c>
      <c r="K48" s="342" t="s">
        <v>508</v>
      </c>
      <c r="L48" s="342" t="s">
        <v>508</v>
      </c>
      <c r="M48" s="343" t="s">
        <v>508</v>
      </c>
    </row>
    <row r="49" spans="2:13" ht="27.75" customHeight="1" x14ac:dyDescent="0.15">
      <c r="B49" s="1174"/>
      <c r="C49" s="1175"/>
      <c r="D49" s="104"/>
      <c r="E49" s="1178" t="s">
        <v>41</v>
      </c>
      <c r="F49" s="1178"/>
      <c r="G49" s="1178"/>
      <c r="H49" s="1179"/>
      <c r="I49" s="341" t="s">
        <v>508</v>
      </c>
      <c r="J49" s="342" t="s">
        <v>508</v>
      </c>
      <c r="K49" s="342" t="s">
        <v>508</v>
      </c>
      <c r="L49" s="342" t="s">
        <v>508</v>
      </c>
      <c r="M49" s="343" t="s">
        <v>508</v>
      </c>
    </row>
    <row r="50" spans="2:13" ht="27.75" customHeight="1" x14ac:dyDescent="0.15">
      <c r="B50" s="1183" t="s">
        <v>42</v>
      </c>
      <c r="C50" s="1184"/>
      <c r="D50" s="107"/>
      <c r="E50" s="1178" t="s">
        <v>43</v>
      </c>
      <c r="F50" s="1178"/>
      <c r="G50" s="1178"/>
      <c r="H50" s="1179"/>
      <c r="I50" s="341">
        <v>4895</v>
      </c>
      <c r="J50" s="342">
        <v>4852</v>
      </c>
      <c r="K50" s="342">
        <v>4946</v>
      </c>
      <c r="L50" s="342">
        <v>5470</v>
      </c>
      <c r="M50" s="343">
        <v>5862</v>
      </c>
    </row>
    <row r="51" spans="2:13" ht="27.75" customHeight="1" x14ac:dyDescent="0.15">
      <c r="B51" s="1172"/>
      <c r="C51" s="1173"/>
      <c r="D51" s="104"/>
      <c r="E51" s="1178" t="s">
        <v>44</v>
      </c>
      <c r="F51" s="1178"/>
      <c r="G51" s="1178"/>
      <c r="H51" s="1179"/>
      <c r="I51" s="341">
        <v>2972</v>
      </c>
      <c r="J51" s="342">
        <v>2772</v>
      </c>
      <c r="K51" s="342">
        <v>2487</v>
      </c>
      <c r="L51" s="342">
        <v>2360</v>
      </c>
      <c r="M51" s="343">
        <v>2183</v>
      </c>
    </row>
    <row r="52" spans="2:13" ht="27.75" customHeight="1" x14ac:dyDescent="0.15">
      <c r="B52" s="1174"/>
      <c r="C52" s="1175"/>
      <c r="D52" s="104"/>
      <c r="E52" s="1178" t="s">
        <v>45</v>
      </c>
      <c r="F52" s="1178"/>
      <c r="G52" s="1178"/>
      <c r="H52" s="1179"/>
      <c r="I52" s="341">
        <v>18019</v>
      </c>
      <c r="J52" s="342">
        <v>17692</v>
      </c>
      <c r="K52" s="342">
        <v>17260</v>
      </c>
      <c r="L52" s="342">
        <v>16571</v>
      </c>
      <c r="M52" s="343">
        <v>15875</v>
      </c>
    </row>
    <row r="53" spans="2:13" ht="27.75" customHeight="1" thickBot="1" x14ac:dyDescent="0.2">
      <c r="B53" s="1185" t="s">
        <v>46</v>
      </c>
      <c r="C53" s="1186"/>
      <c r="D53" s="108"/>
      <c r="E53" s="1187" t="s">
        <v>47</v>
      </c>
      <c r="F53" s="1187"/>
      <c r="G53" s="1187"/>
      <c r="H53" s="1188"/>
      <c r="I53" s="344">
        <v>4688</v>
      </c>
      <c r="J53" s="345">
        <v>4649</v>
      </c>
      <c r="K53" s="345">
        <v>4611</v>
      </c>
      <c r="L53" s="345">
        <v>4099</v>
      </c>
      <c r="M53" s="346">
        <v>3700</v>
      </c>
    </row>
    <row r="54" spans="2:13" ht="27.75" customHeight="1" x14ac:dyDescent="0.15">
      <c r="B54" s="109" t="s">
        <v>48</v>
      </c>
      <c r="C54" s="110"/>
      <c r="D54" s="110"/>
      <c r="E54" s="111"/>
      <c r="F54" s="111"/>
      <c r="G54" s="111"/>
      <c r="H54" s="111"/>
      <c r="I54" s="112"/>
      <c r="J54" s="112"/>
      <c r="K54" s="112"/>
      <c r="L54" s="112"/>
      <c r="M54" s="112"/>
    </row>
    <row r="55" spans="2:13" x14ac:dyDescent="0.15"/>
  </sheetData>
  <sheetProtection algorithmName="SHA-512" hashValue="BbyOnnpCQcytRaGZQz6KgmYl6Ibz+hSTEqAUmwoNFdKJHer2aJv8gumE0Z+oa9ofd1UwvHig0SbYsifTyhEmRA==" saltValue="xb2zwYeg3lglatPyNjbBQg=="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zoomScaleNormal="100" zoomScaleSheetLayoutView="100" workbookViewId="0"/>
  </sheetViews>
  <sheetFormatPr defaultColWidth="0" defaultRowHeight="13.5" customHeight="1" zeroHeight="1" x14ac:dyDescent="0.15"/>
  <cols>
    <col min="1" max="1" width="8.28515625" style="1" customWidth="1"/>
    <col min="2" max="2" width="16.42578125" style="1" customWidth="1"/>
    <col min="3" max="5" width="26.28515625" style="1" customWidth="1"/>
    <col min="6" max="8" width="24.28515625" style="1" customWidth="1"/>
    <col min="9" max="14" width="26" style="1" customWidth="1"/>
    <col min="15" max="15" width="6.1406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13" t="s">
        <v>49</v>
      </c>
    </row>
    <row r="54" spans="2:8" ht="29.25" customHeight="1" thickBot="1" x14ac:dyDescent="0.25">
      <c r="B54" s="114" t="s">
        <v>1</v>
      </c>
      <c r="C54" s="115"/>
      <c r="D54" s="115"/>
      <c r="E54" s="116" t="s">
        <v>2</v>
      </c>
      <c r="F54" s="117" t="s">
        <v>552</v>
      </c>
      <c r="G54" s="117" t="s">
        <v>553</v>
      </c>
      <c r="H54" s="118" t="s">
        <v>554</v>
      </c>
    </row>
    <row r="55" spans="2:8" ht="52.5" customHeight="1" x14ac:dyDescent="0.15">
      <c r="B55" s="119"/>
      <c r="C55" s="1194" t="s">
        <v>50</v>
      </c>
      <c r="D55" s="1194"/>
      <c r="E55" s="1195"/>
      <c r="F55" s="120">
        <v>2253</v>
      </c>
      <c r="G55" s="120">
        <v>2469</v>
      </c>
      <c r="H55" s="121">
        <v>2785</v>
      </c>
    </row>
    <row r="56" spans="2:8" ht="52.5" customHeight="1" x14ac:dyDescent="0.15">
      <c r="B56" s="122"/>
      <c r="C56" s="1196" t="s">
        <v>51</v>
      </c>
      <c r="D56" s="1196"/>
      <c r="E56" s="1197"/>
      <c r="F56" s="123">
        <v>277</v>
      </c>
      <c r="G56" s="123">
        <v>277</v>
      </c>
      <c r="H56" s="124">
        <v>287</v>
      </c>
    </row>
    <row r="57" spans="2:8" ht="53.25" customHeight="1" x14ac:dyDescent="0.15">
      <c r="B57" s="122"/>
      <c r="C57" s="1198" t="s">
        <v>52</v>
      </c>
      <c r="D57" s="1198"/>
      <c r="E57" s="1199"/>
      <c r="F57" s="125">
        <v>2890</v>
      </c>
      <c r="G57" s="125">
        <v>3154</v>
      </c>
      <c r="H57" s="126">
        <v>3191</v>
      </c>
    </row>
    <row r="58" spans="2:8" ht="45.75" customHeight="1" x14ac:dyDescent="0.15">
      <c r="B58" s="127"/>
      <c r="C58" s="1189" t="s">
        <v>588</v>
      </c>
      <c r="D58" s="1190"/>
      <c r="E58" s="1191"/>
      <c r="F58" s="347">
        <v>1237</v>
      </c>
      <c r="G58" s="347">
        <v>1237</v>
      </c>
      <c r="H58" s="348">
        <v>1238</v>
      </c>
    </row>
    <row r="59" spans="2:8" ht="45.75" customHeight="1" x14ac:dyDescent="0.15">
      <c r="B59" s="127"/>
      <c r="C59" s="1189" t="s">
        <v>589</v>
      </c>
      <c r="D59" s="1190"/>
      <c r="E59" s="1191"/>
      <c r="F59" s="347">
        <v>836</v>
      </c>
      <c r="G59" s="347">
        <v>985</v>
      </c>
      <c r="H59" s="348">
        <v>985</v>
      </c>
    </row>
    <row r="60" spans="2:8" ht="45.75" customHeight="1" x14ac:dyDescent="0.15">
      <c r="B60" s="127"/>
      <c r="C60" s="1189" t="s">
        <v>590</v>
      </c>
      <c r="D60" s="1190"/>
      <c r="E60" s="1191"/>
      <c r="F60" s="347">
        <v>320</v>
      </c>
      <c r="G60" s="347">
        <v>366</v>
      </c>
      <c r="H60" s="348">
        <v>367</v>
      </c>
    </row>
    <row r="61" spans="2:8" ht="45.75" customHeight="1" x14ac:dyDescent="0.15">
      <c r="B61" s="127"/>
      <c r="C61" s="1189" t="s">
        <v>591</v>
      </c>
      <c r="D61" s="1190"/>
      <c r="E61" s="1191"/>
      <c r="F61" s="347">
        <v>185</v>
      </c>
      <c r="G61" s="347">
        <v>217</v>
      </c>
      <c r="H61" s="348">
        <v>233</v>
      </c>
    </row>
    <row r="62" spans="2:8" ht="45.75" customHeight="1" thickBot="1" x14ac:dyDescent="0.2">
      <c r="B62" s="128"/>
      <c r="C62" s="1200" t="s">
        <v>592</v>
      </c>
      <c r="D62" s="1201"/>
      <c r="E62" s="1202"/>
      <c r="F62" s="349">
        <v>78</v>
      </c>
      <c r="G62" s="349">
        <v>112</v>
      </c>
      <c r="H62" s="350">
        <v>130</v>
      </c>
    </row>
    <row r="63" spans="2:8" ht="52.5" customHeight="1" thickBot="1" x14ac:dyDescent="0.2">
      <c r="B63" s="129"/>
      <c r="C63" s="1192" t="s">
        <v>53</v>
      </c>
      <c r="D63" s="1192"/>
      <c r="E63" s="1193"/>
      <c r="F63" s="130">
        <v>5419</v>
      </c>
      <c r="G63" s="130">
        <v>5900</v>
      </c>
      <c r="H63" s="131">
        <v>6264</v>
      </c>
    </row>
    <row r="64" spans="2:8" x14ac:dyDescent="0.15"/>
  </sheetData>
  <sheetProtection algorithmName="SHA-512" hashValue="rBzZLEr/KTxTXfLg801dflhPOiHfJRpcQu1j8gQDUElPIxI13XZImIGPIRMeI0L/g3AtN2q6rzQf3p7+Dww98g==" saltValue="LYwAiCjY4NzCkaMVQjjM7Q==" spinCount="100000" sheet="1" objects="1" scenarios="1"/>
  <mergeCells count="9">
    <mergeCell ref="C58:E58"/>
    <mergeCell ref="C59:E59"/>
    <mergeCell ref="C60:E60"/>
    <mergeCell ref="C63:E63"/>
    <mergeCell ref="C55:E55"/>
    <mergeCell ref="C56:E56"/>
    <mergeCell ref="C57:E57"/>
    <mergeCell ref="C61:E61"/>
    <mergeCell ref="C62:E62"/>
  </mergeCells>
  <phoneticPr fontId="2"/>
  <printOptions horizontalCentered="1"/>
  <pageMargins left="0" right="0" top="0.19685039370078741" bottom="0" header="0" footer="0"/>
  <pageSetup paperSize="8" scale="62" orientation="landscape"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E85"/>
  <sheetViews>
    <sheetView showGridLines="0" zoomScaleNormal="100" zoomScaleSheetLayoutView="55" workbookViewId="0">
      <selection activeCell="AN70" sqref="AN70"/>
    </sheetView>
  </sheetViews>
  <sheetFormatPr defaultColWidth="0" defaultRowHeight="13.5" customHeight="1" zeroHeight="1" x14ac:dyDescent="0.15"/>
  <cols>
    <col min="1" max="1" width="6.42578125" style="251" customWidth="1"/>
    <col min="2" max="107" width="2.42578125" style="251" customWidth="1"/>
    <col min="108" max="108" width="6.140625" style="257" customWidth="1"/>
    <col min="109" max="109" width="5.85546875" style="255" customWidth="1"/>
    <col min="110" max="16384" width="8.5703125" style="251" hidden="1"/>
  </cols>
  <sheetData>
    <row r="1" spans="1:109" ht="42.75" customHeight="1" x14ac:dyDescent="0.15">
      <c r="A1" s="1203"/>
      <c r="B1" s="1204"/>
      <c r="DD1" s="251"/>
      <c r="DE1" s="251"/>
    </row>
    <row r="2" spans="1:109" ht="25.5" customHeight="1" x14ac:dyDescent="0.15">
      <c r="A2" s="1205"/>
      <c r="C2" s="1205"/>
      <c r="O2" s="1205"/>
      <c r="P2" s="1205"/>
      <c r="Q2" s="1205"/>
      <c r="R2" s="1205"/>
      <c r="S2" s="1205"/>
      <c r="T2" s="1205"/>
      <c r="U2" s="1205"/>
      <c r="V2" s="1205"/>
      <c r="W2" s="1205"/>
      <c r="X2" s="1205"/>
      <c r="Y2" s="1205"/>
      <c r="Z2" s="1205"/>
      <c r="AA2" s="1205"/>
      <c r="AB2" s="1205"/>
      <c r="AC2" s="1205"/>
      <c r="AD2" s="1205"/>
      <c r="AE2" s="1205"/>
      <c r="AF2" s="1205"/>
      <c r="AG2" s="1205"/>
      <c r="AH2" s="1205"/>
      <c r="AI2" s="1205"/>
      <c r="AU2" s="1205"/>
      <c r="BG2" s="1205"/>
      <c r="BS2" s="1205"/>
      <c r="CE2" s="1205"/>
      <c r="CQ2" s="1205"/>
      <c r="DD2" s="251"/>
      <c r="DE2" s="251"/>
    </row>
    <row r="3" spans="1:109" ht="25.5" customHeight="1" x14ac:dyDescent="0.15">
      <c r="A3" s="1205"/>
      <c r="C3" s="1205"/>
      <c r="O3" s="1205"/>
      <c r="P3" s="1205"/>
      <c r="Q3" s="1205"/>
      <c r="R3" s="1205"/>
      <c r="S3" s="1205"/>
      <c r="T3" s="1205"/>
      <c r="U3" s="1205"/>
      <c r="V3" s="1205"/>
      <c r="W3" s="1205"/>
      <c r="X3" s="1205"/>
      <c r="Y3" s="1205"/>
      <c r="Z3" s="1205"/>
      <c r="AA3" s="1205"/>
      <c r="AB3" s="1205"/>
      <c r="AC3" s="1205"/>
      <c r="AD3" s="1205"/>
      <c r="AE3" s="1205"/>
      <c r="AF3" s="1205"/>
      <c r="AG3" s="1205"/>
      <c r="AH3" s="1205"/>
      <c r="AI3" s="1205"/>
      <c r="AU3" s="1205"/>
      <c r="BG3" s="1205"/>
      <c r="BS3" s="1205"/>
      <c r="CE3" s="1205"/>
      <c r="CQ3" s="1205"/>
      <c r="DD3" s="251"/>
      <c r="DE3" s="251"/>
    </row>
    <row r="4" spans="1:109" s="249" customFormat="1" x14ac:dyDescent="0.15">
      <c r="A4" s="1205"/>
      <c r="B4" s="1205"/>
      <c r="C4" s="1205"/>
      <c r="D4" s="1205"/>
      <c r="E4" s="1205"/>
      <c r="F4" s="1205"/>
      <c r="G4" s="1205"/>
      <c r="H4" s="1205"/>
      <c r="I4" s="1205"/>
      <c r="J4" s="1205"/>
      <c r="K4" s="1205"/>
      <c r="L4" s="1205"/>
      <c r="M4" s="1205"/>
      <c r="N4" s="1205"/>
      <c r="O4" s="1205"/>
      <c r="P4" s="1205"/>
      <c r="Q4" s="1205"/>
      <c r="R4" s="1205"/>
      <c r="S4" s="1205"/>
      <c r="T4" s="1205"/>
      <c r="U4" s="1205"/>
      <c r="V4" s="1205"/>
      <c r="W4" s="1205"/>
      <c r="X4" s="1205"/>
      <c r="Y4" s="1205"/>
      <c r="Z4" s="1205"/>
      <c r="AA4" s="1205"/>
      <c r="AB4" s="1205"/>
      <c r="AC4" s="1205"/>
      <c r="AD4" s="1205"/>
      <c r="AE4" s="1205"/>
      <c r="AF4" s="1205"/>
      <c r="AG4" s="1205"/>
      <c r="AH4" s="1205"/>
      <c r="AI4" s="1205"/>
      <c r="AJ4" s="1205"/>
      <c r="AK4" s="1205"/>
      <c r="AL4" s="1205"/>
      <c r="AM4" s="1205"/>
      <c r="AN4" s="1205"/>
      <c r="AO4" s="1205"/>
      <c r="AP4" s="1205"/>
      <c r="AQ4" s="1205"/>
      <c r="AR4" s="1205"/>
      <c r="AS4" s="1205"/>
      <c r="AT4" s="1205"/>
      <c r="AU4" s="1205"/>
      <c r="AV4" s="1205"/>
      <c r="AW4" s="1205"/>
      <c r="AX4" s="1205"/>
      <c r="AY4" s="1205"/>
      <c r="AZ4" s="1205"/>
      <c r="BA4" s="1205"/>
      <c r="BB4" s="1205"/>
      <c r="BC4" s="1205"/>
      <c r="BD4" s="1205"/>
      <c r="BE4" s="1205"/>
      <c r="BF4" s="1205"/>
      <c r="BG4" s="1205"/>
      <c r="BH4" s="1205"/>
      <c r="BI4" s="1205"/>
      <c r="BJ4" s="1205"/>
      <c r="BK4" s="1205"/>
      <c r="BL4" s="1205"/>
      <c r="BM4" s="1205"/>
      <c r="BN4" s="1205"/>
      <c r="BO4" s="1205"/>
      <c r="BP4" s="1205"/>
      <c r="BQ4" s="1205"/>
      <c r="BR4" s="1205"/>
      <c r="BS4" s="1205"/>
      <c r="BT4" s="1205"/>
      <c r="BU4" s="1205"/>
      <c r="BV4" s="1205"/>
      <c r="BW4" s="1205"/>
      <c r="BX4" s="1205"/>
      <c r="BY4" s="1205"/>
      <c r="BZ4" s="1205"/>
      <c r="CA4" s="1205"/>
      <c r="CB4" s="1205"/>
      <c r="CC4" s="1205"/>
      <c r="CD4" s="1205"/>
      <c r="CE4" s="1205"/>
      <c r="CF4" s="1205"/>
      <c r="CG4" s="1205"/>
      <c r="CH4" s="1205"/>
      <c r="CI4" s="1205"/>
      <c r="CJ4" s="1205"/>
      <c r="CK4" s="1205"/>
      <c r="CL4" s="1205"/>
      <c r="CM4" s="1205"/>
      <c r="CN4" s="1205"/>
      <c r="CO4" s="1205"/>
      <c r="CP4" s="1205"/>
      <c r="CQ4" s="1205"/>
      <c r="CR4" s="1205"/>
      <c r="CS4" s="1205"/>
      <c r="CT4" s="1205"/>
      <c r="CU4" s="1205"/>
      <c r="CV4" s="1205"/>
      <c r="CW4" s="1205"/>
      <c r="CX4" s="1205"/>
      <c r="CY4" s="1205"/>
      <c r="CZ4" s="1205"/>
      <c r="DA4" s="1205"/>
      <c r="DB4" s="1205"/>
      <c r="DC4" s="1205"/>
      <c r="DD4" s="1205"/>
      <c r="DE4" s="1205"/>
    </row>
    <row r="5" spans="1:109" s="249" customFormat="1" x14ac:dyDescent="0.15">
      <c r="A5" s="1205"/>
      <c r="B5" s="1205"/>
      <c r="C5" s="1205"/>
      <c r="D5" s="1205"/>
      <c r="E5" s="1205"/>
      <c r="F5" s="1205"/>
      <c r="G5" s="1205"/>
      <c r="H5" s="1205"/>
      <c r="I5" s="1205"/>
      <c r="J5" s="1205"/>
      <c r="K5" s="1205"/>
      <c r="L5" s="1205"/>
      <c r="M5" s="1205"/>
      <c r="N5" s="1205"/>
      <c r="O5" s="1205"/>
      <c r="P5" s="1205"/>
      <c r="Q5" s="1205"/>
      <c r="R5" s="1205"/>
      <c r="S5" s="1205"/>
      <c r="T5" s="1205"/>
      <c r="U5" s="1205"/>
      <c r="V5" s="1205"/>
      <c r="W5" s="1205"/>
      <c r="X5" s="1205"/>
      <c r="Y5" s="1205"/>
      <c r="Z5" s="1205"/>
      <c r="AA5" s="1205"/>
      <c r="AB5" s="1205"/>
      <c r="AC5" s="1205"/>
      <c r="AD5" s="1205"/>
      <c r="AE5" s="1205"/>
      <c r="AF5" s="1205"/>
      <c r="AG5" s="1205"/>
      <c r="AH5" s="1205"/>
      <c r="AI5" s="1205"/>
      <c r="AJ5" s="1205"/>
      <c r="AK5" s="1205"/>
      <c r="AL5" s="1205"/>
      <c r="AM5" s="1205"/>
      <c r="AN5" s="1205"/>
      <c r="AO5" s="1205"/>
      <c r="AP5" s="1205"/>
      <c r="AQ5" s="1205"/>
      <c r="AR5" s="1205"/>
      <c r="AS5" s="1205"/>
      <c r="AT5" s="1205"/>
      <c r="AU5" s="1205"/>
      <c r="AV5" s="1205"/>
      <c r="AW5" s="1205"/>
      <c r="AX5" s="1205"/>
      <c r="AY5" s="1205"/>
      <c r="AZ5" s="1205"/>
      <c r="BA5" s="1205"/>
      <c r="BB5" s="1205"/>
      <c r="BC5" s="1205"/>
      <c r="BD5" s="1205"/>
      <c r="BE5" s="1205"/>
      <c r="BF5" s="1205"/>
      <c r="BG5" s="1205"/>
      <c r="BH5" s="1205"/>
      <c r="BI5" s="1205"/>
      <c r="BJ5" s="1205"/>
      <c r="BK5" s="1205"/>
      <c r="BL5" s="1205"/>
      <c r="BM5" s="1205"/>
      <c r="BN5" s="1205"/>
      <c r="BO5" s="1205"/>
      <c r="BP5" s="1205"/>
      <c r="BQ5" s="1205"/>
      <c r="BR5" s="1205"/>
      <c r="BS5" s="1205"/>
      <c r="BT5" s="1205"/>
      <c r="BU5" s="1205"/>
      <c r="BV5" s="1205"/>
      <c r="BW5" s="1205"/>
      <c r="BX5" s="1205"/>
      <c r="BY5" s="1205"/>
      <c r="BZ5" s="1205"/>
      <c r="CA5" s="1205"/>
      <c r="CB5" s="1205"/>
      <c r="CC5" s="1205"/>
      <c r="CD5" s="1205"/>
      <c r="CE5" s="1205"/>
      <c r="CF5" s="1205"/>
      <c r="CG5" s="1205"/>
      <c r="CH5" s="1205"/>
      <c r="CI5" s="1205"/>
      <c r="CJ5" s="1205"/>
      <c r="CK5" s="1205"/>
      <c r="CL5" s="1205"/>
      <c r="CM5" s="1205"/>
      <c r="CN5" s="1205"/>
      <c r="CO5" s="1205"/>
      <c r="CP5" s="1205"/>
      <c r="CQ5" s="1205"/>
      <c r="CR5" s="1205"/>
      <c r="CS5" s="1205"/>
      <c r="CT5" s="1205"/>
      <c r="CU5" s="1205"/>
      <c r="CV5" s="1205"/>
      <c r="CW5" s="1205"/>
      <c r="CX5" s="1205"/>
      <c r="CY5" s="1205"/>
      <c r="CZ5" s="1205"/>
      <c r="DA5" s="1205"/>
      <c r="DB5" s="1205"/>
      <c r="DC5" s="1205"/>
      <c r="DD5" s="1205"/>
      <c r="DE5" s="1205"/>
    </row>
    <row r="6" spans="1:109" s="249" customFormat="1" x14ac:dyDescent="0.15">
      <c r="A6" s="1205"/>
      <c r="B6" s="1205"/>
      <c r="C6" s="1205"/>
      <c r="D6" s="1205"/>
      <c r="E6" s="1205"/>
      <c r="F6" s="1205"/>
      <c r="G6" s="1205"/>
      <c r="H6" s="1205"/>
      <c r="I6" s="1205"/>
      <c r="J6" s="1205"/>
      <c r="K6" s="1205"/>
      <c r="L6" s="1205"/>
      <c r="M6" s="1205"/>
      <c r="N6" s="1205"/>
      <c r="O6" s="1205"/>
      <c r="P6" s="1205"/>
      <c r="Q6" s="1205"/>
      <c r="R6" s="1205"/>
      <c r="S6" s="1205"/>
      <c r="T6" s="1205"/>
      <c r="U6" s="1205"/>
      <c r="V6" s="1205"/>
      <c r="W6" s="1205"/>
      <c r="X6" s="1205"/>
      <c r="Y6" s="1205"/>
      <c r="Z6" s="1205"/>
      <c r="AA6" s="1205"/>
      <c r="AB6" s="1205"/>
      <c r="AC6" s="1205"/>
      <c r="AD6" s="1205"/>
      <c r="AE6" s="1205"/>
      <c r="AF6" s="1205"/>
      <c r="AG6" s="1205"/>
      <c r="AH6" s="1205"/>
      <c r="AI6" s="1205"/>
      <c r="AJ6" s="1205"/>
      <c r="AK6" s="1205"/>
      <c r="AL6" s="1205"/>
      <c r="AM6" s="1205"/>
      <c r="AN6" s="1205"/>
      <c r="AO6" s="1205"/>
      <c r="AP6" s="1205"/>
      <c r="AQ6" s="1205"/>
      <c r="AR6" s="1205"/>
      <c r="AS6" s="1205"/>
      <c r="AT6" s="1205"/>
      <c r="AU6" s="1205"/>
      <c r="AV6" s="1205"/>
      <c r="AW6" s="1205"/>
      <c r="AX6" s="1205"/>
      <c r="AY6" s="1205"/>
      <c r="AZ6" s="1205"/>
      <c r="BA6" s="1205"/>
      <c r="BB6" s="1205"/>
      <c r="BC6" s="1205"/>
      <c r="BD6" s="1205"/>
      <c r="BE6" s="1205"/>
      <c r="BF6" s="1205"/>
      <c r="BG6" s="1205"/>
      <c r="BH6" s="1205"/>
      <c r="BI6" s="1205"/>
      <c r="BJ6" s="1205"/>
      <c r="BK6" s="1205"/>
      <c r="BL6" s="1205"/>
      <c r="BM6" s="1205"/>
      <c r="BN6" s="1205"/>
      <c r="BO6" s="1205"/>
      <c r="BP6" s="1205"/>
      <c r="BQ6" s="1205"/>
      <c r="BR6" s="1205"/>
      <c r="BS6" s="1205"/>
      <c r="BT6" s="1205"/>
      <c r="BU6" s="1205"/>
      <c r="BV6" s="1205"/>
      <c r="BW6" s="1205"/>
      <c r="BX6" s="1205"/>
      <c r="BY6" s="1205"/>
      <c r="BZ6" s="1205"/>
      <c r="CA6" s="1205"/>
      <c r="CB6" s="1205"/>
      <c r="CC6" s="1205"/>
      <c r="CD6" s="1205"/>
      <c r="CE6" s="1205"/>
      <c r="CF6" s="1205"/>
      <c r="CG6" s="1205"/>
      <c r="CH6" s="1205"/>
      <c r="CI6" s="1205"/>
      <c r="CJ6" s="1205"/>
      <c r="CK6" s="1205"/>
      <c r="CL6" s="1205"/>
      <c r="CM6" s="1205"/>
      <c r="CN6" s="1205"/>
      <c r="CO6" s="1205"/>
      <c r="CP6" s="1205"/>
      <c r="CQ6" s="1205"/>
      <c r="CR6" s="1205"/>
      <c r="CS6" s="1205"/>
      <c r="CT6" s="1205"/>
      <c r="CU6" s="1205"/>
      <c r="CV6" s="1205"/>
      <c r="CW6" s="1205"/>
      <c r="CX6" s="1205"/>
      <c r="CY6" s="1205"/>
      <c r="CZ6" s="1205"/>
      <c r="DA6" s="1205"/>
      <c r="DB6" s="1205"/>
      <c r="DC6" s="1205"/>
      <c r="DD6" s="1205"/>
      <c r="DE6" s="1205"/>
    </row>
    <row r="7" spans="1:109" s="249" customFormat="1" x14ac:dyDescent="0.15">
      <c r="A7" s="1205"/>
      <c r="B7" s="1205"/>
      <c r="C7" s="1205"/>
      <c r="D7" s="1205"/>
      <c r="E7" s="1205"/>
      <c r="F7" s="1205"/>
      <c r="G7" s="1205"/>
      <c r="H7" s="1205"/>
      <c r="I7" s="1205"/>
      <c r="J7" s="1205"/>
      <c r="K7" s="1205"/>
      <c r="L7" s="1205"/>
      <c r="M7" s="1205"/>
      <c r="N7" s="1205"/>
      <c r="O7" s="1205"/>
      <c r="P7" s="1205"/>
      <c r="Q7" s="1205"/>
      <c r="R7" s="1205"/>
      <c r="S7" s="1205"/>
      <c r="T7" s="1205"/>
      <c r="U7" s="1205"/>
      <c r="V7" s="1205"/>
      <c r="W7" s="1205"/>
      <c r="X7" s="1205"/>
      <c r="Y7" s="1205"/>
      <c r="Z7" s="1205"/>
      <c r="AA7" s="1205"/>
      <c r="AB7" s="1205"/>
      <c r="AC7" s="1205"/>
      <c r="AD7" s="1205"/>
      <c r="AE7" s="1205"/>
      <c r="AF7" s="1205"/>
      <c r="AG7" s="1205"/>
      <c r="AH7" s="1205"/>
      <c r="AI7" s="1205"/>
      <c r="AJ7" s="1205"/>
      <c r="AK7" s="1205"/>
      <c r="AL7" s="1205"/>
      <c r="AM7" s="1205"/>
      <c r="AN7" s="1205"/>
      <c r="AO7" s="1205"/>
      <c r="AP7" s="1205"/>
      <c r="AQ7" s="1205"/>
      <c r="AR7" s="1205"/>
      <c r="AS7" s="1205"/>
      <c r="AT7" s="1205"/>
      <c r="AU7" s="1205"/>
      <c r="AV7" s="1205"/>
      <c r="AW7" s="1205"/>
      <c r="AX7" s="1205"/>
      <c r="AY7" s="1205"/>
      <c r="AZ7" s="1205"/>
      <c r="BA7" s="1205"/>
      <c r="BB7" s="1205"/>
      <c r="BC7" s="1205"/>
      <c r="BD7" s="1205"/>
      <c r="BE7" s="1205"/>
      <c r="BF7" s="1205"/>
      <c r="BG7" s="1205"/>
      <c r="BH7" s="1205"/>
      <c r="BI7" s="1205"/>
      <c r="BJ7" s="1205"/>
      <c r="BK7" s="1205"/>
      <c r="BL7" s="1205"/>
      <c r="BM7" s="1205"/>
      <c r="BN7" s="1205"/>
      <c r="BO7" s="1205"/>
      <c r="BP7" s="1205"/>
      <c r="BQ7" s="1205"/>
      <c r="BR7" s="1205"/>
      <c r="BS7" s="1205"/>
      <c r="BT7" s="1205"/>
      <c r="BU7" s="1205"/>
      <c r="BV7" s="1205"/>
      <c r="BW7" s="1205"/>
      <c r="BX7" s="1205"/>
      <c r="BY7" s="1205"/>
      <c r="BZ7" s="1205"/>
      <c r="CA7" s="1205"/>
      <c r="CB7" s="1205"/>
      <c r="CC7" s="1205"/>
      <c r="CD7" s="1205"/>
      <c r="CE7" s="1205"/>
      <c r="CF7" s="1205"/>
      <c r="CG7" s="1205"/>
      <c r="CH7" s="1205"/>
      <c r="CI7" s="1205"/>
      <c r="CJ7" s="1205"/>
      <c r="CK7" s="1205"/>
      <c r="CL7" s="1205"/>
      <c r="CM7" s="1205"/>
      <c r="CN7" s="1205"/>
      <c r="CO7" s="1205"/>
      <c r="CP7" s="1205"/>
      <c r="CQ7" s="1205"/>
      <c r="CR7" s="1205"/>
      <c r="CS7" s="1205"/>
      <c r="CT7" s="1205"/>
      <c r="CU7" s="1205"/>
      <c r="CV7" s="1205"/>
      <c r="CW7" s="1205"/>
      <c r="CX7" s="1205"/>
      <c r="CY7" s="1205"/>
      <c r="CZ7" s="1205"/>
      <c r="DA7" s="1205"/>
      <c r="DB7" s="1205"/>
      <c r="DC7" s="1205"/>
      <c r="DD7" s="1205"/>
      <c r="DE7" s="1205"/>
    </row>
    <row r="8" spans="1:109" s="249" customFormat="1" x14ac:dyDescent="0.15">
      <c r="A8" s="1205"/>
      <c r="B8" s="1205"/>
      <c r="C8" s="1205"/>
      <c r="D8" s="1205"/>
      <c r="E8" s="1205"/>
      <c r="F8" s="1205"/>
      <c r="G8" s="1205"/>
      <c r="H8" s="1205"/>
      <c r="I8" s="1205"/>
      <c r="J8" s="1205"/>
      <c r="K8" s="1205"/>
      <c r="L8" s="1205"/>
      <c r="M8" s="1205"/>
      <c r="N8" s="1205"/>
      <c r="O8" s="1205"/>
      <c r="P8" s="1205"/>
      <c r="Q8" s="1205"/>
      <c r="R8" s="1205"/>
      <c r="S8" s="1205"/>
      <c r="T8" s="1205"/>
      <c r="U8" s="1205"/>
      <c r="V8" s="1205"/>
      <c r="W8" s="1205"/>
      <c r="X8" s="1205"/>
      <c r="Y8" s="1205"/>
      <c r="Z8" s="1205"/>
      <c r="AA8" s="1205"/>
      <c r="AB8" s="1205"/>
      <c r="AC8" s="1205"/>
      <c r="AD8" s="1205"/>
      <c r="AE8" s="1205"/>
      <c r="AF8" s="1205"/>
      <c r="AG8" s="1205"/>
      <c r="AH8" s="1205"/>
      <c r="AI8" s="1205"/>
      <c r="AJ8" s="1205"/>
      <c r="AK8" s="1205"/>
      <c r="AL8" s="1205"/>
      <c r="AM8" s="1205"/>
      <c r="AN8" s="1205"/>
      <c r="AO8" s="1205"/>
      <c r="AP8" s="1205"/>
      <c r="AQ8" s="1205"/>
      <c r="AR8" s="1205"/>
      <c r="AS8" s="1205"/>
      <c r="AT8" s="1205"/>
      <c r="AU8" s="1205"/>
      <c r="AV8" s="1205"/>
      <c r="AW8" s="1205"/>
      <c r="AX8" s="1205"/>
      <c r="AY8" s="1205"/>
      <c r="AZ8" s="1205"/>
      <c r="BA8" s="1205"/>
      <c r="BB8" s="1205"/>
      <c r="BC8" s="1205"/>
      <c r="BD8" s="1205"/>
      <c r="BE8" s="1205"/>
      <c r="BF8" s="1205"/>
      <c r="BG8" s="1205"/>
      <c r="BH8" s="1205"/>
      <c r="BI8" s="1205"/>
      <c r="BJ8" s="1205"/>
      <c r="BK8" s="1205"/>
      <c r="BL8" s="1205"/>
      <c r="BM8" s="1205"/>
      <c r="BN8" s="1205"/>
      <c r="BO8" s="1205"/>
      <c r="BP8" s="1205"/>
      <c r="BQ8" s="1205"/>
      <c r="BR8" s="1205"/>
      <c r="BS8" s="1205"/>
      <c r="BT8" s="1205"/>
      <c r="BU8" s="1205"/>
      <c r="BV8" s="1205"/>
      <c r="BW8" s="1205"/>
      <c r="BX8" s="1205"/>
      <c r="BY8" s="1205"/>
      <c r="BZ8" s="1205"/>
      <c r="CA8" s="1205"/>
      <c r="CB8" s="1205"/>
      <c r="CC8" s="1205"/>
      <c r="CD8" s="1205"/>
      <c r="CE8" s="1205"/>
      <c r="CF8" s="1205"/>
      <c r="CG8" s="1205"/>
      <c r="CH8" s="1205"/>
      <c r="CI8" s="1205"/>
      <c r="CJ8" s="1205"/>
      <c r="CK8" s="1205"/>
      <c r="CL8" s="1205"/>
      <c r="CM8" s="1205"/>
      <c r="CN8" s="1205"/>
      <c r="CO8" s="1205"/>
      <c r="CP8" s="1205"/>
      <c r="CQ8" s="1205"/>
      <c r="CR8" s="1205"/>
      <c r="CS8" s="1205"/>
      <c r="CT8" s="1205"/>
      <c r="CU8" s="1205"/>
      <c r="CV8" s="1205"/>
      <c r="CW8" s="1205"/>
      <c r="CX8" s="1205"/>
      <c r="CY8" s="1205"/>
      <c r="CZ8" s="1205"/>
      <c r="DA8" s="1205"/>
      <c r="DB8" s="1205"/>
      <c r="DC8" s="1205"/>
      <c r="DD8" s="1205"/>
      <c r="DE8" s="1205"/>
    </row>
    <row r="9" spans="1:109" s="249" customFormat="1" x14ac:dyDescent="0.15">
      <c r="A9" s="1205"/>
      <c r="B9" s="1205"/>
      <c r="C9" s="1205"/>
      <c r="D9" s="1205"/>
      <c r="E9" s="1205"/>
      <c r="F9" s="1205"/>
      <c r="G9" s="1205"/>
      <c r="H9" s="1205"/>
      <c r="I9" s="1205"/>
      <c r="J9" s="1205"/>
      <c r="K9" s="1205"/>
      <c r="L9" s="1205"/>
      <c r="M9" s="1205"/>
      <c r="N9" s="1205"/>
      <c r="O9" s="1205"/>
      <c r="P9" s="1205"/>
      <c r="Q9" s="1205"/>
      <c r="R9" s="1205"/>
      <c r="S9" s="1205"/>
      <c r="T9" s="1205"/>
      <c r="U9" s="1205"/>
      <c r="V9" s="1205"/>
      <c r="W9" s="1205"/>
      <c r="X9" s="1205"/>
      <c r="Y9" s="1205"/>
      <c r="Z9" s="1205"/>
      <c r="AA9" s="1205"/>
      <c r="AB9" s="1205"/>
      <c r="AC9" s="1205"/>
      <c r="AD9" s="1205"/>
      <c r="AE9" s="1205"/>
      <c r="AF9" s="1205"/>
      <c r="AG9" s="1205"/>
      <c r="AH9" s="1205"/>
      <c r="AI9" s="1205"/>
      <c r="AJ9" s="1205"/>
      <c r="AK9" s="1205"/>
      <c r="AL9" s="1205"/>
      <c r="AM9" s="1205"/>
      <c r="AN9" s="1205"/>
      <c r="AO9" s="1205"/>
      <c r="AP9" s="1205"/>
      <c r="AQ9" s="1205"/>
      <c r="AR9" s="1205"/>
      <c r="AS9" s="1205"/>
      <c r="AT9" s="1205"/>
      <c r="AU9" s="1205"/>
      <c r="AV9" s="1205"/>
      <c r="AW9" s="1205"/>
      <c r="AX9" s="1205"/>
      <c r="AY9" s="1205"/>
      <c r="AZ9" s="1205"/>
      <c r="BA9" s="1205"/>
      <c r="BB9" s="1205"/>
      <c r="BC9" s="1205"/>
      <c r="BD9" s="1205"/>
      <c r="BE9" s="1205"/>
      <c r="BF9" s="1205"/>
      <c r="BG9" s="1205"/>
      <c r="BH9" s="1205"/>
      <c r="BI9" s="1205"/>
      <c r="BJ9" s="1205"/>
      <c r="BK9" s="1205"/>
      <c r="BL9" s="1205"/>
      <c r="BM9" s="1205"/>
      <c r="BN9" s="1205"/>
      <c r="BO9" s="1205"/>
      <c r="BP9" s="1205"/>
      <c r="BQ9" s="1205"/>
      <c r="BR9" s="1205"/>
      <c r="BS9" s="1205"/>
      <c r="BT9" s="1205"/>
      <c r="BU9" s="1205"/>
      <c r="BV9" s="1205"/>
      <c r="BW9" s="1205"/>
      <c r="BX9" s="1205"/>
      <c r="BY9" s="1205"/>
      <c r="BZ9" s="1205"/>
      <c r="CA9" s="1205"/>
      <c r="CB9" s="1205"/>
      <c r="CC9" s="1205"/>
      <c r="CD9" s="1205"/>
      <c r="CE9" s="1205"/>
      <c r="CF9" s="1205"/>
      <c r="CG9" s="1205"/>
      <c r="CH9" s="1205"/>
      <c r="CI9" s="1205"/>
      <c r="CJ9" s="1205"/>
      <c r="CK9" s="1205"/>
      <c r="CL9" s="1205"/>
      <c r="CM9" s="1205"/>
      <c r="CN9" s="1205"/>
      <c r="CO9" s="1205"/>
      <c r="CP9" s="1205"/>
      <c r="CQ9" s="1205"/>
      <c r="CR9" s="1205"/>
      <c r="CS9" s="1205"/>
      <c r="CT9" s="1205"/>
      <c r="CU9" s="1205"/>
      <c r="CV9" s="1205"/>
      <c r="CW9" s="1205"/>
      <c r="CX9" s="1205"/>
      <c r="CY9" s="1205"/>
      <c r="CZ9" s="1205"/>
      <c r="DA9" s="1205"/>
      <c r="DB9" s="1205"/>
      <c r="DC9" s="1205"/>
      <c r="DD9" s="1205"/>
      <c r="DE9" s="1205"/>
    </row>
    <row r="10" spans="1:109" s="249" customFormat="1" x14ac:dyDescent="0.15">
      <c r="A10" s="1205"/>
      <c r="B10" s="1205"/>
      <c r="C10" s="1205"/>
      <c r="D10" s="1205"/>
      <c r="E10" s="1205"/>
      <c r="F10" s="1205"/>
      <c r="G10" s="1205"/>
      <c r="H10" s="1205"/>
      <c r="I10" s="1205"/>
      <c r="J10" s="1205"/>
      <c r="K10" s="1205"/>
      <c r="L10" s="1205"/>
      <c r="M10" s="1205"/>
      <c r="N10" s="1205"/>
      <c r="O10" s="1205"/>
      <c r="P10" s="1205"/>
      <c r="Q10" s="1205"/>
      <c r="R10" s="1205"/>
      <c r="S10" s="1205"/>
      <c r="T10" s="1205"/>
      <c r="U10" s="1205"/>
      <c r="V10" s="1205"/>
      <c r="W10" s="1205"/>
      <c r="X10" s="1205"/>
      <c r="Y10" s="1205"/>
      <c r="Z10" s="1205"/>
      <c r="AA10" s="1205"/>
      <c r="AB10" s="1205"/>
      <c r="AC10" s="1205"/>
      <c r="AD10" s="1205"/>
      <c r="AE10" s="1205"/>
      <c r="AF10" s="1205"/>
      <c r="AG10" s="1205"/>
      <c r="AH10" s="1205"/>
      <c r="AI10" s="1205"/>
      <c r="AJ10" s="1205"/>
      <c r="AK10" s="1205"/>
      <c r="AL10" s="1205"/>
      <c r="AM10" s="1205"/>
      <c r="AN10" s="1205"/>
      <c r="AO10" s="1205"/>
      <c r="AP10" s="1205"/>
      <c r="AQ10" s="1205"/>
      <c r="AR10" s="1205"/>
      <c r="AS10" s="1205"/>
      <c r="AT10" s="1205"/>
      <c r="AU10" s="1205"/>
      <c r="AV10" s="1205"/>
      <c r="AW10" s="1205"/>
      <c r="AX10" s="1205"/>
      <c r="AY10" s="1205"/>
      <c r="AZ10" s="1205"/>
      <c r="BA10" s="1205"/>
      <c r="BB10" s="1205"/>
      <c r="BC10" s="1205"/>
      <c r="BD10" s="1205"/>
      <c r="BE10" s="1205"/>
      <c r="BF10" s="1205"/>
      <c r="BG10" s="1205"/>
      <c r="BH10" s="1205"/>
      <c r="BI10" s="1205"/>
      <c r="BJ10" s="1205"/>
      <c r="BK10" s="1205"/>
      <c r="BL10" s="1205"/>
      <c r="BM10" s="1205"/>
      <c r="BN10" s="1205"/>
      <c r="BO10" s="1205"/>
      <c r="BP10" s="1205"/>
      <c r="BQ10" s="1205"/>
      <c r="BR10" s="1205"/>
      <c r="BS10" s="1205"/>
      <c r="BT10" s="1205"/>
      <c r="BU10" s="1205"/>
      <c r="BV10" s="1205"/>
      <c r="BW10" s="1205"/>
      <c r="BX10" s="1205"/>
      <c r="BY10" s="1205"/>
      <c r="BZ10" s="1205"/>
      <c r="CA10" s="1205"/>
      <c r="CB10" s="1205"/>
      <c r="CC10" s="1205"/>
      <c r="CD10" s="1205"/>
      <c r="CE10" s="1205"/>
      <c r="CF10" s="1205"/>
      <c r="CG10" s="1205"/>
      <c r="CH10" s="1205"/>
      <c r="CI10" s="1205"/>
      <c r="CJ10" s="1205"/>
      <c r="CK10" s="1205"/>
      <c r="CL10" s="1205"/>
      <c r="CM10" s="1205"/>
      <c r="CN10" s="1205"/>
      <c r="CO10" s="1205"/>
      <c r="CP10" s="1205"/>
      <c r="CQ10" s="1205"/>
      <c r="CR10" s="1205"/>
      <c r="CS10" s="1205"/>
      <c r="CT10" s="1205"/>
      <c r="CU10" s="1205"/>
      <c r="CV10" s="1205"/>
      <c r="CW10" s="1205"/>
      <c r="CX10" s="1205"/>
      <c r="CY10" s="1205"/>
      <c r="CZ10" s="1205"/>
      <c r="DA10" s="1205"/>
      <c r="DB10" s="1205"/>
      <c r="DC10" s="1205"/>
      <c r="DD10" s="1205"/>
      <c r="DE10" s="1205"/>
    </row>
    <row r="11" spans="1:109" s="249" customFormat="1" x14ac:dyDescent="0.15">
      <c r="A11" s="1205"/>
      <c r="B11" s="1205"/>
      <c r="C11" s="1205"/>
      <c r="D11" s="1205"/>
      <c r="E11" s="1205"/>
      <c r="F11" s="1205"/>
      <c r="G11" s="1205"/>
      <c r="H11" s="1205"/>
      <c r="I11" s="1205"/>
      <c r="J11" s="1205"/>
      <c r="K11" s="1205"/>
      <c r="L11" s="1205"/>
      <c r="M11" s="1205"/>
      <c r="N11" s="1205"/>
      <c r="O11" s="1205"/>
      <c r="P11" s="1205"/>
      <c r="Q11" s="1205"/>
      <c r="R11" s="1205"/>
      <c r="S11" s="1205"/>
      <c r="T11" s="1205"/>
      <c r="U11" s="1205"/>
      <c r="V11" s="1205"/>
      <c r="W11" s="1205"/>
      <c r="X11" s="1205"/>
      <c r="Y11" s="1205"/>
      <c r="Z11" s="1205"/>
      <c r="AA11" s="1205"/>
      <c r="AB11" s="1205"/>
      <c r="AC11" s="1205"/>
      <c r="AD11" s="1205"/>
      <c r="AE11" s="1205"/>
      <c r="AF11" s="1205"/>
      <c r="AG11" s="1205"/>
      <c r="AH11" s="1205"/>
      <c r="AI11" s="1205"/>
      <c r="AJ11" s="1205"/>
      <c r="AK11" s="1205"/>
      <c r="AL11" s="1205"/>
      <c r="AM11" s="1205"/>
      <c r="AN11" s="1205"/>
      <c r="AO11" s="1205"/>
      <c r="AP11" s="1205"/>
      <c r="AQ11" s="1205"/>
      <c r="AR11" s="1205"/>
      <c r="AS11" s="1205"/>
      <c r="AT11" s="1205"/>
      <c r="AU11" s="1205"/>
      <c r="AV11" s="1205"/>
      <c r="AW11" s="1205"/>
      <c r="AX11" s="1205"/>
      <c r="AY11" s="1205"/>
      <c r="AZ11" s="1205"/>
      <c r="BA11" s="1205"/>
      <c r="BB11" s="1205"/>
      <c r="BC11" s="1205"/>
      <c r="BD11" s="1205"/>
      <c r="BE11" s="1205"/>
      <c r="BF11" s="1205"/>
      <c r="BG11" s="1205"/>
      <c r="BH11" s="1205"/>
      <c r="BI11" s="1205"/>
      <c r="BJ11" s="1205"/>
      <c r="BK11" s="1205"/>
      <c r="BL11" s="1205"/>
      <c r="BM11" s="1205"/>
      <c r="BN11" s="1205"/>
      <c r="BO11" s="1205"/>
      <c r="BP11" s="1205"/>
      <c r="BQ11" s="1205"/>
      <c r="BR11" s="1205"/>
      <c r="BS11" s="1205"/>
      <c r="BT11" s="1205"/>
      <c r="BU11" s="1205"/>
      <c r="BV11" s="1205"/>
      <c r="BW11" s="1205"/>
      <c r="BX11" s="1205"/>
      <c r="BY11" s="1205"/>
      <c r="BZ11" s="1205"/>
      <c r="CA11" s="1205"/>
      <c r="CB11" s="1205"/>
      <c r="CC11" s="1205"/>
      <c r="CD11" s="1205"/>
      <c r="CE11" s="1205"/>
      <c r="CF11" s="1205"/>
      <c r="CG11" s="1205"/>
      <c r="CH11" s="1205"/>
      <c r="CI11" s="1205"/>
      <c r="CJ11" s="1205"/>
      <c r="CK11" s="1205"/>
      <c r="CL11" s="1205"/>
      <c r="CM11" s="1205"/>
      <c r="CN11" s="1205"/>
      <c r="CO11" s="1205"/>
      <c r="CP11" s="1205"/>
      <c r="CQ11" s="1205"/>
      <c r="CR11" s="1205"/>
      <c r="CS11" s="1205"/>
      <c r="CT11" s="1205"/>
      <c r="CU11" s="1205"/>
      <c r="CV11" s="1205"/>
      <c r="CW11" s="1205"/>
      <c r="CX11" s="1205"/>
      <c r="CY11" s="1205"/>
      <c r="CZ11" s="1205"/>
      <c r="DA11" s="1205"/>
      <c r="DB11" s="1205"/>
      <c r="DC11" s="1205"/>
      <c r="DD11" s="1205"/>
      <c r="DE11" s="1205"/>
    </row>
    <row r="12" spans="1:109" s="249" customFormat="1" x14ac:dyDescent="0.15">
      <c r="A12" s="1205"/>
      <c r="B12" s="1205"/>
      <c r="C12" s="1205"/>
      <c r="D12" s="1205"/>
      <c r="E12" s="1205"/>
      <c r="F12" s="1205"/>
      <c r="G12" s="1205"/>
      <c r="H12" s="1205"/>
      <c r="I12" s="1205"/>
      <c r="J12" s="1205"/>
      <c r="K12" s="1205"/>
      <c r="L12" s="1205"/>
      <c r="M12" s="1205"/>
      <c r="N12" s="1205"/>
      <c r="O12" s="1205"/>
      <c r="P12" s="1205"/>
      <c r="Q12" s="1205"/>
      <c r="R12" s="1205"/>
      <c r="S12" s="1205"/>
      <c r="T12" s="1205"/>
      <c r="U12" s="1205"/>
      <c r="V12" s="1205"/>
      <c r="W12" s="1205"/>
      <c r="X12" s="1205"/>
      <c r="Y12" s="1205"/>
      <c r="Z12" s="1205"/>
      <c r="AA12" s="1205"/>
      <c r="AB12" s="1205"/>
      <c r="AC12" s="1205"/>
      <c r="AD12" s="1205"/>
      <c r="AE12" s="1205"/>
      <c r="AF12" s="1205"/>
      <c r="AG12" s="1205"/>
      <c r="AH12" s="1205"/>
      <c r="AI12" s="1205"/>
      <c r="AJ12" s="1205"/>
      <c r="AK12" s="1205"/>
      <c r="AL12" s="1205"/>
      <c r="AM12" s="1205"/>
      <c r="AN12" s="1205"/>
      <c r="AO12" s="1205"/>
      <c r="AP12" s="1205"/>
      <c r="AQ12" s="1205"/>
      <c r="AR12" s="1205"/>
      <c r="AS12" s="1205"/>
      <c r="AT12" s="1205"/>
      <c r="AU12" s="1205"/>
      <c r="AV12" s="1205"/>
      <c r="AW12" s="1205"/>
      <c r="AX12" s="1205"/>
      <c r="AY12" s="1205"/>
      <c r="AZ12" s="1205"/>
      <c r="BA12" s="1205"/>
      <c r="BB12" s="1205"/>
      <c r="BC12" s="1205"/>
      <c r="BD12" s="1205"/>
      <c r="BE12" s="1205"/>
      <c r="BF12" s="1205"/>
      <c r="BG12" s="1205"/>
      <c r="BH12" s="1205"/>
      <c r="BI12" s="1205"/>
      <c r="BJ12" s="1205"/>
      <c r="BK12" s="1205"/>
      <c r="BL12" s="1205"/>
      <c r="BM12" s="1205"/>
      <c r="BN12" s="1205"/>
      <c r="BO12" s="1205"/>
      <c r="BP12" s="1205"/>
      <c r="BQ12" s="1205"/>
      <c r="BR12" s="1205"/>
      <c r="BS12" s="1205"/>
      <c r="BT12" s="1205"/>
      <c r="BU12" s="1205"/>
      <c r="BV12" s="1205"/>
      <c r="BW12" s="1205"/>
      <c r="BX12" s="1205"/>
      <c r="BY12" s="1205"/>
      <c r="BZ12" s="1205"/>
      <c r="CA12" s="1205"/>
      <c r="CB12" s="1205"/>
      <c r="CC12" s="1205"/>
      <c r="CD12" s="1205"/>
      <c r="CE12" s="1205"/>
      <c r="CF12" s="1205"/>
      <c r="CG12" s="1205"/>
      <c r="CH12" s="1205"/>
      <c r="CI12" s="1205"/>
      <c r="CJ12" s="1205"/>
      <c r="CK12" s="1205"/>
      <c r="CL12" s="1205"/>
      <c r="CM12" s="1205"/>
      <c r="CN12" s="1205"/>
      <c r="CO12" s="1205"/>
      <c r="CP12" s="1205"/>
      <c r="CQ12" s="1205"/>
      <c r="CR12" s="1205"/>
      <c r="CS12" s="1205"/>
      <c r="CT12" s="1205"/>
      <c r="CU12" s="1205"/>
      <c r="CV12" s="1205"/>
      <c r="CW12" s="1205"/>
      <c r="CX12" s="1205"/>
      <c r="CY12" s="1205"/>
      <c r="CZ12" s="1205"/>
      <c r="DA12" s="1205"/>
      <c r="DB12" s="1205"/>
      <c r="DC12" s="1205"/>
      <c r="DD12" s="1205"/>
      <c r="DE12" s="1205"/>
    </row>
    <row r="13" spans="1:109" s="249" customFormat="1" x14ac:dyDescent="0.15">
      <c r="A13" s="1205"/>
      <c r="B13" s="1205"/>
      <c r="C13" s="1205"/>
      <c r="D13" s="1205"/>
      <c r="E13" s="1205"/>
      <c r="F13" s="1205"/>
      <c r="G13" s="1205"/>
      <c r="H13" s="1205"/>
      <c r="I13" s="1205"/>
      <c r="J13" s="1205"/>
      <c r="K13" s="1205"/>
      <c r="L13" s="1205"/>
      <c r="M13" s="1205"/>
      <c r="N13" s="1205"/>
      <c r="O13" s="1205"/>
      <c r="P13" s="1205"/>
      <c r="Q13" s="1205"/>
      <c r="R13" s="1205"/>
      <c r="S13" s="1205"/>
      <c r="T13" s="1205"/>
      <c r="U13" s="1205"/>
      <c r="V13" s="1205"/>
      <c r="W13" s="1205"/>
      <c r="X13" s="1205"/>
      <c r="Y13" s="1205"/>
      <c r="Z13" s="1205"/>
      <c r="AA13" s="1205"/>
      <c r="AB13" s="1205"/>
      <c r="AC13" s="1205"/>
      <c r="AD13" s="1205"/>
      <c r="AE13" s="1205"/>
      <c r="AF13" s="1205"/>
      <c r="AG13" s="1205"/>
      <c r="AH13" s="1205"/>
      <c r="AI13" s="1205"/>
      <c r="AJ13" s="1205"/>
      <c r="AK13" s="1205"/>
      <c r="AL13" s="1205"/>
      <c r="AM13" s="1205"/>
      <c r="AN13" s="1205"/>
      <c r="AO13" s="1205"/>
      <c r="AP13" s="1205"/>
      <c r="AQ13" s="1205"/>
      <c r="AR13" s="1205"/>
      <c r="AS13" s="1205"/>
      <c r="AT13" s="1205"/>
      <c r="AU13" s="1205"/>
      <c r="AV13" s="1205"/>
      <c r="AW13" s="1205"/>
      <c r="AX13" s="1205"/>
      <c r="AY13" s="1205"/>
      <c r="AZ13" s="1205"/>
      <c r="BA13" s="1205"/>
      <c r="BB13" s="1205"/>
      <c r="BC13" s="1205"/>
      <c r="BD13" s="1205"/>
      <c r="BE13" s="1205"/>
      <c r="BF13" s="1205"/>
      <c r="BG13" s="1205"/>
      <c r="BH13" s="1205"/>
      <c r="BI13" s="1205"/>
      <c r="BJ13" s="1205"/>
      <c r="BK13" s="1205"/>
      <c r="BL13" s="1205"/>
      <c r="BM13" s="1205"/>
      <c r="BN13" s="1205"/>
      <c r="BO13" s="1205"/>
      <c r="BP13" s="1205"/>
      <c r="BQ13" s="1205"/>
      <c r="BR13" s="1205"/>
      <c r="BS13" s="1205"/>
      <c r="BT13" s="1205"/>
      <c r="BU13" s="1205"/>
      <c r="BV13" s="1205"/>
      <c r="BW13" s="1205"/>
      <c r="BX13" s="1205"/>
      <c r="BY13" s="1205"/>
      <c r="BZ13" s="1205"/>
      <c r="CA13" s="1205"/>
      <c r="CB13" s="1205"/>
      <c r="CC13" s="1205"/>
      <c r="CD13" s="1205"/>
      <c r="CE13" s="1205"/>
      <c r="CF13" s="1205"/>
      <c r="CG13" s="1205"/>
      <c r="CH13" s="1205"/>
      <c r="CI13" s="1205"/>
      <c r="CJ13" s="1205"/>
      <c r="CK13" s="1205"/>
      <c r="CL13" s="1205"/>
      <c r="CM13" s="1205"/>
      <c r="CN13" s="1205"/>
      <c r="CO13" s="1205"/>
      <c r="CP13" s="1205"/>
      <c r="CQ13" s="1205"/>
      <c r="CR13" s="1205"/>
      <c r="CS13" s="1205"/>
      <c r="CT13" s="1205"/>
      <c r="CU13" s="1205"/>
      <c r="CV13" s="1205"/>
      <c r="CW13" s="1205"/>
      <c r="CX13" s="1205"/>
      <c r="CY13" s="1205"/>
      <c r="CZ13" s="1205"/>
      <c r="DA13" s="1205"/>
      <c r="DB13" s="1205"/>
      <c r="DC13" s="1205"/>
      <c r="DD13" s="1205"/>
      <c r="DE13" s="1205"/>
    </row>
    <row r="14" spans="1:109" s="249" customFormat="1" x14ac:dyDescent="0.15">
      <c r="A14" s="1205"/>
      <c r="B14" s="1205"/>
      <c r="C14" s="1205"/>
      <c r="D14" s="1205"/>
      <c r="E14" s="1205"/>
      <c r="F14" s="1205"/>
      <c r="G14" s="1205"/>
      <c r="H14" s="1205"/>
      <c r="I14" s="1205"/>
      <c r="J14" s="1205"/>
      <c r="K14" s="1205"/>
      <c r="L14" s="1205"/>
      <c r="M14" s="1205"/>
      <c r="N14" s="1205"/>
      <c r="O14" s="1205"/>
      <c r="P14" s="1205"/>
      <c r="Q14" s="1205"/>
      <c r="R14" s="1205"/>
      <c r="S14" s="1205"/>
      <c r="T14" s="1205"/>
      <c r="U14" s="1205"/>
      <c r="V14" s="1205"/>
      <c r="W14" s="1205"/>
      <c r="X14" s="1205"/>
      <c r="Y14" s="1205"/>
      <c r="Z14" s="1205"/>
      <c r="AA14" s="1205"/>
      <c r="AB14" s="1205"/>
      <c r="AC14" s="1205"/>
      <c r="AD14" s="1205"/>
      <c r="AE14" s="1205"/>
      <c r="AF14" s="1205"/>
      <c r="AG14" s="1205"/>
      <c r="AH14" s="1205"/>
      <c r="AI14" s="1205"/>
      <c r="AJ14" s="1205"/>
      <c r="AK14" s="1205"/>
      <c r="AL14" s="1205"/>
      <c r="AM14" s="1205"/>
      <c r="AN14" s="1205"/>
      <c r="AO14" s="1205"/>
      <c r="AP14" s="1205"/>
      <c r="AQ14" s="1205"/>
      <c r="AR14" s="1205"/>
      <c r="AS14" s="1205"/>
      <c r="AT14" s="1205"/>
      <c r="AU14" s="1205"/>
      <c r="AV14" s="1205"/>
      <c r="AW14" s="1205"/>
      <c r="AX14" s="1205"/>
      <c r="AY14" s="1205"/>
      <c r="AZ14" s="1205"/>
      <c r="BA14" s="1205"/>
      <c r="BB14" s="1205"/>
      <c r="BC14" s="1205"/>
      <c r="BD14" s="1205"/>
      <c r="BE14" s="1205"/>
      <c r="BF14" s="1205"/>
      <c r="BG14" s="1205"/>
      <c r="BH14" s="1205"/>
      <c r="BI14" s="1205"/>
      <c r="BJ14" s="1205"/>
      <c r="BK14" s="1205"/>
      <c r="BL14" s="1205"/>
      <c r="BM14" s="1205"/>
      <c r="BN14" s="1205"/>
      <c r="BO14" s="1205"/>
      <c r="BP14" s="1205"/>
      <c r="BQ14" s="1205"/>
      <c r="BR14" s="1205"/>
      <c r="BS14" s="1205"/>
      <c r="BT14" s="1205"/>
      <c r="BU14" s="1205"/>
      <c r="BV14" s="1205"/>
      <c r="BW14" s="1205"/>
      <c r="BX14" s="1205"/>
      <c r="BY14" s="1205"/>
      <c r="BZ14" s="1205"/>
      <c r="CA14" s="1205"/>
      <c r="CB14" s="1205"/>
      <c r="CC14" s="1205"/>
      <c r="CD14" s="1205"/>
      <c r="CE14" s="1205"/>
      <c r="CF14" s="1205"/>
      <c r="CG14" s="1205"/>
      <c r="CH14" s="1205"/>
      <c r="CI14" s="1205"/>
      <c r="CJ14" s="1205"/>
      <c r="CK14" s="1205"/>
      <c r="CL14" s="1205"/>
      <c r="CM14" s="1205"/>
      <c r="CN14" s="1205"/>
      <c r="CO14" s="1205"/>
      <c r="CP14" s="1205"/>
      <c r="CQ14" s="1205"/>
      <c r="CR14" s="1205"/>
      <c r="CS14" s="1205"/>
      <c r="CT14" s="1205"/>
      <c r="CU14" s="1205"/>
      <c r="CV14" s="1205"/>
      <c r="CW14" s="1205"/>
      <c r="CX14" s="1205"/>
      <c r="CY14" s="1205"/>
      <c r="CZ14" s="1205"/>
      <c r="DA14" s="1205"/>
      <c r="DB14" s="1205"/>
      <c r="DC14" s="1205"/>
      <c r="DD14" s="1205"/>
      <c r="DE14" s="1205"/>
    </row>
    <row r="15" spans="1:109" s="249" customFormat="1" x14ac:dyDescent="0.15">
      <c r="A15" s="251"/>
      <c r="B15" s="1205"/>
      <c r="C15" s="1205"/>
      <c r="D15" s="1205"/>
      <c r="E15" s="1205"/>
      <c r="F15" s="1205"/>
      <c r="G15" s="1205"/>
      <c r="H15" s="1205"/>
      <c r="I15" s="1205"/>
      <c r="J15" s="1205"/>
      <c r="K15" s="1205"/>
      <c r="L15" s="1205"/>
      <c r="M15" s="1205"/>
      <c r="N15" s="1205"/>
      <c r="O15" s="1205"/>
      <c r="P15" s="1205"/>
      <c r="Q15" s="1205"/>
      <c r="R15" s="1205"/>
      <c r="S15" s="1205"/>
      <c r="T15" s="1205"/>
      <c r="U15" s="1205"/>
      <c r="V15" s="1205"/>
      <c r="W15" s="1205"/>
      <c r="X15" s="1205"/>
      <c r="Y15" s="1205"/>
      <c r="Z15" s="1205"/>
      <c r="AA15" s="1205"/>
      <c r="AB15" s="1205"/>
      <c r="AC15" s="1205"/>
      <c r="AD15" s="1205"/>
      <c r="AE15" s="1205"/>
      <c r="AF15" s="1205"/>
      <c r="AG15" s="1205"/>
      <c r="AH15" s="1205"/>
      <c r="AI15" s="1205"/>
      <c r="AJ15" s="1205"/>
      <c r="AK15" s="1205"/>
      <c r="AL15" s="1205"/>
      <c r="AM15" s="1205"/>
      <c r="AN15" s="1205"/>
      <c r="AO15" s="1205"/>
      <c r="AP15" s="1205"/>
      <c r="AQ15" s="1205"/>
      <c r="AR15" s="1205"/>
      <c r="AS15" s="1205"/>
      <c r="AT15" s="1205"/>
      <c r="AU15" s="1205"/>
      <c r="AV15" s="1205"/>
      <c r="AW15" s="1205"/>
      <c r="AX15" s="1205"/>
      <c r="AY15" s="1205"/>
      <c r="AZ15" s="1205"/>
      <c r="BA15" s="1205"/>
      <c r="BB15" s="1205"/>
      <c r="BC15" s="1205"/>
      <c r="BD15" s="1205"/>
      <c r="BE15" s="1205"/>
      <c r="BF15" s="1205"/>
      <c r="BG15" s="1205"/>
      <c r="BH15" s="1205"/>
      <c r="BI15" s="1205"/>
      <c r="BJ15" s="1205"/>
      <c r="BK15" s="1205"/>
      <c r="BL15" s="1205"/>
      <c r="BM15" s="1205"/>
      <c r="BN15" s="1205"/>
      <c r="BO15" s="1205"/>
      <c r="BP15" s="1205"/>
      <c r="BQ15" s="1205"/>
      <c r="BR15" s="1205"/>
      <c r="BS15" s="1205"/>
      <c r="BT15" s="1205"/>
      <c r="BU15" s="1205"/>
      <c r="BV15" s="1205"/>
      <c r="BW15" s="1205"/>
      <c r="BX15" s="1205"/>
      <c r="BY15" s="1205"/>
      <c r="BZ15" s="1205"/>
      <c r="CA15" s="1205"/>
      <c r="CB15" s="1205"/>
      <c r="CC15" s="1205"/>
      <c r="CD15" s="1205"/>
      <c r="CE15" s="1205"/>
      <c r="CF15" s="1205"/>
      <c r="CG15" s="1205"/>
      <c r="CH15" s="1205"/>
      <c r="CI15" s="1205"/>
      <c r="CJ15" s="1205"/>
      <c r="CK15" s="1205"/>
      <c r="CL15" s="1205"/>
      <c r="CM15" s="1205"/>
      <c r="CN15" s="1205"/>
      <c r="CO15" s="1205"/>
      <c r="CP15" s="1205"/>
      <c r="CQ15" s="1205"/>
      <c r="CR15" s="1205"/>
      <c r="CS15" s="1205"/>
      <c r="CT15" s="1205"/>
      <c r="CU15" s="1205"/>
      <c r="CV15" s="1205"/>
      <c r="CW15" s="1205"/>
      <c r="CX15" s="1205"/>
      <c r="CY15" s="1205"/>
      <c r="CZ15" s="1205"/>
      <c r="DA15" s="1205"/>
      <c r="DB15" s="1205"/>
      <c r="DC15" s="1205"/>
      <c r="DD15" s="1205"/>
      <c r="DE15" s="1205"/>
    </row>
    <row r="16" spans="1:109" s="249" customFormat="1" x14ac:dyDescent="0.15">
      <c r="A16" s="251"/>
      <c r="B16" s="1205"/>
      <c r="C16" s="1205"/>
      <c r="D16" s="1205"/>
      <c r="E16" s="1205"/>
      <c r="F16" s="1205"/>
      <c r="G16" s="1205"/>
      <c r="H16" s="1205"/>
      <c r="I16" s="1205"/>
      <c r="J16" s="1205"/>
      <c r="K16" s="1205"/>
      <c r="L16" s="1205"/>
      <c r="M16" s="1205"/>
      <c r="N16" s="1205"/>
      <c r="O16" s="1205"/>
      <c r="P16" s="1205"/>
      <c r="Q16" s="1205"/>
      <c r="R16" s="1205"/>
      <c r="S16" s="1205"/>
      <c r="T16" s="1205"/>
      <c r="U16" s="1205"/>
      <c r="V16" s="1205"/>
      <c r="W16" s="1205"/>
      <c r="X16" s="1205"/>
      <c r="Y16" s="1205"/>
      <c r="Z16" s="1205"/>
      <c r="AA16" s="1205"/>
      <c r="AB16" s="1205"/>
      <c r="AC16" s="1205"/>
      <c r="AD16" s="1205"/>
      <c r="AE16" s="1205"/>
      <c r="AF16" s="1205"/>
      <c r="AG16" s="1205"/>
      <c r="AH16" s="1205"/>
      <c r="AI16" s="1205"/>
      <c r="AJ16" s="1205"/>
      <c r="AK16" s="1205"/>
      <c r="AL16" s="1205"/>
      <c r="AM16" s="1205"/>
      <c r="AN16" s="1205"/>
      <c r="AO16" s="1205"/>
      <c r="AP16" s="1205"/>
      <c r="AQ16" s="1205"/>
      <c r="AR16" s="1205"/>
      <c r="AS16" s="1205"/>
      <c r="AT16" s="1205"/>
      <c r="AU16" s="1205"/>
      <c r="AV16" s="1205"/>
      <c r="AW16" s="1205"/>
      <c r="AX16" s="1205"/>
      <c r="AY16" s="1205"/>
      <c r="AZ16" s="1205"/>
      <c r="BA16" s="1205"/>
      <c r="BB16" s="1205"/>
      <c r="BC16" s="1205"/>
      <c r="BD16" s="1205"/>
      <c r="BE16" s="1205"/>
      <c r="BF16" s="1205"/>
      <c r="BG16" s="1205"/>
      <c r="BH16" s="1205"/>
      <c r="BI16" s="1205"/>
      <c r="BJ16" s="1205"/>
      <c r="BK16" s="1205"/>
      <c r="BL16" s="1205"/>
      <c r="BM16" s="1205"/>
      <c r="BN16" s="1205"/>
      <c r="BO16" s="1205"/>
      <c r="BP16" s="1205"/>
      <c r="BQ16" s="1205"/>
      <c r="BR16" s="1205"/>
      <c r="BS16" s="1205"/>
      <c r="BT16" s="1205"/>
      <c r="BU16" s="1205"/>
      <c r="BV16" s="1205"/>
      <c r="BW16" s="1205"/>
      <c r="BX16" s="1205"/>
      <c r="BY16" s="1205"/>
      <c r="BZ16" s="1205"/>
      <c r="CA16" s="1205"/>
      <c r="CB16" s="1205"/>
      <c r="CC16" s="1205"/>
      <c r="CD16" s="1205"/>
      <c r="CE16" s="1205"/>
      <c r="CF16" s="1205"/>
      <c r="CG16" s="1205"/>
      <c r="CH16" s="1205"/>
      <c r="CI16" s="1205"/>
      <c r="CJ16" s="1205"/>
      <c r="CK16" s="1205"/>
      <c r="CL16" s="1205"/>
      <c r="CM16" s="1205"/>
      <c r="CN16" s="1205"/>
      <c r="CO16" s="1205"/>
      <c r="CP16" s="1205"/>
      <c r="CQ16" s="1205"/>
      <c r="CR16" s="1205"/>
      <c r="CS16" s="1205"/>
      <c r="CT16" s="1205"/>
      <c r="CU16" s="1205"/>
      <c r="CV16" s="1205"/>
      <c r="CW16" s="1205"/>
      <c r="CX16" s="1205"/>
      <c r="CY16" s="1205"/>
      <c r="CZ16" s="1205"/>
      <c r="DA16" s="1205"/>
      <c r="DB16" s="1205"/>
      <c r="DC16" s="1205"/>
      <c r="DD16" s="1205"/>
      <c r="DE16" s="1205"/>
    </row>
    <row r="17" spans="1:109" s="249" customFormat="1" x14ac:dyDescent="0.15">
      <c r="A17" s="251"/>
      <c r="B17" s="1205"/>
      <c r="C17" s="1205"/>
      <c r="D17" s="1205"/>
      <c r="E17" s="1205"/>
      <c r="F17" s="1205"/>
      <c r="G17" s="1205"/>
      <c r="H17" s="1205"/>
      <c r="I17" s="1205"/>
      <c r="J17" s="1205"/>
      <c r="K17" s="1205"/>
      <c r="L17" s="1205"/>
      <c r="M17" s="1205"/>
      <c r="N17" s="1205"/>
      <c r="O17" s="1205"/>
      <c r="P17" s="1205"/>
      <c r="Q17" s="1205"/>
      <c r="R17" s="1205"/>
      <c r="S17" s="1205"/>
      <c r="T17" s="1205"/>
      <c r="U17" s="1205"/>
      <c r="V17" s="1205"/>
      <c r="W17" s="1205"/>
      <c r="X17" s="1205"/>
      <c r="Y17" s="1205"/>
      <c r="Z17" s="1205"/>
      <c r="AA17" s="1205"/>
      <c r="AB17" s="1205"/>
      <c r="AC17" s="1205"/>
      <c r="AD17" s="1205"/>
      <c r="AE17" s="1205"/>
      <c r="AF17" s="1205"/>
      <c r="AG17" s="1205"/>
      <c r="AH17" s="1205"/>
      <c r="AI17" s="1205"/>
      <c r="AJ17" s="1205"/>
      <c r="AK17" s="1205"/>
      <c r="AL17" s="1205"/>
      <c r="AM17" s="1205"/>
      <c r="AN17" s="1205"/>
      <c r="AO17" s="1205"/>
      <c r="AP17" s="1205"/>
      <c r="AQ17" s="1205"/>
      <c r="AR17" s="1205"/>
      <c r="AS17" s="1205"/>
      <c r="AT17" s="1205"/>
      <c r="AU17" s="1205"/>
      <c r="AV17" s="1205"/>
      <c r="AW17" s="1205"/>
      <c r="AX17" s="1205"/>
      <c r="AY17" s="1205"/>
      <c r="AZ17" s="1205"/>
      <c r="BA17" s="1205"/>
      <c r="BB17" s="1205"/>
      <c r="BC17" s="1205"/>
      <c r="BD17" s="1205"/>
      <c r="BE17" s="1205"/>
      <c r="BF17" s="1205"/>
      <c r="BG17" s="1205"/>
      <c r="BH17" s="1205"/>
      <c r="BI17" s="1205"/>
      <c r="BJ17" s="1205"/>
      <c r="BK17" s="1205"/>
      <c r="BL17" s="1205"/>
      <c r="BM17" s="1205"/>
      <c r="BN17" s="1205"/>
      <c r="BO17" s="1205"/>
      <c r="BP17" s="1205"/>
      <c r="BQ17" s="1205"/>
      <c r="BR17" s="1205"/>
      <c r="BS17" s="1205"/>
      <c r="BT17" s="1205"/>
      <c r="BU17" s="1205"/>
      <c r="BV17" s="1205"/>
      <c r="BW17" s="1205"/>
      <c r="BX17" s="1205"/>
      <c r="BY17" s="1205"/>
      <c r="BZ17" s="1205"/>
      <c r="CA17" s="1205"/>
      <c r="CB17" s="1205"/>
      <c r="CC17" s="1205"/>
      <c r="CD17" s="1205"/>
      <c r="CE17" s="1205"/>
      <c r="CF17" s="1205"/>
      <c r="CG17" s="1205"/>
      <c r="CH17" s="1205"/>
      <c r="CI17" s="1205"/>
      <c r="CJ17" s="1205"/>
      <c r="CK17" s="1205"/>
      <c r="CL17" s="1205"/>
      <c r="CM17" s="1205"/>
      <c r="CN17" s="1205"/>
      <c r="CO17" s="1205"/>
      <c r="CP17" s="1205"/>
      <c r="CQ17" s="1205"/>
      <c r="CR17" s="1205"/>
      <c r="CS17" s="1205"/>
      <c r="CT17" s="1205"/>
      <c r="CU17" s="1205"/>
      <c r="CV17" s="1205"/>
      <c r="CW17" s="1205"/>
      <c r="CX17" s="1205"/>
      <c r="CY17" s="1205"/>
      <c r="CZ17" s="1205"/>
      <c r="DA17" s="1205"/>
      <c r="DB17" s="1205"/>
      <c r="DC17" s="1205"/>
      <c r="DD17" s="1205"/>
      <c r="DE17" s="1205"/>
    </row>
    <row r="18" spans="1:109" s="249" customFormat="1" x14ac:dyDescent="0.15">
      <c r="A18" s="251"/>
      <c r="B18" s="1205"/>
      <c r="C18" s="1205"/>
      <c r="D18" s="1205"/>
      <c r="E18" s="1205"/>
      <c r="F18" s="1205"/>
      <c r="G18" s="1205"/>
      <c r="H18" s="1205"/>
      <c r="I18" s="1205"/>
      <c r="J18" s="1205"/>
      <c r="K18" s="1205"/>
      <c r="L18" s="1205"/>
      <c r="M18" s="1205"/>
      <c r="N18" s="1205"/>
      <c r="O18" s="1205"/>
      <c r="P18" s="1205"/>
      <c r="Q18" s="1205"/>
      <c r="R18" s="1205"/>
      <c r="S18" s="1205"/>
      <c r="T18" s="1205"/>
      <c r="U18" s="1205"/>
      <c r="V18" s="1205"/>
      <c r="W18" s="1205"/>
      <c r="X18" s="1205"/>
      <c r="Y18" s="1205"/>
      <c r="Z18" s="1205"/>
      <c r="AA18" s="1205"/>
      <c r="AB18" s="1205"/>
      <c r="AC18" s="1205"/>
      <c r="AD18" s="1205"/>
      <c r="AE18" s="1205"/>
      <c r="AF18" s="1205"/>
      <c r="AG18" s="1205"/>
      <c r="AH18" s="1205"/>
      <c r="AI18" s="1205"/>
      <c r="AJ18" s="1205"/>
      <c r="AK18" s="1205"/>
      <c r="AL18" s="1205"/>
      <c r="AM18" s="1205"/>
      <c r="AN18" s="1205"/>
      <c r="AO18" s="1205"/>
      <c r="AP18" s="1205"/>
      <c r="AQ18" s="1205"/>
      <c r="AR18" s="1205"/>
      <c r="AS18" s="1205"/>
      <c r="AT18" s="1205"/>
      <c r="AU18" s="1205"/>
      <c r="AV18" s="1205"/>
      <c r="AW18" s="1205"/>
      <c r="AX18" s="1205"/>
      <c r="AY18" s="1205"/>
      <c r="AZ18" s="1205"/>
      <c r="BA18" s="1205"/>
      <c r="BB18" s="1205"/>
      <c r="BC18" s="1205"/>
      <c r="BD18" s="1205"/>
      <c r="BE18" s="1205"/>
      <c r="BF18" s="1205"/>
      <c r="BG18" s="1205"/>
      <c r="BH18" s="1205"/>
      <c r="BI18" s="1205"/>
      <c r="BJ18" s="1205"/>
      <c r="BK18" s="1205"/>
      <c r="BL18" s="1205"/>
      <c r="BM18" s="1205"/>
      <c r="BN18" s="1205"/>
      <c r="BO18" s="1205"/>
      <c r="BP18" s="1205"/>
      <c r="BQ18" s="1205"/>
      <c r="BR18" s="1205"/>
      <c r="BS18" s="1205"/>
      <c r="BT18" s="1205"/>
      <c r="BU18" s="1205"/>
      <c r="BV18" s="1205"/>
      <c r="BW18" s="1205"/>
      <c r="BX18" s="1205"/>
      <c r="BY18" s="1205"/>
      <c r="BZ18" s="1205"/>
      <c r="CA18" s="1205"/>
      <c r="CB18" s="1205"/>
      <c r="CC18" s="1205"/>
      <c r="CD18" s="1205"/>
      <c r="CE18" s="1205"/>
      <c r="CF18" s="1205"/>
      <c r="CG18" s="1205"/>
      <c r="CH18" s="1205"/>
      <c r="CI18" s="1205"/>
      <c r="CJ18" s="1205"/>
      <c r="CK18" s="1205"/>
      <c r="CL18" s="1205"/>
      <c r="CM18" s="1205"/>
      <c r="CN18" s="1205"/>
      <c r="CO18" s="1205"/>
      <c r="CP18" s="1205"/>
      <c r="CQ18" s="1205"/>
      <c r="CR18" s="1205"/>
      <c r="CS18" s="1205"/>
      <c r="CT18" s="1205"/>
      <c r="CU18" s="1205"/>
      <c r="CV18" s="1205"/>
      <c r="CW18" s="1205"/>
      <c r="CX18" s="1205"/>
      <c r="CY18" s="1205"/>
      <c r="CZ18" s="1205"/>
      <c r="DA18" s="1205"/>
      <c r="DB18" s="1205"/>
      <c r="DC18" s="1205"/>
      <c r="DD18" s="1205"/>
      <c r="DE18" s="1205"/>
    </row>
    <row r="19" spans="1:109" x14ac:dyDescent="0.15">
      <c r="DD19" s="251"/>
      <c r="DE19" s="251"/>
    </row>
    <row r="20" spans="1:109" x14ac:dyDescent="0.15">
      <c r="DD20" s="251"/>
      <c r="DE20" s="251"/>
    </row>
    <row r="21" spans="1:109" ht="17.25" customHeight="1" x14ac:dyDescent="0.15">
      <c r="B21" s="1206"/>
      <c r="C21" s="253"/>
      <c r="D21" s="253"/>
      <c r="E21" s="253"/>
      <c r="F21" s="253"/>
      <c r="G21" s="253"/>
      <c r="H21" s="253"/>
      <c r="I21" s="253"/>
      <c r="J21" s="253"/>
      <c r="K21" s="253"/>
      <c r="L21" s="253"/>
      <c r="M21" s="253"/>
      <c r="N21" s="1207"/>
      <c r="O21" s="253"/>
      <c r="P21" s="253"/>
      <c r="Q21" s="253"/>
      <c r="R21" s="253"/>
      <c r="S21" s="253"/>
      <c r="T21" s="253"/>
      <c r="U21" s="253"/>
      <c r="V21" s="253"/>
      <c r="W21" s="253"/>
      <c r="X21" s="253"/>
      <c r="Y21" s="253"/>
      <c r="Z21" s="253"/>
      <c r="AA21" s="253"/>
      <c r="AB21" s="253"/>
      <c r="AC21" s="253"/>
      <c r="AD21" s="253"/>
      <c r="AE21" s="253"/>
      <c r="AF21" s="253"/>
      <c r="AG21" s="253"/>
      <c r="AH21" s="253"/>
      <c r="AI21" s="253"/>
      <c r="AJ21" s="253"/>
      <c r="AK21" s="253"/>
      <c r="AL21" s="253"/>
      <c r="AM21" s="253"/>
      <c r="AN21" s="253"/>
      <c r="AO21" s="253"/>
      <c r="AP21" s="253"/>
      <c r="AQ21" s="253"/>
      <c r="AR21" s="253"/>
      <c r="AS21" s="253"/>
      <c r="AT21" s="1207"/>
      <c r="AU21" s="253"/>
      <c r="AV21" s="253"/>
      <c r="AW21" s="253"/>
      <c r="AX21" s="253"/>
      <c r="AY21" s="253"/>
      <c r="AZ21" s="253"/>
      <c r="BA21" s="253"/>
      <c r="BB21" s="253"/>
      <c r="BC21" s="253"/>
      <c r="BD21" s="253"/>
      <c r="BE21" s="253"/>
      <c r="BF21" s="1207"/>
      <c r="BG21" s="253"/>
      <c r="BH21" s="253"/>
      <c r="BI21" s="253"/>
      <c r="BJ21" s="253"/>
      <c r="BK21" s="253"/>
      <c r="BL21" s="253"/>
      <c r="BM21" s="253"/>
      <c r="BN21" s="253"/>
      <c r="BO21" s="253"/>
      <c r="BP21" s="253"/>
      <c r="BQ21" s="253"/>
      <c r="BR21" s="1207"/>
      <c r="BS21" s="253"/>
      <c r="BT21" s="253"/>
      <c r="BU21" s="253"/>
      <c r="BV21" s="253"/>
      <c r="BW21" s="253"/>
      <c r="BX21" s="253"/>
      <c r="BY21" s="253"/>
      <c r="BZ21" s="253"/>
      <c r="CA21" s="253"/>
      <c r="CB21" s="253"/>
      <c r="CC21" s="253"/>
      <c r="CD21" s="1207"/>
      <c r="CE21" s="253"/>
      <c r="CF21" s="253"/>
      <c r="CG21" s="253"/>
      <c r="CH21" s="253"/>
      <c r="CI21" s="253"/>
      <c r="CJ21" s="253"/>
      <c r="CK21" s="253"/>
      <c r="CL21" s="253"/>
      <c r="CM21" s="253"/>
      <c r="CN21" s="253"/>
      <c r="CO21" s="253"/>
      <c r="CP21" s="1207"/>
      <c r="CQ21" s="253"/>
      <c r="CR21" s="253"/>
      <c r="CS21" s="253"/>
      <c r="CT21" s="253"/>
      <c r="CU21" s="253"/>
      <c r="CV21" s="253"/>
      <c r="CW21" s="253"/>
      <c r="CX21" s="253"/>
      <c r="CY21" s="253"/>
      <c r="CZ21" s="253"/>
      <c r="DA21" s="253"/>
      <c r="DB21" s="1207"/>
      <c r="DC21" s="253"/>
      <c r="DD21" s="254"/>
      <c r="DE21" s="251"/>
    </row>
    <row r="22" spans="1:109" ht="17.25" customHeight="1" x14ac:dyDescent="0.15">
      <c r="B22" s="255"/>
    </row>
    <row r="23" spans="1:109" x14ac:dyDescent="0.15">
      <c r="B23" s="255"/>
    </row>
    <row r="24" spans="1:109" x14ac:dyDescent="0.15">
      <c r="B24" s="255"/>
    </row>
    <row r="25" spans="1:109" x14ac:dyDescent="0.15">
      <c r="B25" s="255"/>
    </row>
    <row r="26" spans="1:109" x14ac:dyDescent="0.15">
      <c r="B26" s="255"/>
    </row>
    <row r="27" spans="1:109" x14ac:dyDescent="0.15">
      <c r="B27" s="255"/>
    </row>
    <row r="28" spans="1:109" x14ac:dyDescent="0.15">
      <c r="B28" s="255"/>
    </row>
    <row r="29" spans="1:109" x14ac:dyDescent="0.15">
      <c r="B29" s="255"/>
    </row>
    <row r="30" spans="1:109" x14ac:dyDescent="0.15">
      <c r="B30" s="255"/>
    </row>
    <row r="31" spans="1:109" x14ac:dyDescent="0.15">
      <c r="B31" s="255"/>
    </row>
    <row r="32" spans="1:109" x14ac:dyDescent="0.15">
      <c r="B32" s="255"/>
    </row>
    <row r="33" spans="2:109" x14ac:dyDescent="0.15">
      <c r="B33" s="255"/>
    </row>
    <row r="34" spans="2:109" x14ac:dyDescent="0.15">
      <c r="B34" s="255"/>
    </row>
    <row r="35" spans="2:109" x14ac:dyDescent="0.15">
      <c r="B35" s="255"/>
    </row>
    <row r="36" spans="2:109" x14ac:dyDescent="0.15">
      <c r="B36" s="255"/>
    </row>
    <row r="37" spans="2:109" x14ac:dyDescent="0.15">
      <c r="B37" s="255"/>
    </row>
    <row r="38" spans="2:109" x14ac:dyDescent="0.15">
      <c r="B38" s="255"/>
    </row>
    <row r="39" spans="2:109" x14ac:dyDescent="0.15">
      <c r="B39" s="336"/>
      <c r="C39" s="307"/>
      <c r="D39" s="307"/>
      <c r="E39" s="307"/>
      <c r="F39" s="307"/>
      <c r="G39" s="307"/>
      <c r="H39" s="307"/>
      <c r="I39" s="307"/>
      <c r="J39" s="307"/>
      <c r="K39" s="307"/>
      <c r="L39" s="307"/>
      <c r="M39" s="307"/>
      <c r="N39" s="307"/>
      <c r="O39" s="307"/>
      <c r="P39" s="307"/>
      <c r="Q39" s="307"/>
      <c r="R39" s="307"/>
      <c r="S39" s="307"/>
      <c r="T39" s="307"/>
      <c r="U39" s="307"/>
      <c r="V39" s="307"/>
      <c r="W39" s="307"/>
      <c r="X39" s="307"/>
      <c r="Y39" s="307"/>
      <c r="Z39" s="307"/>
      <c r="AA39" s="307"/>
      <c r="AB39" s="307"/>
      <c r="AC39" s="307"/>
      <c r="AD39" s="307"/>
      <c r="AE39" s="307"/>
      <c r="AF39" s="307"/>
      <c r="AG39" s="307"/>
      <c r="AH39" s="307"/>
      <c r="AI39" s="307"/>
      <c r="AJ39" s="307"/>
      <c r="AK39" s="307"/>
      <c r="AL39" s="307"/>
      <c r="AM39" s="307"/>
      <c r="AN39" s="307"/>
      <c r="AO39" s="307"/>
      <c r="AP39" s="307"/>
      <c r="AQ39" s="307"/>
      <c r="AR39" s="307"/>
      <c r="AS39" s="307"/>
      <c r="AT39" s="307"/>
      <c r="AU39" s="307"/>
      <c r="AV39" s="307"/>
      <c r="AW39" s="307"/>
      <c r="AX39" s="307"/>
      <c r="AY39" s="307"/>
      <c r="AZ39" s="307"/>
      <c r="BA39" s="307"/>
      <c r="BB39" s="307"/>
      <c r="BC39" s="307"/>
      <c r="BD39" s="307"/>
      <c r="BE39" s="307"/>
      <c r="BF39" s="307"/>
      <c r="BG39" s="307"/>
      <c r="BH39" s="307"/>
      <c r="BI39" s="307"/>
      <c r="BJ39" s="307"/>
      <c r="BK39" s="307"/>
      <c r="BL39" s="307"/>
      <c r="BM39" s="307"/>
      <c r="BN39" s="307"/>
      <c r="BO39" s="307"/>
      <c r="BP39" s="307"/>
      <c r="BQ39" s="307"/>
      <c r="BR39" s="307"/>
      <c r="BS39" s="307"/>
      <c r="BT39" s="307"/>
      <c r="BU39" s="307"/>
      <c r="BV39" s="307"/>
      <c r="BW39" s="307"/>
      <c r="BX39" s="307"/>
      <c r="BY39" s="307"/>
      <c r="BZ39" s="307"/>
      <c r="CA39" s="307"/>
      <c r="CB39" s="307"/>
      <c r="CC39" s="307"/>
      <c r="CD39" s="307"/>
      <c r="CE39" s="307"/>
      <c r="CF39" s="307"/>
      <c r="CG39" s="307"/>
      <c r="CH39" s="307"/>
      <c r="CI39" s="307"/>
      <c r="CJ39" s="307"/>
      <c r="CK39" s="307"/>
      <c r="CL39" s="307"/>
      <c r="CM39" s="307"/>
      <c r="CN39" s="307"/>
      <c r="CO39" s="307"/>
      <c r="CP39" s="307"/>
      <c r="CQ39" s="307"/>
      <c r="CR39" s="307"/>
      <c r="CS39" s="307"/>
      <c r="CT39" s="307"/>
      <c r="CU39" s="307"/>
      <c r="CV39" s="307"/>
      <c r="CW39" s="307"/>
      <c r="CX39" s="307"/>
      <c r="CY39" s="307"/>
      <c r="CZ39" s="307"/>
      <c r="DA39" s="307"/>
      <c r="DB39" s="307"/>
      <c r="DC39" s="307"/>
      <c r="DD39" s="337"/>
    </row>
    <row r="40" spans="2:109" x14ac:dyDescent="0.15">
      <c r="B40" s="1208"/>
      <c r="DD40" s="1208"/>
      <c r="DE40" s="251"/>
    </row>
    <row r="41" spans="2:109" ht="17.25" x14ac:dyDescent="0.15">
      <c r="B41" s="252" t="s">
        <v>593</v>
      </c>
      <c r="C41" s="253"/>
      <c r="D41" s="253"/>
      <c r="E41" s="253"/>
      <c r="F41" s="253"/>
      <c r="G41" s="253"/>
      <c r="H41" s="253"/>
      <c r="I41" s="253"/>
      <c r="J41" s="253"/>
      <c r="K41" s="253"/>
      <c r="L41" s="253"/>
      <c r="M41" s="253"/>
      <c r="N41" s="253"/>
      <c r="O41" s="253"/>
      <c r="P41" s="253"/>
      <c r="Q41" s="253"/>
      <c r="R41" s="253"/>
      <c r="S41" s="253"/>
      <c r="T41" s="253"/>
      <c r="U41" s="253"/>
      <c r="V41" s="253"/>
      <c r="W41" s="253"/>
      <c r="X41" s="253"/>
      <c r="Y41" s="253"/>
      <c r="Z41" s="253"/>
      <c r="AA41" s="253"/>
      <c r="AB41" s="253"/>
      <c r="AC41" s="253"/>
      <c r="AD41" s="253"/>
      <c r="AE41" s="253"/>
      <c r="AF41" s="253"/>
      <c r="AG41" s="253"/>
      <c r="AH41" s="253"/>
      <c r="AI41" s="253"/>
      <c r="AJ41" s="253"/>
      <c r="AK41" s="253"/>
      <c r="AL41" s="253"/>
      <c r="AM41" s="253"/>
      <c r="AN41" s="253"/>
      <c r="AO41" s="253"/>
      <c r="AP41" s="253"/>
      <c r="AQ41" s="253"/>
      <c r="AR41" s="253"/>
      <c r="AS41" s="253"/>
      <c r="AT41" s="253"/>
      <c r="AU41" s="253"/>
      <c r="AV41" s="253"/>
      <c r="AW41" s="253"/>
      <c r="AX41" s="253"/>
      <c r="AY41" s="253"/>
      <c r="AZ41" s="253"/>
      <c r="BA41" s="253"/>
      <c r="BB41" s="253"/>
      <c r="BC41" s="253"/>
      <c r="BD41" s="253"/>
      <c r="BE41" s="253"/>
      <c r="BF41" s="253"/>
      <c r="BG41" s="253"/>
      <c r="BH41" s="253"/>
      <c r="BI41" s="253"/>
      <c r="BJ41" s="253"/>
      <c r="BK41" s="253"/>
      <c r="BL41" s="253"/>
      <c r="BM41" s="253"/>
      <c r="BN41" s="253"/>
      <c r="BO41" s="253"/>
      <c r="BP41" s="253"/>
      <c r="BQ41" s="253"/>
      <c r="BR41" s="253"/>
      <c r="BS41" s="253"/>
      <c r="BT41" s="253"/>
      <c r="BU41" s="253"/>
      <c r="BV41" s="253"/>
      <c r="BW41" s="253"/>
      <c r="BX41" s="253"/>
      <c r="BY41" s="253"/>
      <c r="BZ41" s="253"/>
      <c r="CA41" s="253"/>
      <c r="CB41" s="253"/>
      <c r="CC41" s="253"/>
      <c r="CD41" s="253"/>
      <c r="CE41" s="253"/>
      <c r="CF41" s="253"/>
      <c r="CG41" s="253"/>
      <c r="CH41" s="253"/>
      <c r="CI41" s="253"/>
      <c r="CJ41" s="253"/>
      <c r="CK41" s="253"/>
      <c r="CL41" s="253"/>
      <c r="CM41" s="253"/>
      <c r="CN41" s="253"/>
      <c r="CO41" s="253"/>
      <c r="CP41" s="253"/>
      <c r="CQ41" s="253"/>
      <c r="CR41" s="253"/>
      <c r="CS41" s="253"/>
      <c r="CT41" s="253"/>
      <c r="CU41" s="253"/>
      <c r="CV41" s="253"/>
      <c r="CW41" s="253"/>
      <c r="CX41" s="253"/>
      <c r="CY41" s="253"/>
      <c r="CZ41" s="253"/>
      <c r="DA41" s="253"/>
      <c r="DB41" s="253"/>
      <c r="DC41" s="253"/>
      <c r="DD41" s="254"/>
    </row>
    <row r="42" spans="2:109" x14ac:dyDescent="0.15">
      <c r="B42" s="255"/>
      <c r="G42" s="1209"/>
      <c r="I42" s="1210"/>
      <c r="J42" s="1210"/>
      <c r="K42" s="1210"/>
      <c r="AM42" s="1209"/>
      <c r="AN42" s="1209" t="s">
        <v>594</v>
      </c>
      <c r="AP42" s="1210"/>
      <c r="AQ42" s="1210"/>
      <c r="AR42" s="1210"/>
      <c r="AY42" s="1209"/>
      <c r="BA42" s="1210"/>
      <c r="BB42" s="1210"/>
      <c r="BC42" s="1210"/>
      <c r="BK42" s="1209"/>
      <c r="BM42" s="1210"/>
      <c r="BN42" s="1210"/>
      <c r="BO42" s="1210"/>
      <c r="BW42" s="1209"/>
      <c r="BY42" s="1210"/>
      <c r="BZ42" s="1210"/>
      <c r="CA42" s="1210"/>
      <c r="CI42" s="1209"/>
      <c r="CK42" s="1210"/>
      <c r="CL42" s="1210"/>
      <c r="CM42" s="1210"/>
      <c r="CU42" s="1209"/>
      <c r="CW42" s="1210"/>
      <c r="CX42" s="1210"/>
      <c r="CY42" s="1210"/>
    </row>
    <row r="43" spans="2:109" ht="13.5" customHeight="1" x14ac:dyDescent="0.15">
      <c r="B43" s="255"/>
      <c r="AN43" s="1211" t="s">
        <v>595</v>
      </c>
      <c r="AO43" s="1212"/>
      <c r="AP43" s="1212"/>
      <c r="AQ43" s="1212"/>
      <c r="AR43" s="1212"/>
      <c r="AS43" s="1212"/>
      <c r="AT43" s="1212"/>
      <c r="AU43" s="1212"/>
      <c r="AV43" s="1212"/>
      <c r="AW43" s="1212"/>
      <c r="AX43" s="1212"/>
      <c r="AY43" s="1212"/>
      <c r="AZ43" s="1212"/>
      <c r="BA43" s="1212"/>
      <c r="BB43" s="1212"/>
      <c r="BC43" s="1212"/>
      <c r="BD43" s="1212"/>
      <c r="BE43" s="1212"/>
      <c r="BF43" s="1212"/>
      <c r="BG43" s="1212"/>
      <c r="BH43" s="1212"/>
      <c r="BI43" s="1212"/>
      <c r="BJ43" s="1212"/>
      <c r="BK43" s="1212"/>
      <c r="BL43" s="1212"/>
      <c r="BM43" s="1212"/>
      <c r="BN43" s="1212"/>
      <c r="BO43" s="1212"/>
      <c r="BP43" s="1212"/>
      <c r="BQ43" s="1212"/>
      <c r="BR43" s="1212"/>
      <c r="BS43" s="1212"/>
      <c r="BT43" s="1212"/>
      <c r="BU43" s="1212"/>
      <c r="BV43" s="1212"/>
      <c r="BW43" s="1212"/>
      <c r="BX43" s="1212"/>
      <c r="BY43" s="1212"/>
      <c r="BZ43" s="1212"/>
      <c r="CA43" s="1212"/>
      <c r="CB43" s="1212"/>
      <c r="CC43" s="1212"/>
      <c r="CD43" s="1212"/>
      <c r="CE43" s="1212"/>
      <c r="CF43" s="1212"/>
      <c r="CG43" s="1212"/>
      <c r="CH43" s="1212"/>
      <c r="CI43" s="1212"/>
      <c r="CJ43" s="1212"/>
      <c r="CK43" s="1212"/>
      <c r="CL43" s="1212"/>
      <c r="CM43" s="1212"/>
      <c r="CN43" s="1212"/>
      <c r="CO43" s="1212"/>
      <c r="CP43" s="1212"/>
      <c r="CQ43" s="1212"/>
      <c r="CR43" s="1212"/>
      <c r="CS43" s="1212"/>
      <c r="CT43" s="1212"/>
      <c r="CU43" s="1212"/>
      <c r="CV43" s="1212"/>
      <c r="CW43" s="1212"/>
      <c r="CX43" s="1212"/>
      <c r="CY43" s="1212"/>
      <c r="CZ43" s="1212"/>
      <c r="DA43" s="1212"/>
      <c r="DB43" s="1212"/>
      <c r="DC43" s="1213"/>
    </row>
    <row r="44" spans="2:109" x14ac:dyDescent="0.15">
      <c r="B44" s="255"/>
      <c r="AN44" s="1214"/>
      <c r="AO44" s="1215"/>
      <c r="AP44" s="1215"/>
      <c r="AQ44" s="1215"/>
      <c r="AR44" s="1215"/>
      <c r="AS44" s="1215"/>
      <c r="AT44" s="1215"/>
      <c r="AU44" s="1215"/>
      <c r="AV44" s="1215"/>
      <c r="AW44" s="1215"/>
      <c r="AX44" s="1215"/>
      <c r="AY44" s="1215"/>
      <c r="AZ44" s="1215"/>
      <c r="BA44" s="1215"/>
      <c r="BB44" s="1215"/>
      <c r="BC44" s="1215"/>
      <c r="BD44" s="1215"/>
      <c r="BE44" s="1215"/>
      <c r="BF44" s="1215"/>
      <c r="BG44" s="1215"/>
      <c r="BH44" s="1215"/>
      <c r="BI44" s="1215"/>
      <c r="BJ44" s="1215"/>
      <c r="BK44" s="1215"/>
      <c r="BL44" s="1215"/>
      <c r="BM44" s="1215"/>
      <c r="BN44" s="1215"/>
      <c r="BO44" s="1215"/>
      <c r="BP44" s="1215"/>
      <c r="BQ44" s="1215"/>
      <c r="BR44" s="1215"/>
      <c r="BS44" s="1215"/>
      <c r="BT44" s="1215"/>
      <c r="BU44" s="1215"/>
      <c r="BV44" s="1215"/>
      <c r="BW44" s="1215"/>
      <c r="BX44" s="1215"/>
      <c r="BY44" s="1215"/>
      <c r="BZ44" s="1215"/>
      <c r="CA44" s="1215"/>
      <c r="CB44" s="1215"/>
      <c r="CC44" s="1215"/>
      <c r="CD44" s="1215"/>
      <c r="CE44" s="1215"/>
      <c r="CF44" s="1215"/>
      <c r="CG44" s="1215"/>
      <c r="CH44" s="1215"/>
      <c r="CI44" s="1215"/>
      <c r="CJ44" s="1215"/>
      <c r="CK44" s="1215"/>
      <c r="CL44" s="1215"/>
      <c r="CM44" s="1215"/>
      <c r="CN44" s="1215"/>
      <c r="CO44" s="1215"/>
      <c r="CP44" s="1215"/>
      <c r="CQ44" s="1215"/>
      <c r="CR44" s="1215"/>
      <c r="CS44" s="1215"/>
      <c r="CT44" s="1215"/>
      <c r="CU44" s="1215"/>
      <c r="CV44" s="1215"/>
      <c r="CW44" s="1215"/>
      <c r="CX44" s="1215"/>
      <c r="CY44" s="1215"/>
      <c r="CZ44" s="1215"/>
      <c r="DA44" s="1215"/>
      <c r="DB44" s="1215"/>
      <c r="DC44" s="1216"/>
    </row>
    <row r="45" spans="2:109" x14ac:dyDescent="0.15">
      <c r="B45" s="255"/>
      <c r="AN45" s="1214"/>
      <c r="AO45" s="1215"/>
      <c r="AP45" s="1215"/>
      <c r="AQ45" s="1215"/>
      <c r="AR45" s="1215"/>
      <c r="AS45" s="1215"/>
      <c r="AT45" s="1215"/>
      <c r="AU45" s="1215"/>
      <c r="AV45" s="1215"/>
      <c r="AW45" s="1215"/>
      <c r="AX45" s="1215"/>
      <c r="AY45" s="1215"/>
      <c r="AZ45" s="1215"/>
      <c r="BA45" s="1215"/>
      <c r="BB45" s="1215"/>
      <c r="BC45" s="1215"/>
      <c r="BD45" s="1215"/>
      <c r="BE45" s="1215"/>
      <c r="BF45" s="1215"/>
      <c r="BG45" s="1215"/>
      <c r="BH45" s="1215"/>
      <c r="BI45" s="1215"/>
      <c r="BJ45" s="1215"/>
      <c r="BK45" s="1215"/>
      <c r="BL45" s="1215"/>
      <c r="BM45" s="1215"/>
      <c r="BN45" s="1215"/>
      <c r="BO45" s="1215"/>
      <c r="BP45" s="1215"/>
      <c r="BQ45" s="1215"/>
      <c r="BR45" s="1215"/>
      <c r="BS45" s="1215"/>
      <c r="BT45" s="1215"/>
      <c r="BU45" s="1215"/>
      <c r="BV45" s="1215"/>
      <c r="BW45" s="1215"/>
      <c r="BX45" s="1215"/>
      <c r="BY45" s="1215"/>
      <c r="BZ45" s="1215"/>
      <c r="CA45" s="1215"/>
      <c r="CB45" s="1215"/>
      <c r="CC45" s="1215"/>
      <c r="CD45" s="1215"/>
      <c r="CE45" s="1215"/>
      <c r="CF45" s="1215"/>
      <c r="CG45" s="1215"/>
      <c r="CH45" s="1215"/>
      <c r="CI45" s="1215"/>
      <c r="CJ45" s="1215"/>
      <c r="CK45" s="1215"/>
      <c r="CL45" s="1215"/>
      <c r="CM45" s="1215"/>
      <c r="CN45" s="1215"/>
      <c r="CO45" s="1215"/>
      <c r="CP45" s="1215"/>
      <c r="CQ45" s="1215"/>
      <c r="CR45" s="1215"/>
      <c r="CS45" s="1215"/>
      <c r="CT45" s="1215"/>
      <c r="CU45" s="1215"/>
      <c r="CV45" s="1215"/>
      <c r="CW45" s="1215"/>
      <c r="CX45" s="1215"/>
      <c r="CY45" s="1215"/>
      <c r="CZ45" s="1215"/>
      <c r="DA45" s="1215"/>
      <c r="DB45" s="1215"/>
      <c r="DC45" s="1216"/>
    </row>
    <row r="46" spans="2:109" x14ac:dyDescent="0.15">
      <c r="B46" s="255"/>
      <c r="AN46" s="1214"/>
      <c r="AO46" s="1215"/>
      <c r="AP46" s="1215"/>
      <c r="AQ46" s="1215"/>
      <c r="AR46" s="1215"/>
      <c r="AS46" s="1215"/>
      <c r="AT46" s="1215"/>
      <c r="AU46" s="1215"/>
      <c r="AV46" s="1215"/>
      <c r="AW46" s="1215"/>
      <c r="AX46" s="1215"/>
      <c r="AY46" s="1215"/>
      <c r="AZ46" s="1215"/>
      <c r="BA46" s="1215"/>
      <c r="BB46" s="1215"/>
      <c r="BC46" s="1215"/>
      <c r="BD46" s="1215"/>
      <c r="BE46" s="1215"/>
      <c r="BF46" s="1215"/>
      <c r="BG46" s="1215"/>
      <c r="BH46" s="1215"/>
      <c r="BI46" s="1215"/>
      <c r="BJ46" s="1215"/>
      <c r="BK46" s="1215"/>
      <c r="BL46" s="1215"/>
      <c r="BM46" s="1215"/>
      <c r="BN46" s="1215"/>
      <c r="BO46" s="1215"/>
      <c r="BP46" s="1215"/>
      <c r="BQ46" s="1215"/>
      <c r="BR46" s="1215"/>
      <c r="BS46" s="1215"/>
      <c r="BT46" s="1215"/>
      <c r="BU46" s="1215"/>
      <c r="BV46" s="1215"/>
      <c r="BW46" s="1215"/>
      <c r="BX46" s="1215"/>
      <c r="BY46" s="1215"/>
      <c r="BZ46" s="1215"/>
      <c r="CA46" s="1215"/>
      <c r="CB46" s="1215"/>
      <c r="CC46" s="1215"/>
      <c r="CD46" s="1215"/>
      <c r="CE46" s="1215"/>
      <c r="CF46" s="1215"/>
      <c r="CG46" s="1215"/>
      <c r="CH46" s="1215"/>
      <c r="CI46" s="1215"/>
      <c r="CJ46" s="1215"/>
      <c r="CK46" s="1215"/>
      <c r="CL46" s="1215"/>
      <c r="CM46" s="1215"/>
      <c r="CN46" s="1215"/>
      <c r="CO46" s="1215"/>
      <c r="CP46" s="1215"/>
      <c r="CQ46" s="1215"/>
      <c r="CR46" s="1215"/>
      <c r="CS46" s="1215"/>
      <c r="CT46" s="1215"/>
      <c r="CU46" s="1215"/>
      <c r="CV46" s="1215"/>
      <c r="CW46" s="1215"/>
      <c r="CX46" s="1215"/>
      <c r="CY46" s="1215"/>
      <c r="CZ46" s="1215"/>
      <c r="DA46" s="1215"/>
      <c r="DB46" s="1215"/>
      <c r="DC46" s="1216"/>
    </row>
    <row r="47" spans="2:109" x14ac:dyDescent="0.15">
      <c r="B47" s="255"/>
      <c r="AN47" s="1217"/>
      <c r="AO47" s="1218"/>
      <c r="AP47" s="1218"/>
      <c r="AQ47" s="1218"/>
      <c r="AR47" s="1218"/>
      <c r="AS47" s="1218"/>
      <c r="AT47" s="1218"/>
      <c r="AU47" s="1218"/>
      <c r="AV47" s="1218"/>
      <c r="AW47" s="1218"/>
      <c r="AX47" s="1218"/>
      <c r="AY47" s="1218"/>
      <c r="AZ47" s="1218"/>
      <c r="BA47" s="1218"/>
      <c r="BB47" s="1218"/>
      <c r="BC47" s="1218"/>
      <c r="BD47" s="1218"/>
      <c r="BE47" s="1218"/>
      <c r="BF47" s="1218"/>
      <c r="BG47" s="1218"/>
      <c r="BH47" s="1218"/>
      <c r="BI47" s="1218"/>
      <c r="BJ47" s="1218"/>
      <c r="BK47" s="1218"/>
      <c r="BL47" s="1218"/>
      <c r="BM47" s="1218"/>
      <c r="BN47" s="1218"/>
      <c r="BO47" s="1218"/>
      <c r="BP47" s="1218"/>
      <c r="BQ47" s="1218"/>
      <c r="BR47" s="1218"/>
      <c r="BS47" s="1218"/>
      <c r="BT47" s="1218"/>
      <c r="BU47" s="1218"/>
      <c r="BV47" s="1218"/>
      <c r="BW47" s="1218"/>
      <c r="BX47" s="1218"/>
      <c r="BY47" s="1218"/>
      <c r="BZ47" s="1218"/>
      <c r="CA47" s="1218"/>
      <c r="CB47" s="1218"/>
      <c r="CC47" s="1218"/>
      <c r="CD47" s="1218"/>
      <c r="CE47" s="1218"/>
      <c r="CF47" s="1218"/>
      <c r="CG47" s="1218"/>
      <c r="CH47" s="1218"/>
      <c r="CI47" s="1218"/>
      <c r="CJ47" s="1218"/>
      <c r="CK47" s="1218"/>
      <c r="CL47" s="1218"/>
      <c r="CM47" s="1218"/>
      <c r="CN47" s="1218"/>
      <c r="CO47" s="1218"/>
      <c r="CP47" s="1218"/>
      <c r="CQ47" s="1218"/>
      <c r="CR47" s="1218"/>
      <c r="CS47" s="1218"/>
      <c r="CT47" s="1218"/>
      <c r="CU47" s="1218"/>
      <c r="CV47" s="1218"/>
      <c r="CW47" s="1218"/>
      <c r="CX47" s="1218"/>
      <c r="CY47" s="1218"/>
      <c r="CZ47" s="1218"/>
      <c r="DA47" s="1218"/>
      <c r="DB47" s="1218"/>
      <c r="DC47" s="1219"/>
    </row>
    <row r="48" spans="2:109" x14ac:dyDescent="0.15">
      <c r="B48" s="255"/>
      <c r="H48" s="1220"/>
      <c r="I48" s="1220"/>
      <c r="J48" s="1220"/>
      <c r="AN48" s="1220"/>
      <c r="AO48" s="1220"/>
      <c r="AP48" s="1220"/>
      <c r="AZ48" s="1220"/>
      <c r="BA48" s="1220"/>
      <c r="BB48" s="1220"/>
      <c r="BL48" s="1220"/>
      <c r="BM48" s="1220"/>
      <c r="BN48" s="1220"/>
      <c r="BX48" s="1220"/>
      <c r="BY48" s="1220"/>
      <c r="BZ48" s="1220"/>
      <c r="CJ48" s="1220"/>
      <c r="CK48" s="1220"/>
      <c r="CL48" s="1220"/>
      <c r="CV48" s="1220"/>
      <c r="CW48" s="1220"/>
      <c r="CX48" s="1220"/>
    </row>
    <row r="49" spans="1:109" x14ac:dyDescent="0.15">
      <c r="B49" s="255"/>
      <c r="AN49" s="251" t="s">
        <v>596</v>
      </c>
    </row>
    <row r="50" spans="1:109" x14ac:dyDescent="0.15">
      <c r="B50" s="255"/>
      <c r="G50" s="1221"/>
      <c r="H50" s="1221"/>
      <c r="I50" s="1221"/>
      <c r="J50" s="1221"/>
      <c r="K50" s="1222"/>
      <c r="L50" s="1222"/>
      <c r="M50" s="1223"/>
      <c r="N50" s="1223"/>
      <c r="AN50" s="1224"/>
      <c r="AO50" s="1225"/>
      <c r="AP50" s="1225"/>
      <c r="AQ50" s="1225"/>
      <c r="AR50" s="1225"/>
      <c r="AS50" s="1225"/>
      <c r="AT50" s="1225"/>
      <c r="AU50" s="1225"/>
      <c r="AV50" s="1225"/>
      <c r="AW50" s="1225"/>
      <c r="AX50" s="1225"/>
      <c r="AY50" s="1225"/>
      <c r="AZ50" s="1225"/>
      <c r="BA50" s="1225"/>
      <c r="BB50" s="1225"/>
      <c r="BC50" s="1225"/>
      <c r="BD50" s="1225"/>
      <c r="BE50" s="1225"/>
      <c r="BF50" s="1225"/>
      <c r="BG50" s="1225"/>
      <c r="BH50" s="1225"/>
      <c r="BI50" s="1225"/>
      <c r="BJ50" s="1225"/>
      <c r="BK50" s="1225"/>
      <c r="BL50" s="1225"/>
      <c r="BM50" s="1225"/>
      <c r="BN50" s="1225"/>
      <c r="BO50" s="1226"/>
      <c r="BP50" s="1227" t="s">
        <v>550</v>
      </c>
      <c r="BQ50" s="1227"/>
      <c r="BR50" s="1227"/>
      <c r="BS50" s="1227"/>
      <c r="BT50" s="1227"/>
      <c r="BU50" s="1227"/>
      <c r="BV50" s="1227"/>
      <c r="BW50" s="1227"/>
      <c r="BX50" s="1227" t="s">
        <v>551</v>
      </c>
      <c r="BY50" s="1227"/>
      <c r="BZ50" s="1227"/>
      <c r="CA50" s="1227"/>
      <c r="CB50" s="1227"/>
      <c r="CC50" s="1227"/>
      <c r="CD50" s="1227"/>
      <c r="CE50" s="1227"/>
      <c r="CF50" s="1227" t="s">
        <v>552</v>
      </c>
      <c r="CG50" s="1227"/>
      <c r="CH50" s="1227"/>
      <c r="CI50" s="1227"/>
      <c r="CJ50" s="1227"/>
      <c r="CK50" s="1227"/>
      <c r="CL50" s="1227"/>
      <c r="CM50" s="1227"/>
      <c r="CN50" s="1227" t="s">
        <v>553</v>
      </c>
      <c r="CO50" s="1227"/>
      <c r="CP50" s="1227"/>
      <c r="CQ50" s="1227"/>
      <c r="CR50" s="1227"/>
      <c r="CS50" s="1227"/>
      <c r="CT50" s="1227"/>
      <c r="CU50" s="1227"/>
      <c r="CV50" s="1227" t="s">
        <v>554</v>
      </c>
      <c r="CW50" s="1227"/>
      <c r="CX50" s="1227"/>
      <c r="CY50" s="1227"/>
      <c r="CZ50" s="1227"/>
      <c r="DA50" s="1227"/>
      <c r="DB50" s="1227"/>
      <c r="DC50" s="1227"/>
    </row>
    <row r="51" spans="1:109" ht="13.5" customHeight="1" x14ac:dyDescent="0.15">
      <c r="B51" s="255"/>
      <c r="G51" s="1228"/>
      <c r="H51" s="1228"/>
      <c r="I51" s="1229"/>
      <c r="J51" s="1229"/>
      <c r="K51" s="1230"/>
      <c r="L51" s="1230"/>
      <c r="M51" s="1230"/>
      <c r="N51" s="1230"/>
      <c r="AM51" s="1220"/>
      <c r="AN51" s="1231" t="s">
        <v>597</v>
      </c>
      <c r="AO51" s="1231"/>
      <c r="AP51" s="1231"/>
      <c r="AQ51" s="1231"/>
      <c r="AR51" s="1231"/>
      <c r="AS51" s="1231"/>
      <c r="AT51" s="1231"/>
      <c r="AU51" s="1231"/>
      <c r="AV51" s="1231"/>
      <c r="AW51" s="1231"/>
      <c r="AX51" s="1231"/>
      <c r="AY51" s="1231"/>
      <c r="AZ51" s="1231"/>
      <c r="BA51" s="1231"/>
      <c r="BB51" s="1231" t="s">
        <v>598</v>
      </c>
      <c r="BC51" s="1231"/>
      <c r="BD51" s="1231"/>
      <c r="BE51" s="1231"/>
      <c r="BF51" s="1231"/>
      <c r="BG51" s="1231"/>
      <c r="BH51" s="1231"/>
      <c r="BI51" s="1231"/>
      <c r="BJ51" s="1231"/>
      <c r="BK51" s="1231"/>
      <c r="BL51" s="1231"/>
      <c r="BM51" s="1231"/>
      <c r="BN51" s="1231"/>
      <c r="BO51" s="1231"/>
      <c r="BP51" s="1232">
        <v>59.3</v>
      </c>
      <c r="BQ51" s="1232"/>
      <c r="BR51" s="1232"/>
      <c r="BS51" s="1232"/>
      <c r="BT51" s="1232"/>
      <c r="BU51" s="1232"/>
      <c r="BV51" s="1232"/>
      <c r="BW51" s="1232"/>
      <c r="BX51" s="1232">
        <v>59</v>
      </c>
      <c r="BY51" s="1232"/>
      <c r="BZ51" s="1232"/>
      <c r="CA51" s="1232"/>
      <c r="CB51" s="1232"/>
      <c r="CC51" s="1232"/>
      <c r="CD51" s="1232"/>
      <c r="CE51" s="1232"/>
      <c r="CF51" s="1232">
        <v>56.8</v>
      </c>
      <c r="CG51" s="1232"/>
      <c r="CH51" s="1232"/>
      <c r="CI51" s="1232"/>
      <c r="CJ51" s="1232"/>
      <c r="CK51" s="1232"/>
      <c r="CL51" s="1232"/>
      <c r="CM51" s="1232"/>
      <c r="CN51" s="1232">
        <v>47.8</v>
      </c>
      <c r="CO51" s="1232"/>
      <c r="CP51" s="1232"/>
      <c r="CQ51" s="1232"/>
      <c r="CR51" s="1232"/>
      <c r="CS51" s="1232"/>
      <c r="CT51" s="1232"/>
      <c r="CU51" s="1232"/>
      <c r="CV51" s="1232">
        <v>44.4</v>
      </c>
      <c r="CW51" s="1232"/>
      <c r="CX51" s="1232"/>
      <c r="CY51" s="1232"/>
      <c r="CZ51" s="1232"/>
      <c r="DA51" s="1232"/>
      <c r="DB51" s="1232"/>
      <c r="DC51" s="1232"/>
    </row>
    <row r="52" spans="1:109" x14ac:dyDescent="0.15">
      <c r="B52" s="255"/>
      <c r="G52" s="1228"/>
      <c r="H52" s="1228"/>
      <c r="I52" s="1229"/>
      <c r="J52" s="1229"/>
      <c r="K52" s="1230"/>
      <c r="L52" s="1230"/>
      <c r="M52" s="1230"/>
      <c r="N52" s="1230"/>
      <c r="AM52" s="1220"/>
      <c r="AN52" s="1231"/>
      <c r="AO52" s="1231"/>
      <c r="AP52" s="1231"/>
      <c r="AQ52" s="1231"/>
      <c r="AR52" s="1231"/>
      <c r="AS52" s="1231"/>
      <c r="AT52" s="1231"/>
      <c r="AU52" s="1231"/>
      <c r="AV52" s="1231"/>
      <c r="AW52" s="1231"/>
      <c r="AX52" s="1231"/>
      <c r="AY52" s="1231"/>
      <c r="AZ52" s="1231"/>
      <c r="BA52" s="1231"/>
      <c r="BB52" s="1231"/>
      <c r="BC52" s="1231"/>
      <c r="BD52" s="1231"/>
      <c r="BE52" s="1231"/>
      <c r="BF52" s="1231"/>
      <c r="BG52" s="1231"/>
      <c r="BH52" s="1231"/>
      <c r="BI52" s="1231"/>
      <c r="BJ52" s="1231"/>
      <c r="BK52" s="1231"/>
      <c r="BL52" s="1231"/>
      <c r="BM52" s="1231"/>
      <c r="BN52" s="1231"/>
      <c r="BO52" s="1231"/>
      <c r="BP52" s="1232"/>
      <c r="BQ52" s="1232"/>
      <c r="BR52" s="1232"/>
      <c r="BS52" s="1232"/>
      <c r="BT52" s="1232"/>
      <c r="BU52" s="1232"/>
      <c r="BV52" s="1232"/>
      <c r="BW52" s="1232"/>
      <c r="BX52" s="1232"/>
      <c r="BY52" s="1232"/>
      <c r="BZ52" s="1232"/>
      <c r="CA52" s="1232"/>
      <c r="CB52" s="1232"/>
      <c r="CC52" s="1232"/>
      <c r="CD52" s="1232"/>
      <c r="CE52" s="1232"/>
      <c r="CF52" s="1232"/>
      <c r="CG52" s="1232"/>
      <c r="CH52" s="1232"/>
      <c r="CI52" s="1232"/>
      <c r="CJ52" s="1232"/>
      <c r="CK52" s="1232"/>
      <c r="CL52" s="1232"/>
      <c r="CM52" s="1232"/>
      <c r="CN52" s="1232"/>
      <c r="CO52" s="1232"/>
      <c r="CP52" s="1232"/>
      <c r="CQ52" s="1232"/>
      <c r="CR52" s="1232"/>
      <c r="CS52" s="1232"/>
      <c r="CT52" s="1232"/>
      <c r="CU52" s="1232"/>
      <c r="CV52" s="1232"/>
      <c r="CW52" s="1232"/>
      <c r="CX52" s="1232"/>
      <c r="CY52" s="1232"/>
      <c r="CZ52" s="1232"/>
      <c r="DA52" s="1232"/>
      <c r="DB52" s="1232"/>
      <c r="DC52" s="1232"/>
    </row>
    <row r="53" spans="1:109" x14ac:dyDescent="0.15">
      <c r="A53" s="1210"/>
      <c r="B53" s="255"/>
      <c r="G53" s="1228"/>
      <c r="H53" s="1228"/>
      <c r="I53" s="1221"/>
      <c r="J53" s="1221"/>
      <c r="K53" s="1230"/>
      <c r="L53" s="1230"/>
      <c r="M53" s="1230"/>
      <c r="N53" s="1230"/>
      <c r="AM53" s="1220"/>
      <c r="AN53" s="1231"/>
      <c r="AO53" s="1231"/>
      <c r="AP53" s="1231"/>
      <c r="AQ53" s="1231"/>
      <c r="AR53" s="1231"/>
      <c r="AS53" s="1231"/>
      <c r="AT53" s="1231"/>
      <c r="AU53" s="1231"/>
      <c r="AV53" s="1231"/>
      <c r="AW53" s="1231"/>
      <c r="AX53" s="1231"/>
      <c r="AY53" s="1231"/>
      <c r="AZ53" s="1231"/>
      <c r="BA53" s="1231"/>
      <c r="BB53" s="1231" t="s">
        <v>599</v>
      </c>
      <c r="BC53" s="1231"/>
      <c r="BD53" s="1231"/>
      <c r="BE53" s="1231"/>
      <c r="BF53" s="1231"/>
      <c r="BG53" s="1231"/>
      <c r="BH53" s="1231"/>
      <c r="BI53" s="1231"/>
      <c r="BJ53" s="1231"/>
      <c r="BK53" s="1231"/>
      <c r="BL53" s="1231"/>
      <c r="BM53" s="1231"/>
      <c r="BN53" s="1231"/>
      <c r="BO53" s="1231"/>
      <c r="BP53" s="1232">
        <v>56</v>
      </c>
      <c r="BQ53" s="1232"/>
      <c r="BR53" s="1232"/>
      <c r="BS53" s="1232"/>
      <c r="BT53" s="1232"/>
      <c r="BU53" s="1232"/>
      <c r="BV53" s="1232"/>
      <c r="BW53" s="1232"/>
      <c r="BX53" s="1232">
        <v>57.5</v>
      </c>
      <c r="BY53" s="1232"/>
      <c r="BZ53" s="1232"/>
      <c r="CA53" s="1232"/>
      <c r="CB53" s="1232"/>
      <c r="CC53" s="1232"/>
      <c r="CD53" s="1232"/>
      <c r="CE53" s="1232"/>
      <c r="CF53" s="1232">
        <v>58</v>
      </c>
      <c r="CG53" s="1232"/>
      <c r="CH53" s="1232"/>
      <c r="CI53" s="1232"/>
      <c r="CJ53" s="1232"/>
      <c r="CK53" s="1232"/>
      <c r="CL53" s="1232"/>
      <c r="CM53" s="1232"/>
      <c r="CN53" s="1232">
        <v>59.5</v>
      </c>
      <c r="CO53" s="1232"/>
      <c r="CP53" s="1232"/>
      <c r="CQ53" s="1232"/>
      <c r="CR53" s="1232"/>
      <c r="CS53" s="1232"/>
      <c r="CT53" s="1232"/>
      <c r="CU53" s="1232"/>
      <c r="CV53" s="1232">
        <v>60.7</v>
      </c>
      <c r="CW53" s="1232"/>
      <c r="CX53" s="1232"/>
      <c r="CY53" s="1232"/>
      <c r="CZ53" s="1232"/>
      <c r="DA53" s="1232"/>
      <c r="DB53" s="1232"/>
      <c r="DC53" s="1232"/>
    </row>
    <row r="54" spans="1:109" x14ac:dyDescent="0.15">
      <c r="A54" s="1210"/>
      <c r="B54" s="255"/>
      <c r="G54" s="1228"/>
      <c r="H54" s="1228"/>
      <c r="I54" s="1221"/>
      <c r="J54" s="1221"/>
      <c r="K54" s="1230"/>
      <c r="L54" s="1230"/>
      <c r="M54" s="1230"/>
      <c r="N54" s="1230"/>
      <c r="AM54" s="1220"/>
      <c r="AN54" s="1231"/>
      <c r="AO54" s="1231"/>
      <c r="AP54" s="1231"/>
      <c r="AQ54" s="1231"/>
      <c r="AR54" s="1231"/>
      <c r="AS54" s="1231"/>
      <c r="AT54" s="1231"/>
      <c r="AU54" s="1231"/>
      <c r="AV54" s="1231"/>
      <c r="AW54" s="1231"/>
      <c r="AX54" s="1231"/>
      <c r="AY54" s="1231"/>
      <c r="AZ54" s="1231"/>
      <c r="BA54" s="1231"/>
      <c r="BB54" s="1231"/>
      <c r="BC54" s="1231"/>
      <c r="BD54" s="1231"/>
      <c r="BE54" s="1231"/>
      <c r="BF54" s="1231"/>
      <c r="BG54" s="1231"/>
      <c r="BH54" s="1231"/>
      <c r="BI54" s="1231"/>
      <c r="BJ54" s="1231"/>
      <c r="BK54" s="1231"/>
      <c r="BL54" s="1231"/>
      <c r="BM54" s="1231"/>
      <c r="BN54" s="1231"/>
      <c r="BO54" s="1231"/>
      <c r="BP54" s="1232"/>
      <c r="BQ54" s="1232"/>
      <c r="BR54" s="1232"/>
      <c r="BS54" s="1232"/>
      <c r="BT54" s="1232"/>
      <c r="BU54" s="1232"/>
      <c r="BV54" s="1232"/>
      <c r="BW54" s="1232"/>
      <c r="BX54" s="1232"/>
      <c r="BY54" s="1232"/>
      <c r="BZ54" s="1232"/>
      <c r="CA54" s="1232"/>
      <c r="CB54" s="1232"/>
      <c r="CC54" s="1232"/>
      <c r="CD54" s="1232"/>
      <c r="CE54" s="1232"/>
      <c r="CF54" s="1232"/>
      <c r="CG54" s="1232"/>
      <c r="CH54" s="1232"/>
      <c r="CI54" s="1232"/>
      <c r="CJ54" s="1232"/>
      <c r="CK54" s="1232"/>
      <c r="CL54" s="1232"/>
      <c r="CM54" s="1232"/>
      <c r="CN54" s="1232"/>
      <c r="CO54" s="1232"/>
      <c r="CP54" s="1232"/>
      <c r="CQ54" s="1232"/>
      <c r="CR54" s="1232"/>
      <c r="CS54" s="1232"/>
      <c r="CT54" s="1232"/>
      <c r="CU54" s="1232"/>
      <c r="CV54" s="1232"/>
      <c r="CW54" s="1232"/>
      <c r="CX54" s="1232"/>
      <c r="CY54" s="1232"/>
      <c r="CZ54" s="1232"/>
      <c r="DA54" s="1232"/>
      <c r="DB54" s="1232"/>
      <c r="DC54" s="1232"/>
    </row>
    <row r="55" spans="1:109" x14ac:dyDescent="0.15">
      <c r="A55" s="1210"/>
      <c r="B55" s="255"/>
      <c r="G55" s="1221"/>
      <c r="H55" s="1221"/>
      <c r="I55" s="1221"/>
      <c r="J55" s="1221"/>
      <c r="K55" s="1230"/>
      <c r="L55" s="1230"/>
      <c r="M55" s="1230"/>
      <c r="N55" s="1230"/>
      <c r="AN55" s="1227" t="s">
        <v>600</v>
      </c>
      <c r="AO55" s="1227"/>
      <c r="AP55" s="1227"/>
      <c r="AQ55" s="1227"/>
      <c r="AR55" s="1227"/>
      <c r="AS55" s="1227"/>
      <c r="AT55" s="1227"/>
      <c r="AU55" s="1227"/>
      <c r="AV55" s="1227"/>
      <c r="AW55" s="1227"/>
      <c r="AX55" s="1227"/>
      <c r="AY55" s="1227"/>
      <c r="AZ55" s="1227"/>
      <c r="BA55" s="1227"/>
      <c r="BB55" s="1231" t="s">
        <v>598</v>
      </c>
      <c r="BC55" s="1231"/>
      <c r="BD55" s="1231"/>
      <c r="BE55" s="1231"/>
      <c r="BF55" s="1231"/>
      <c r="BG55" s="1231"/>
      <c r="BH55" s="1231"/>
      <c r="BI55" s="1231"/>
      <c r="BJ55" s="1231"/>
      <c r="BK55" s="1231"/>
      <c r="BL55" s="1231"/>
      <c r="BM55" s="1231"/>
      <c r="BN55" s="1231"/>
      <c r="BO55" s="1231"/>
      <c r="BP55" s="1232">
        <v>37.9</v>
      </c>
      <c r="BQ55" s="1232"/>
      <c r="BR55" s="1232"/>
      <c r="BS55" s="1232"/>
      <c r="BT55" s="1232"/>
      <c r="BU55" s="1232"/>
      <c r="BV55" s="1232"/>
      <c r="BW55" s="1232"/>
      <c r="BX55" s="1232">
        <v>38.700000000000003</v>
      </c>
      <c r="BY55" s="1232"/>
      <c r="BZ55" s="1232"/>
      <c r="CA55" s="1232"/>
      <c r="CB55" s="1232"/>
      <c r="CC55" s="1232"/>
      <c r="CD55" s="1232"/>
      <c r="CE55" s="1232"/>
      <c r="CF55" s="1232">
        <v>32.5</v>
      </c>
      <c r="CG55" s="1232"/>
      <c r="CH55" s="1232"/>
      <c r="CI55" s="1232"/>
      <c r="CJ55" s="1232"/>
      <c r="CK55" s="1232"/>
      <c r="CL55" s="1232"/>
      <c r="CM55" s="1232"/>
      <c r="CN55" s="1232">
        <v>23</v>
      </c>
      <c r="CO55" s="1232"/>
      <c r="CP55" s="1232"/>
      <c r="CQ55" s="1232"/>
      <c r="CR55" s="1232"/>
      <c r="CS55" s="1232"/>
      <c r="CT55" s="1232"/>
      <c r="CU55" s="1232"/>
      <c r="CV55" s="1232">
        <v>15.5</v>
      </c>
      <c r="CW55" s="1232"/>
      <c r="CX55" s="1232"/>
      <c r="CY55" s="1232"/>
      <c r="CZ55" s="1232"/>
      <c r="DA55" s="1232"/>
      <c r="DB55" s="1232"/>
      <c r="DC55" s="1232"/>
    </row>
    <row r="56" spans="1:109" x14ac:dyDescent="0.15">
      <c r="A56" s="1210"/>
      <c r="B56" s="255"/>
      <c r="G56" s="1221"/>
      <c r="H56" s="1221"/>
      <c r="I56" s="1221"/>
      <c r="J56" s="1221"/>
      <c r="K56" s="1230"/>
      <c r="L56" s="1230"/>
      <c r="M56" s="1230"/>
      <c r="N56" s="1230"/>
      <c r="AN56" s="1227"/>
      <c r="AO56" s="1227"/>
      <c r="AP56" s="1227"/>
      <c r="AQ56" s="1227"/>
      <c r="AR56" s="1227"/>
      <c r="AS56" s="1227"/>
      <c r="AT56" s="1227"/>
      <c r="AU56" s="1227"/>
      <c r="AV56" s="1227"/>
      <c r="AW56" s="1227"/>
      <c r="AX56" s="1227"/>
      <c r="AY56" s="1227"/>
      <c r="AZ56" s="1227"/>
      <c r="BA56" s="1227"/>
      <c r="BB56" s="1231"/>
      <c r="BC56" s="1231"/>
      <c r="BD56" s="1231"/>
      <c r="BE56" s="1231"/>
      <c r="BF56" s="1231"/>
      <c r="BG56" s="1231"/>
      <c r="BH56" s="1231"/>
      <c r="BI56" s="1231"/>
      <c r="BJ56" s="1231"/>
      <c r="BK56" s="1231"/>
      <c r="BL56" s="1231"/>
      <c r="BM56" s="1231"/>
      <c r="BN56" s="1231"/>
      <c r="BO56" s="1231"/>
      <c r="BP56" s="1232"/>
      <c r="BQ56" s="1232"/>
      <c r="BR56" s="1232"/>
      <c r="BS56" s="1232"/>
      <c r="BT56" s="1232"/>
      <c r="BU56" s="1232"/>
      <c r="BV56" s="1232"/>
      <c r="BW56" s="1232"/>
      <c r="BX56" s="1232"/>
      <c r="BY56" s="1232"/>
      <c r="BZ56" s="1232"/>
      <c r="CA56" s="1232"/>
      <c r="CB56" s="1232"/>
      <c r="CC56" s="1232"/>
      <c r="CD56" s="1232"/>
      <c r="CE56" s="1232"/>
      <c r="CF56" s="1232"/>
      <c r="CG56" s="1232"/>
      <c r="CH56" s="1232"/>
      <c r="CI56" s="1232"/>
      <c r="CJ56" s="1232"/>
      <c r="CK56" s="1232"/>
      <c r="CL56" s="1232"/>
      <c r="CM56" s="1232"/>
      <c r="CN56" s="1232"/>
      <c r="CO56" s="1232"/>
      <c r="CP56" s="1232"/>
      <c r="CQ56" s="1232"/>
      <c r="CR56" s="1232"/>
      <c r="CS56" s="1232"/>
      <c r="CT56" s="1232"/>
      <c r="CU56" s="1232"/>
      <c r="CV56" s="1232"/>
      <c r="CW56" s="1232"/>
      <c r="CX56" s="1232"/>
      <c r="CY56" s="1232"/>
      <c r="CZ56" s="1232"/>
      <c r="DA56" s="1232"/>
      <c r="DB56" s="1232"/>
      <c r="DC56" s="1232"/>
    </row>
    <row r="57" spans="1:109" s="1210" customFormat="1" x14ac:dyDescent="0.15">
      <c r="B57" s="1233"/>
      <c r="G57" s="1221"/>
      <c r="H57" s="1221"/>
      <c r="I57" s="1234"/>
      <c r="J57" s="1234"/>
      <c r="K57" s="1230"/>
      <c r="L57" s="1230"/>
      <c r="M57" s="1230"/>
      <c r="N57" s="1230"/>
      <c r="AM57" s="251"/>
      <c r="AN57" s="1227"/>
      <c r="AO57" s="1227"/>
      <c r="AP57" s="1227"/>
      <c r="AQ57" s="1227"/>
      <c r="AR57" s="1227"/>
      <c r="AS57" s="1227"/>
      <c r="AT57" s="1227"/>
      <c r="AU57" s="1227"/>
      <c r="AV57" s="1227"/>
      <c r="AW57" s="1227"/>
      <c r="AX57" s="1227"/>
      <c r="AY57" s="1227"/>
      <c r="AZ57" s="1227"/>
      <c r="BA57" s="1227"/>
      <c r="BB57" s="1231" t="s">
        <v>599</v>
      </c>
      <c r="BC57" s="1231"/>
      <c r="BD57" s="1231"/>
      <c r="BE57" s="1231"/>
      <c r="BF57" s="1231"/>
      <c r="BG57" s="1231"/>
      <c r="BH57" s="1231"/>
      <c r="BI57" s="1231"/>
      <c r="BJ57" s="1231"/>
      <c r="BK57" s="1231"/>
      <c r="BL57" s="1231"/>
      <c r="BM57" s="1231"/>
      <c r="BN57" s="1231"/>
      <c r="BO57" s="1231"/>
      <c r="BP57" s="1232">
        <v>60.7</v>
      </c>
      <c r="BQ57" s="1232"/>
      <c r="BR57" s="1232"/>
      <c r="BS57" s="1232"/>
      <c r="BT57" s="1232"/>
      <c r="BU57" s="1232"/>
      <c r="BV57" s="1232"/>
      <c r="BW57" s="1232"/>
      <c r="BX57" s="1232">
        <v>61.4</v>
      </c>
      <c r="BY57" s="1232"/>
      <c r="BZ57" s="1232"/>
      <c r="CA57" s="1232"/>
      <c r="CB57" s="1232"/>
      <c r="CC57" s="1232"/>
      <c r="CD57" s="1232"/>
      <c r="CE57" s="1232"/>
      <c r="CF57" s="1232">
        <v>62.6</v>
      </c>
      <c r="CG57" s="1232"/>
      <c r="CH57" s="1232"/>
      <c r="CI57" s="1232"/>
      <c r="CJ57" s="1232"/>
      <c r="CK57" s="1232"/>
      <c r="CL57" s="1232"/>
      <c r="CM57" s="1232"/>
      <c r="CN57" s="1232">
        <v>62.8</v>
      </c>
      <c r="CO57" s="1232"/>
      <c r="CP57" s="1232"/>
      <c r="CQ57" s="1232"/>
      <c r="CR57" s="1232"/>
      <c r="CS57" s="1232"/>
      <c r="CT57" s="1232"/>
      <c r="CU57" s="1232"/>
      <c r="CV57" s="1232">
        <v>63.9</v>
      </c>
      <c r="CW57" s="1232"/>
      <c r="CX57" s="1232"/>
      <c r="CY57" s="1232"/>
      <c r="CZ57" s="1232"/>
      <c r="DA57" s="1232"/>
      <c r="DB57" s="1232"/>
      <c r="DC57" s="1232"/>
      <c r="DD57" s="1235"/>
      <c r="DE57" s="1233"/>
    </row>
    <row r="58" spans="1:109" s="1210" customFormat="1" x14ac:dyDescent="0.15">
      <c r="A58" s="251"/>
      <c r="B58" s="1233"/>
      <c r="G58" s="1221"/>
      <c r="H58" s="1221"/>
      <c r="I58" s="1234"/>
      <c r="J58" s="1234"/>
      <c r="K58" s="1230"/>
      <c r="L58" s="1230"/>
      <c r="M58" s="1230"/>
      <c r="N58" s="1230"/>
      <c r="AM58" s="251"/>
      <c r="AN58" s="1227"/>
      <c r="AO58" s="1227"/>
      <c r="AP58" s="1227"/>
      <c r="AQ58" s="1227"/>
      <c r="AR58" s="1227"/>
      <c r="AS58" s="1227"/>
      <c r="AT58" s="1227"/>
      <c r="AU58" s="1227"/>
      <c r="AV58" s="1227"/>
      <c r="AW58" s="1227"/>
      <c r="AX58" s="1227"/>
      <c r="AY58" s="1227"/>
      <c r="AZ58" s="1227"/>
      <c r="BA58" s="1227"/>
      <c r="BB58" s="1231"/>
      <c r="BC58" s="1231"/>
      <c r="BD58" s="1231"/>
      <c r="BE58" s="1231"/>
      <c r="BF58" s="1231"/>
      <c r="BG58" s="1231"/>
      <c r="BH58" s="1231"/>
      <c r="BI58" s="1231"/>
      <c r="BJ58" s="1231"/>
      <c r="BK58" s="1231"/>
      <c r="BL58" s="1231"/>
      <c r="BM58" s="1231"/>
      <c r="BN58" s="1231"/>
      <c r="BO58" s="1231"/>
      <c r="BP58" s="1232"/>
      <c r="BQ58" s="1232"/>
      <c r="BR58" s="1232"/>
      <c r="BS58" s="1232"/>
      <c r="BT58" s="1232"/>
      <c r="BU58" s="1232"/>
      <c r="BV58" s="1232"/>
      <c r="BW58" s="1232"/>
      <c r="BX58" s="1232"/>
      <c r="BY58" s="1232"/>
      <c r="BZ58" s="1232"/>
      <c r="CA58" s="1232"/>
      <c r="CB58" s="1232"/>
      <c r="CC58" s="1232"/>
      <c r="CD58" s="1232"/>
      <c r="CE58" s="1232"/>
      <c r="CF58" s="1232"/>
      <c r="CG58" s="1232"/>
      <c r="CH58" s="1232"/>
      <c r="CI58" s="1232"/>
      <c r="CJ58" s="1232"/>
      <c r="CK58" s="1232"/>
      <c r="CL58" s="1232"/>
      <c r="CM58" s="1232"/>
      <c r="CN58" s="1232"/>
      <c r="CO58" s="1232"/>
      <c r="CP58" s="1232"/>
      <c r="CQ58" s="1232"/>
      <c r="CR58" s="1232"/>
      <c r="CS58" s="1232"/>
      <c r="CT58" s="1232"/>
      <c r="CU58" s="1232"/>
      <c r="CV58" s="1232"/>
      <c r="CW58" s="1232"/>
      <c r="CX58" s="1232"/>
      <c r="CY58" s="1232"/>
      <c r="CZ58" s="1232"/>
      <c r="DA58" s="1232"/>
      <c r="DB58" s="1232"/>
      <c r="DC58" s="1232"/>
      <c r="DD58" s="1235"/>
      <c r="DE58" s="1233"/>
    </row>
    <row r="59" spans="1:109" s="1210" customFormat="1" x14ac:dyDescent="0.15">
      <c r="A59" s="251"/>
      <c r="B59" s="1233"/>
      <c r="K59" s="1236"/>
      <c r="L59" s="1236"/>
      <c r="M59" s="1236"/>
      <c r="N59" s="1236"/>
      <c r="AQ59" s="1236"/>
      <c r="AR59" s="1236"/>
      <c r="AS59" s="1236"/>
      <c r="AT59" s="1236"/>
      <c r="BC59" s="1236"/>
      <c r="BD59" s="1236"/>
      <c r="BE59" s="1236"/>
      <c r="BF59" s="1236"/>
      <c r="BO59" s="1236"/>
      <c r="BP59" s="1236"/>
      <c r="BQ59" s="1236"/>
      <c r="BR59" s="1236"/>
      <c r="CA59" s="1236"/>
      <c r="CB59" s="1236"/>
      <c r="CC59" s="1236"/>
      <c r="CD59" s="1236"/>
      <c r="CM59" s="1236"/>
      <c r="CN59" s="1236"/>
      <c r="CO59" s="1236"/>
      <c r="CP59" s="1236"/>
      <c r="CY59" s="1236"/>
      <c r="CZ59" s="1236"/>
      <c r="DA59" s="1236"/>
      <c r="DB59" s="1236"/>
      <c r="DC59" s="1236"/>
      <c r="DD59" s="1235"/>
      <c r="DE59" s="1233"/>
    </row>
    <row r="60" spans="1:109" s="1210" customFormat="1" x14ac:dyDescent="0.15">
      <c r="A60" s="251"/>
      <c r="B60" s="1233"/>
      <c r="K60" s="1236"/>
      <c r="L60" s="1236"/>
      <c r="M60" s="1236"/>
      <c r="N60" s="1236"/>
      <c r="AQ60" s="1236"/>
      <c r="AR60" s="1236"/>
      <c r="AS60" s="1236"/>
      <c r="AT60" s="1236"/>
      <c r="BC60" s="1236"/>
      <c r="BD60" s="1236"/>
      <c r="BE60" s="1236"/>
      <c r="BF60" s="1236"/>
      <c r="BO60" s="1236"/>
      <c r="BP60" s="1236"/>
      <c r="BQ60" s="1236"/>
      <c r="BR60" s="1236"/>
      <c r="CA60" s="1236"/>
      <c r="CB60" s="1236"/>
      <c r="CC60" s="1236"/>
      <c r="CD60" s="1236"/>
      <c r="CM60" s="1236"/>
      <c r="CN60" s="1236"/>
      <c r="CO60" s="1236"/>
      <c r="CP60" s="1236"/>
      <c r="CY60" s="1236"/>
      <c r="CZ60" s="1236"/>
      <c r="DA60" s="1236"/>
      <c r="DB60" s="1236"/>
      <c r="DC60" s="1236"/>
      <c r="DD60" s="1235"/>
      <c r="DE60" s="1233"/>
    </row>
    <row r="61" spans="1:109" s="1210" customFormat="1" x14ac:dyDescent="0.15">
      <c r="A61" s="251"/>
      <c r="B61" s="1237"/>
      <c r="C61" s="1238"/>
      <c r="D61" s="1238"/>
      <c r="E61" s="1238"/>
      <c r="F61" s="1238"/>
      <c r="G61" s="1238"/>
      <c r="H61" s="1238"/>
      <c r="I61" s="1238"/>
      <c r="J61" s="1238"/>
      <c r="K61" s="1238"/>
      <c r="L61" s="1238"/>
      <c r="M61" s="1239"/>
      <c r="N61" s="1239"/>
      <c r="O61" s="1238"/>
      <c r="P61" s="1238"/>
      <c r="Q61" s="1238"/>
      <c r="R61" s="1238"/>
      <c r="S61" s="1238"/>
      <c r="T61" s="1238"/>
      <c r="U61" s="1238"/>
      <c r="V61" s="1238"/>
      <c r="W61" s="1238"/>
      <c r="X61" s="1238"/>
      <c r="Y61" s="1238"/>
      <c r="Z61" s="1238"/>
      <c r="AA61" s="1238"/>
      <c r="AB61" s="1238"/>
      <c r="AC61" s="1238"/>
      <c r="AD61" s="1238"/>
      <c r="AE61" s="1238"/>
      <c r="AF61" s="1238"/>
      <c r="AG61" s="1238"/>
      <c r="AH61" s="1238"/>
      <c r="AI61" s="1238"/>
      <c r="AJ61" s="1238"/>
      <c r="AK61" s="1238"/>
      <c r="AL61" s="1238"/>
      <c r="AM61" s="1238"/>
      <c r="AN61" s="1238"/>
      <c r="AO61" s="1238"/>
      <c r="AP61" s="1238"/>
      <c r="AQ61" s="1238"/>
      <c r="AR61" s="1238"/>
      <c r="AS61" s="1239"/>
      <c r="AT61" s="1239"/>
      <c r="AU61" s="1238"/>
      <c r="AV61" s="1238"/>
      <c r="AW61" s="1238"/>
      <c r="AX61" s="1238"/>
      <c r="AY61" s="1238"/>
      <c r="AZ61" s="1238"/>
      <c r="BA61" s="1238"/>
      <c r="BB61" s="1238"/>
      <c r="BC61" s="1238"/>
      <c r="BD61" s="1238"/>
      <c r="BE61" s="1239"/>
      <c r="BF61" s="1239"/>
      <c r="BG61" s="1238"/>
      <c r="BH61" s="1238"/>
      <c r="BI61" s="1238"/>
      <c r="BJ61" s="1238"/>
      <c r="BK61" s="1238"/>
      <c r="BL61" s="1238"/>
      <c r="BM61" s="1238"/>
      <c r="BN61" s="1238"/>
      <c r="BO61" s="1238"/>
      <c r="BP61" s="1238"/>
      <c r="BQ61" s="1239"/>
      <c r="BR61" s="1239"/>
      <c r="BS61" s="1238"/>
      <c r="BT61" s="1238"/>
      <c r="BU61" s="1238"/>
      <c r="BV61" s="1238"/>
      <c r="BW61" s="1238"/>
      <c r="BX61" s="1238"/>
      <c r="BY61" s="1238"/>
      <c r="BZ61" s="1238"/>
      <c r="CA61" s="1238"/>
      <c r="CB61" s="1238"/>
      <c r="CC61" s="1239"/>
      <c r="CD61" s="1239"/>
      <c r="CE61" s="1238"/>
      <c r="CF61" s="1238"/>
      <c r="CG61" s="1238"/>
      <c r="CH61" s="1238"/>
      <c r="CI61" s="1238"/>
      <c r="CJ61" s="1238"/>
      <c r="CK61" s="1238"/>
      <c r="CL61" s="1238"/>
      <c r="CM61" s="1238"/>
      <c r="CN61" s="1238"/>
      <c r="CO61" s="1239"/>
      <c r="CP61" s="1239"/>
      <c r="CQ61" s="1238"/>
      <c r="CR61" s="1238"/>
      <c r="CS61" s="1238"/>
      <c r="CT61" s="1238"/>
      <c r="CU61" s="1238"/>
      <c r="CV61" s="1238"/>
      <c r="CW61" s="1238"/>
      <c r="CX61" s="1238"/>
      <c r="CY61" s="1238"/>
      <c r="CZ61" s="1238"/>
      <c r="DA61" s="1239"/>
      <c r="DB61" s="1239"/>
      <c r="DC61" s="1239"/>
      <c r="DD61" s="1240"/>
      <c r="DE61" s="1233"/>
    </row>
    <row r="62" spans="1:109" x14ac:dyDescent="0.15">
      <c r="B62" s="1208"/>
      <c r="C62" s="1208"/>
      <c r="D62" s="1208"/>
      <c r="E62" s="1208"/>
      <c r="F62" s="1208"/>
      <c r="G62" s="1208"/>
      <c r="H62" s="1208"/>
      <c r="I62" s="1208"/>
      <c r="J62" s="1208"/>
      <c r="K62" s="1208"/>
      <c r="L62" s="1208"/>
      <c r="M62" s="1208"/>
      <c r="N62" s="1208"/>
      <c r="O62" s="1208"/>
      <c r="P62" s="1208"/>
      <c r="Q62" s="1208"/>
      <c r="R62" s="1208"/>
      <c r="S62" s="1208"/>
      <c r="T62" s="1208"/>
      <c r="U62" s="1208"/>
      <c r="V62" s="1208"/>
      <c r="W62" s="1208"/>
      <c r="X62" s="1208"/>
      <c r="Y62" s="1208"/>
      <c r="Z62" s="1208"/>
      <c r="AA62" s="1208"/>
      <c r="AB62" s="1208"/>
      <c r="AC62" s="1208"/>
      <c r="AD62" s="1208"/>
      <c r="AE62" s="1208"/>
      <c r="AF62" s="1208"/>
      <c r="AG62" s="1208"/>
      <c r="AH62" s="1208"/>
      <c r="AI62" s="1208"/>
      <c r="AJ62" s="1208"/>
      <c r="AK62" s="1208"/>
      <c r="AL62" s="1208"/>
      <c r="AM62" s="1208"/>
      <c r="AN62" s="1208"/>
      <c r="AO62" s="1208"/>
      <c r="AP62" s="1208"/>
      <c r="AQ62" s="1208"/>
      <c r="AR62" s="1208"/>
      <c r="AS62" s="1208"/>
      <c r="AT62" s="1208"/>
      <c r="AU62" s="1208"/>
      <c r="AV62" s="1208"/>
      <c r="AW62" s="1208"/>
      <c r="AX62" s="1208"/>
      <c r="AY62" s="1208"/>
      <c r="AZ62" s="1208"/>
      <c r="BA62" s="1208"/>
      <c r="BB62" s="1208"/>
      <c r="BC62" s="1208"/>
      <c r="BD62" s="1208"/>
      <c r="BE62" s="1208"/>
      <c r="BF62" s="1208"/>
      <c r="BG62" s="1208"/>
      <c r="BH62" s="1208"/>
      <c r="BI62" s="1208"/>
      <c r="BJ62" s="1208"/>
      <c r="BK62" s="1208"/>
      <c r="BL62" s="1208"/>
      <c r="BM62" s="1208"/>
      <c r="BN62" s="1208"/>
      <c r="BO62" s="1208"/>
      <c r="BP62" s="1208"/>
      <c r="BQ62" s="1208"/>
      <c r="BR62" s="1208"/>
      <c r="BS62" s="1208"/>
      <c r="BT62" s="1208"/>
      <c r="BU62" s="1208"/>
      <c r="BV62" s="1208"/>
      <c r="BW62" s="1208"/>
      <c r="BX62" s="1208"/>
      <c r="BY62" s="1208"/>
      <c r="BZ62" s="1208"/>
      <c r="CA62" s="1208"/>
      <c r="CB62" s="1208"/>
      <c r="CC62" s="1208"/>
      <c r="CD62" s="1208"/>
      <c r="CE62" s="1208"/>
      <c r="CF62" s="1208"/>
      <c r="CG62" s="1208"/>
      <c r="CH62" s="1208"/>
      <c r="CI62" s="1208"/>
      <c r="CJ62" s="1208"/>
      <c r="CK62" s="1208"/>
      <c r="CL62" s="1208"/>
      <c r="CM62" s="1208"/>
      <c r="CN62" s="1208"/>
      <c r="CO62" s="1208"/>
      <c r="CP62" s="1208"/>
      <c r="CQ62" s="1208"/>
      <c r="CR62" s="1208"/>
      <c r="CS62" s="1208"/>
      <c r="CT62" s="1208"/>
      <c r="CU62" s="1208"/>
      <c r="CV62" s="1208"/>
      <c r="CW62" s="1208"/>
      <c r="CX62" s="1208"/>
      <c r="CY62" s="1208"/>
      <c r="CZ62" s="1208"/>
      <c r="DA62" s="1208"/>
      <c r="DB62" s="1208"/>
      <c r="DC62" s="1208"/>
      <c r="DD62" s="1208"/>
      <c r="DE62" s="251"/>
    </row>
    <row r="63" spans="1:109" ht="17.25" x14ac:dyDescent="0.15">
      <c r="B63" s="308" t="s">
        <v>601</v>
      </c>
    </row>
    <row r="64" spans="1:109" x14ac:dyDescent="0.15">
      <c r="B64" s="255"/>
      <c r="G64" s="1209"/>
      <c r="I64" s="1241"/>
      <c r="J64" s="1241"/>
      <c r="K64" s="1241"/>
      <c r="L64" s="1241"/>
      <c r="M64" s="1241"/>
      <c r="N64" s="1242"/>
      <c r="AM64" s="1209"/>
      <c r="AN64" s="1209" t="s">
        <v>594</v>
      </c>
      <c r="AP64" s="1210"/>
      <c r="AQ64" s="1210"/>
      <c r="AR64" s="1210"/>
      <c r="AY64" s="1209"/>
      <c r="BA64" s="1210"/>
      <c r="BB64" s="1210"/>
      <c r="BC64" s="1210"/>
      <c r="BK64" s="1209"/>
      <c r="BM64" s="1210"/>
      <c r="BN64" s="1210"/>
      <c r="BO64" s="1210"/>
      <c r="BW64" s="1209"/>
      <c r="BY64" s="1210"/>
      <c r="BZ64" s="1210"/>
      <c r="CA64" s="1210"/>
      <c r="CI64" s="1209"/>
      <c r="CK64" s="1210"/>
      <c r="CL64" s="1210"/>
      <c r="CM64" s="1210"/>
      <c r="CU64" s="1209"/>
      <c r="CW64" s="1210"/>
      <c r="CX64" s="1210"/>
      <c r="CY64" s="1210"/>
    </row>
    <row r="65" spans="2:107" x14ac:dyDescent="0.15">
      <c r="B65" s="255"/>
      <c r="AN65" s="1211" t="s">
        <v>602</v>
      </c>
      <c r="AO65" s="1212"/>
      <c r="AP65" s="1212"/>
      <c r="AQ65" s="1212"/>
      <c r="AR65" s="1212"/>
      <c r="AS65" s="1212"/>
      <c r="AT65" s="1212"/>
      <c r="AU65" s="1212"/>
      <c r="AV65" s="1212"/>
      <c r="AW65" s="1212"/>
      <c r="AX65" s="1212"/>
      <c r="AY65" s="1212"/>
      <c r="AZ65" s="1212"/>
      <c r="BA65" s="1212"/>
      <c r="BB65" s="1212"/>
      <c r="BC65" s="1212"/>
      <c r="BD65" s="1212"/>
      <c r="BE65" s="1212"/>
      <c r="BF65" s="1212"/>
      <c r="BG65" s="1212"/>
      <c r="BH65" s="1212"/>
      <c r="BI65" s="1212"/>
      <c r="BJ65" s="1212"/>
      <c r="BK65" s="1212"/>
      <c r="BL65" s="1212"/>
      <c r="BM65" s="1212"/>
      <c r="BN65" s="1212"/>
      <c r="BO65" s="1212"/>
      <c r="BP65" s="1212"/>
      <c r="BQ65" s="1212"/>
      <c r="BR65" s="1212"/>
      <c r="BS65" s="1212"/>
      <c r="BT65" s="1212"/>
      <c r="BU65" s="1212"/>
      <c r="BV65" s="1212"/>
      <c r="BW65" s="1212"/>
      <c r="BX65" s="1212"/>
      <c r="BY65" s="1212"/>
      <c r="BZ65" s="1212"/>
      <c r="CA65" s="1212"/>
      <c r="CB65" s="1212"/>
      <c r="CC65" s="1212"/>
      <c r="CD65" s="1212"/>
      <c r="CE65" s="1212"/>
      <c r="CF65" s="1212"/>
      <c r="CG65" s="1212"/>
      <c r="CH65" s="1212"/>
      <c r="CI65" s="1212"/>
      <c r="CJ65" s="1212"/>
      <c r="CK65" s="1212"/>
      <c r="CL65" s="1212"/>
      <c r="CM65" s="1212"/>
      <c r="CN65" s="1212"/>
      <c r="CO65" s="1212"/>
      <c r="CP65" s="1212"/>
      <c r="CQ65" s="1212"/>
      <c r="CR65" s="1212"/>
      <c r="CS65" s="1212"/>
      <c r="CT65" s="1212"/>
      <c r="CU65" s="1212"/>
      <c r="CV65" s="1212"/>
      <c r="CW65" s="1212"/>
      <c r="CX65" s="1212"/>
      <c r="CY65" s="1212"/>
      <c r="CZ65" s="1212"/>
      <c r="DA65" s="1212"/>
      <c r="DB65" s="1212"/>
      <c r="DC65" s="1213"/>
    </row>
    <row r="66" spans="2:107" x14ac:dyDescent="0.15">
      <c r="B66" s="255"/>
      <c r="AN66" s="1214"/>
      <c r="AO66" s="1215"/>
      <c r="AP66" s="1215"/>
      <c r="AQ66" s="1215"/>
      <c r="AR66" s="1215"/>
      <c r="AS66" s="1215"/>
      <c r="AT66" s="1215"/>
      <c r="AU66" s="1215"/>
      <c r="AV66" s="1215"/>
      <c r="AW66" s="1215"/>
      <c r="AX66" s="1215"/>
      <c r="AY66" s="1215"/>
      <c r="AZ66" s="1215"/>
      <c r="BA66" s="1215"/>
      <c r="BB66" s="1215"/>
      <c r="BC66" s="1215"/>
      <c r="BD66" s="1215"/>
      <c r="BE66" s="1215"/>
      <c r="BF66" s="1215"/>
      <c r="BG66" s="1215"/>
      <c r="BH66" s="1215"/>
      <c r="BI66" s="1215"/>
      <c r="BJ66" s="1215"/>
      <c r="BK66" s="1215"/>
      <c r="BL66" s="1215"/>
      <c r="BM66" s="1215"/>
      <c r="BN66" s="1215"/>
      <c r="BO66" s="1215"/>
      <c r="BP66" s="1215"/>
      <c r="BQ66" s="1215"/>
      <c r="BR66" s="1215"/>
      <c r="BS66" s="1215"/>
      <c r="BT66" s="1215"/>
      <c r="BU66" s="1215"/>
      <c r="BV66" s="1215"/>
      <c r="BW66" s="1215"/>
      <c r="BX66" s="1215"/>
      <c r="BY66" s="1215"/>
      <c r="BZ66" s="1215"/>
      <c r="CA66" s="1215"/>
      <c r="CB66" s="1215"/>
      <c r="CC66" s="1215"/>
      <c r="CD66" s="1215"/>
      <c r="CE66" s="1215"/>
      <c r="CF66" s="1215"/>
      <c r="CG66" s="1215"/>
      <c r="CH66" s="1215"/>
      <c r="CI66" s="1215"/>
      <c r="CJ66" s="1215"/>
      <c r="CK66" s="1215"/>
      <c r="CL66" s="1215"/>
      <c r="CM66" s="1215"/>
      <c r="CN66" s="1215"/>
      <c r="CO66" s="1215"/>
      <c r="CP66" s="1215"/>
      <c r="CQ66" s="1215"/>
      <c r="CR66" s="1215"/>
      <c r="CS66" s="1215"/>
      <c r="CT66" s="1215"/>
      <c r="CU66" s="1215"/>
      <c r="CV66" s="1215"/>
      <c r="CW66" s="1215"/>
      <c r="CX66" s="1215"/>
      <c r="CY66" s="1215"/>
      <c r="CZ66" s="1215"/>
      <c r="DA66" s="1215"/>
      <c r="DB66" s="1215"/>
      <c r="DC66" s="1216"/>
    </row>
    <row r="67" spans="2:107" x14ac:dyDescent="0.15">
      <c r="B67" s="255"/>
      <c r="AN67" s="1214"/>
      <c r="AO67" s="1215"/>
      <c r="AP67" s="1215"/>
      <c r="AQ67" s="1215"/>
      <c r="AR67" s="1215"/>
      <c r="AS67" s="1215"/>
      <c r="AT67" s="1215"/>
      <c r="AU67" s="1215"/>
      <c r="AV67" s="1215"/>
      <c r="AW67" s="1215"/>
      <c r="AX67" s="1215"/>
      <c r="AY67" s="1215"/>
      <c r="AZ67" s="1215"/>
      <c r="BA67" s="1215"/>
      <c r="BB67" s="1215"/>
      <c r="BC67" s="1215"/>
      <c r="BD67" s="1215"/>
      <c r="BE67" s="1215"/>
      <c r="BF67" s="1215"/>
      <c r="BG67" s="1215"/>
      <c r="BH67" s="1215"/>
      <c r="BI67" s="1215"/>
      <c r="BJ67" s="1215"/>
      <c r="BK67" s="1215"/>
      <c r="BL67" s="1215"/>
      <c r="BM67" s="1215"/>
      <c r="BN67" s="1215"/>
      <c r="BO67" s="1215"/>
      <c r="BP67" s="1215"/>
      <c r="BQ67" s="1215"/>
      <c r="BR67" s="1215"/>
      <c r="BS67" s="1215"/>
      <c r="BT67" s="1215"/>
      <c r="BU67" s="1215"/>
      <c r="BV67" s="1215"/>
      <c r="BW67" s="1215"/>
      <c r="BX67" s="1215"/>
      <c r="BY67" s="1215"/>
      <c r="BZ67" s="1215"/>
      <c r="CA67" s="1215"/>
      <c r="CB67" s="1215"/>
      <c r="CC67" s="1215"/>
      <c r="CD67" s="1215"/>
      <c r="CE67" s="1215"/>
      <c r="CF67" s="1215"/>
      <c r="CG67" s="1215"/>
      <c r="CH67" s="1215"/>
      <c r="CI67" s="1215"/>
      <c r="CJ67" s="1215"/>
      <c r="CK67" s="1215"/>
      <c r="CL67" s="1215"/>
      <c r="CM67" s="1215"/>
      <c r="CN67" s="1215"/>
      <c r="CO67" s="1215"/>
      <c r="CP67" s="1215"/>
      <c r="CQ67" s="1215"/>
      <c r="CR67" s="1215"/>
      <c r="CS67" s="1215"/>
      <c r="CT67" s="1215"/>
      <c r="CU67" s="1215"/>
      <c r="CV67" s="1215"/>
      <c r="CW67" s="1215"/>
      <c r="CX67" s="1215"/>
      <c r="CY67" s="1215"/>
      <c r="CZ67" s="1215"/>
      <c r="DA67" s="1215"/>
      <c r="DB67" s="1215"/>
      <c r="DC67" s="1216"/>
    </row>
    <row r="68" spans="2:107" x14ac:dyDescent="0.15">
      <c r="B68" s="255"/>
      <c r="AN68" s="1214"/>
      <c r="AO68" s="1215"/>
      <c r="AP68" s="1215"/>
      <c r="AQ68" s="1215"/>
      <c r="AR68" s="1215"/>
      <c r="AS68" s="1215"/>
      <c r="AT68" s="1215"/>
      <c r="AU68" s="1215"/>
      <c r="AV68" s="1215"/>
      <c r="AW68" s="1215"/>
      <c r="AX68" s="1215"/>
      <c r="AY68" s="1215"/>
      <c r="AZ68" s="1215"/>
      <c r="BA68" s="1215"/>
      <c r="BB68" s="1215"/>
      <c r="BC68" s="1215"/>
      <c r="BD68" s="1215"/>
      <c r="BE68" s="1215"/>
      <c r="BF68" s="1215"/>
      <c r="BG68" s="1215"/>
      <c r="BH68" s="1215"/>
      <c r="BI68" s="1215"/>
      <c r="BJ68" s="1215"/>
      <c r="BK68" s="1215"/>
      <c r="BL68" s="1215"/>
      <c r="BM68" s="1215"/>
      <c r="BN68" s="1215"/>
      <c r="BO68" s="1215"/>
      <c r="BP68" s="1215"/>
      <c r="BQ68" s="1215"/>
      <c r="BR68" s="1215"/>
      <c r="BS68" s="1215"/>
      <c r="BT68" s="1215"/>
      <c r="BU68" s="1215"/>
      <c r="BV68" s="1215"/>
      <c r="BW68" s="1215"/>
      <c r="BX68" s="1215"/>
      <c r="BY68" s="1215"/>
      <c r="BZ68" s="1215"/>
      <c r="CA68" s="1215"/>
      <c r="CB68" s="1215"/>
      <c r="CC68" s="1215"/>
      <c r="CD68" s="1215"/>
      <c r="CE68" s="1215"/>
      <c r="CF68" s="1215"/>
      <c r="CG68" s="1215"/>
      <c r="CH68" s="1215"/>
      <c r="CI68" s="1215"/>
      <c r="CJ68" s="1215"/>
      <c r="CK68" s="1215"/>
      <c r="CL68" s="1215"/>
      <c r="CM68" s="1215"/>
      <c r="CN68" s="1215"/>
      <c r="CO68" s="1215"/>
      <c r="CP68" s="1215"/>
      <c r="CQ68" s="1215"/>
      <c r="CR68" s="1215"/>
      <c r="CS68" s="1215"/>
      <c r="CT68" s="1215"/>
      <c r="CU68" s="1215"/>
      <c r="CV68" s="1215"/>
      <c r="CW68" s="1215"/>
      <c r="CX68" s="1215"/>
      <c r="CY68" s="1215"/>
      <c r="CZ68" s="1215"/>
      <c r="DA68" s="1215"/>
      <c r="DB68" s="1215"/>
      <c r="DC68" s="1216"/>
    </row>
    <row r="69" spans="2:107" x14ac:dyDescent="0.15">
      <c r="B69" s="255"/>
      <c r="AN69" s="1217"/>
      <c r="AO69" s="1218"/>
      <c r="AP69" s="1218"/>
      <c r="AQ69" s="1218"/>
      <c r="AR69" s="1218"/>
      <c r="AS69" s="1218"/>
      <c r="AT69" s="1218"/>
      <c r="AU69" s="1218"/>
      <c r="AV69" s="1218"/>
      <c r="AW69" s="1218"/>
      <c r="AX69" s="1218"/>
      <c r="AY69" s="1218"/>
      <c r="AZ69" s="1218"/>
      <c r="BA69" s="1218"/>
      <c r="BB69" s="1218"/>
      <c r="BC69" s="1218"/>
      <c r="BD69" s="1218"/>
      <c r="BE69" s="1218"/>
      <c r="BF69" s="1218"/>
      <c r="BG69" s="1218"/>
      <c r="BH69" s="1218"/>
      <c r="BI69" s="1218"/>
      <c r="BJ69" s="1218"/>
      <c r="BK69" s="1218"/>
      <c r="BL69" s="1218"/>
      <c r="BM69" s="1218"/>
      <c r="BN69" s="1218"/>
      <c r="BO69" s="1218"/>
      <c r="BP69" s="1218"/>
      <c r="BQ69" s="1218"/>
      <c r="BR69" s="1218"/>
      <c r="BS69" s="1218"/>
      <c r="BT69" s="1218"/>
      <c r="BU69" s="1218"/>
      <c r="BV69" s="1218"/>
      <c r="BW69" s="1218"/>
      <c r="BX69" s="1218"/>
      <c r="BY69" s="1218"/>
      <c r="BZ69" s="1218"/>
      <c r="CA69" s="1218"/>
      <c r="CB69" s="1218"/>
      <c r="CC69" s="1218"/>
      <c r="CD69" s="1218"/>
      <c r="CE69" s="1218"/>
      <c r="CF69" s="1218"/>
      <c r="CG69" s="1218"/>
      <c r="CH69" s="1218"/>
      <c r="CI69" s="1218"/>
      <c r="CJ69" s="1218"/>
      <c r="CK69" s="1218"/>
      <c r="CL69" s="1218"/>
      <c r="CM69" s="1218"/>
      <c r="CN69" s="1218"/>
      <c r="CO69" s="1218"/>
      <c r="CP69" s="1218"/>
      <c r="CQ69" s="1218"/>
      <c r="CR69" s="1218"/>
      <c r="CS69" s="1218"/>
      <c r="CT69" s="1218"/>
      <c r="CU69" s="1218"/>
      <c r="CV69" s="1218"/>
      <c r="CW69" s="1218"/>
      <c r="CX69" s="1218"/>
      <c r="CY69" s="1218"/>
      <c r="CZ69" s="1218"/>
      <c r="DA69" s="1218"/>
      <c r="DB69" s="1218"/>
      <c r="DC69" s="1219"/>
    </row>
    <row r="70" spans="2:107" x14ac:dyDescent="0.15">
      <c r="B70" s="255"/>
      <c r="H70" s="1243"/>
      <c r="I70" s="1243"/>
      <c r="J70" s="1244"/>
      <c r="K70" s="1244"/>
      <c r="L70" s="1245"/>
      <c r="M70" s="1244"/>
      <c r="N70" s="1245"/>
      <c r="AN70" s="1220"/>
      <c r="AO70" s="1220"/>
      <c r="AP70" s="1220"/>
      <c r="AZ70" s="1220"/>
      <c r="BA70" s="1220"/>
      <c r="BB70" s="1220"/>
      <c r="BL70" s="1220"/>
      <c r="BM70" s="1220"/>
      <c r="BN70" s="1220"/>
      <c r="BX70" s="1220"/>
      <c r="BY70" s="1220"/>
      <c r="BZ70" s="1220"/>
      <c r="CJ70" s="1220"/>
      <c r="CK70" s="1220"/>
      <c r="CL70" s="1220"/>
      <c r="CV70" s="1220"/>
      <c r="CW70" s="1220"/>
      <c r="CX70" s="1220"/>
    </row>
    <row r="71" spans="2:107" x14ac:dyDescent="0.15">
      <c r="B71" s="255"/>
      <c r="G71" s="1246"/>
      <c r="I71" s="1247"/>
      <c r="J71" s="1244"/>
      <c r="K71" s="1244"/>
      <c r="L71" s="1245"/>
      <c r="M71" s="1244"/>
      <c r="N71" s="1245"/>
      <c r="AM71" s="1246"/>
      <c r="AN71" s="251" t="s">
        <v>596</v>
      </c>
    </row>
    <row r="72" spans="2:107" x14ac:dyDescent="0.15">
      <c r="B72" s="255"/>
      <c r="G72" s="1221"/>
      <c r="H72" s="1221"/>
      <c r="I72" s="1221"/>
      <c r="J72" s="1221"/>
      <c r="K72" s="1222"/>
      <c r="L72" s="1222"/>
      <c r="M72" s="1223"/>
      <c r="N72" s="1223"/>
      <c r="AN72" s="1224"/>
      <c r="AO72" s="1225"/>
      <c r="AP72" s="1225"/>
      <c r="AQ72" s="1225"/>
      <c r="AR72" s="1225"/>
      <c r="AS72" s="1225"/>
      <c r="AT72" s="1225"/>
      <c r="AU72" s="1225"/>
      <c r="AV72" s="1225"/>
      <c r="AW72" s="1225"/>
      <c r="AX72" s="1225"/>
      <c r="AY72" s="1225"/>
      <c r="AZ72" s="1225"/>
      <c r="BA72" s="1225"/>
      <c r="BB72" s="1225"/>
      <c r="BC72" s="1225"/>
      <c r="BD72" s="1225"/>
      <c r="BE72" s="1225"/>
      <c r="BF72" s="1225"/>
      <c r="BG72" s="1225"/>
      <c r="BH72" s="1225"/>
      <c r="BI72" s="1225"/>
      <c r="BJ72" s="1225"/>
      <c r="BK72" s="1225"/>
      <c r="BL72" s="1225"/>
      <c r="BM72" s="1225"/>
      <c r="BN72" s="1225"/>
      <c r="BO72" s="1226"/>
      <c r="BP72" s="1227" t="s">
        <v>550</v>
      </c>
      <c r="BQ72" s="1227"/>
      <c r="BR72" s="1227"/>
      <c r="BS72" s="1227"/>
      <c r="BT72" s="1227"/>
      <c r="BU72" s="1227"/>
      <c r="BV72" s="1227"/>
      <c r="BW72" s="1227"/>
      <c r="BX72" s="1227" t="s">
        <v>551</v>
      </c>
      <c r="BY72" s="1227"/>
      <c r="BZ72" s="1227"/>
      <c r="CA72" s="1227"/>
      <c r="CB72" s="1227"/>
      <c r="CC72" s="1227"/>
      <c r="CD72" s="1227"/>
      <c r="CE72" s="1227"/>
      <c r="CF72" s="1227" t="s">
        <v>552</v>
      </c>
      <c r="CG72" s="1227"/>
      <c r="CH72" s="1227"/>
      <c r="CI72" s="1227"/>
      <c r="CJ72" s="1227"/>
      <c r="CK72" s="1227"/>
      <c r="CL72" s="1227"/>
      <c r="CM72" s="1227"/>
      <c r="CN72" s="1227" t="s">
        <v>553</v>
      </c>
      <c r="CO72" s="1227"/>
      <c r="CP72" s="1227"/>
      <c r="CQ72" s="1227"/>
      <c r="CR72" s="1227"/>
      <c r="CS72" s="1227"/>
      <c r="CT72" s="1227"/>
      <c r="CU72" s="1227"/>
      <c r="CV72" s="1227" t="s">
        <v>554</v>
      </c>
      <c r="CW72" s="1227"/>
      <c r="CX72" s="1227"/>
      <c r="CY72" s="1227"/>
      <c r="CZ72" s="1227"/>
      <c r="DA72" s="1227"/>
      <c r="DB72" s="1227"/>
      <c r="DC72" s="1227"/>
    </row>
    <row r="73" spans="2:107" x14ac:dyDescent="0.15">
      <c r="B73" s="255"/>
      <c r="G73" s="1228"/>
      <c r="H73" s="1228"/>
      <c r="I73" s="1228"/>
      <c r="J73" s="1228"/>
      <c r="K73" s="1248"/>
      <c r="L73" s="1248"/>
      <c r="M73" s="1248"/>
      <c r="N73" s="1248"/>
      <c r="AM73" s="1220"/>
      <c r="AN73" s="1231" t="s">
        <v>597</v>
      </c>
      <c r="AO73" s="1231"/>
      <c r="AP73" s="1231"/>
      <c r="AQ73" s="1231"/>
      <c r="AR73" s="1231"/>
      <c r="AS73" s="1231"/>
      <c r="AT73" s="1231"/>
      <c r="AU73" s="1231"/>
      <c r="AV73" s="1231"/>
      <c r="AW73" s="1231"/>
      <c r="AX73" s="1231"/>
      <c r="AY73" s="1231"/>
      <c r="AZ73" s="1231"/>
      <c r="BA73" s="1231"/>
      <c r="BB73" s="1231" t="s">
        <v>598</v>
      </c>
      <c r="BC73" s="1231"/>
      <c r="BD73" s="1231"/>
      <c r="BE73" s="1231"/>
      <c r="BF73" s="1231"/>
      <c r="BG73" s="1231"/>
      <c r="BH73" s="1231"/>
      <c r="BI73" s="1231"/>
      <c r="BJ73" s="1231"/>
      <c r="BK73" s="1231"/>
      <c r="BL73" s="1231"/>
      <c r="BM73" s="1231"/>
      <c r="BN73" s="1231"/>
      <c r="BO73" s="1231"/>
      <c r="BP73" s="1232">
        <v>59.3</v>
      </c>
      <c r="BQ73" s="1232"/>
      <c r="BR73" s="1232"/>
      <c r="BS73" s="1232"/>
      <c r="BT73" s="1232"/>
      <c r="BU73" s="1232"/>
      <c r="BV73" s="1232"/>
      <c r="BW73" s="1232"/>
      <c r="BX73" s="1232">
        <v>59</v>
      </c>
      <c r="BY73" s="1232"/>
      <c r="BZ73" s="1232"/>
      <c r="CA73" s="1232"/>
      <c r="CB73" s="1232"/>
      <c r="CC73" s="1232"/>
      <c r="CD73" s="1232"/>
      <c r="CE73" s="1232"/>
      <c r="CF73" s="1232">
        <v>56.8</v>
      </c>
      <c r="CG73" s="1232"/>
      <c r="CH73" s="1232"/>
      <c r="CI73" s="1232"/>
      <c r="CJ73" s="1232"/>
      <c r="CK73" s="1232"/>
      <c r="CL73" s="1232"/>
      <c r="CM73" s="1232"/>
      <c r="CN73" s="1232">
        <v>47.8</v>
      </c>
      <c r="CO73" s="1232"/>
      <c r="CP73" s="1232"/>
      <c r="CQ73" s="1232"/>
      <c r="CR73" s="1232"/>
      <c r="CS73" s="1232"/>
      <c r="CT73" s="1232"/>
      <c r="CU73" s="1232"/>
      <c r="CV73" s="1232">
        <v>44.4</v>
      </c>
      <c r="CW73" s="1232"/>
      <c r="CX73" s="1232"/>
      <c r="CY73" s="1232"/>
      <c r="CZ73" s="1232"/>
      <c r="DA73" s="1232"/>
      <c r="DB73" s="1232"/>
      <c r="DC73" s="1232"/>
    </row>
    <row r="74" spans="2:107" x14ac:dyDescent="0.15">
      <c r="B74" s="255"/>
      <c r="G74" s="1228"/>
      <c r="H74" s="1228"/>
      <c r="I74" s="1228"/>
      <c r="J74" s="1228"/>
      <c r="K74" s="1248"/>
      <c r="L74" s="1248"/>
      <c r="M74" s="1248"/>
      <c r="N74" s="1248"/>
      <c r="AM74" s="1220"/>
      <c r="AN74" s="1231"/>
      <c r="AO74" s="1231"/>
      <c r="AP74" s="1231"/>
      <c r="AQ74" s="1231"/>
      <c r="AR74" s="1231"/>
      <c r="AS74" s="1231"/>
      <c r="AT74" s="1231"/>
      <c r="AU74" s="1231"/>
      <c r="AV74" s="1231"/>
      <c r="AW74" s="1231"/>
      <c r="AX74" s="1231"/>
      <c r="AY74" s="1231"/>
      <c r="AZ74" s="1231"/>
      <c r="BA74" s="1231"/>
      <c r="BB74" s="1231"/>
      <c r="BC74" s="1231"/>
      <c r="BD74" s="1231"/>
      <c r="BE74" s="1231"/>
      <c r="BF74" s="1231"/>
      <c r="BG74" s="1231"/>
      <c r="BH74" s="1231"/>
      <c r="BI74" s="1231"/>
      <c r="BJ74" s="1231"/>
      <c r="BK74" s="1231"/>
      <c r="BL74" s="1231"/>
      <c r="BM74" s="1231"/>
      <c r="BN74" s="1231"/>
      <c r="BO74" s="1231"/>
      <c r="BP74" s="1232"/>
      <c r="BQ74" s="1232"/>
      <c r="BR74" s="1232"/>
      <c r="BS74" s="1232"/>
      <c r="BT74" s="1232"/>
      <c r="BU74" s="1232"/>
      <c r="BV74" s="1232"/>
      <c r="BW74" s="1232"/>
      <c r="BX74" s="1232"/>
      <c r="BY74" s="1232"/>
      <c r="BZ74" s="1232"/>
      <c r="CA74" s="1232"/>
      <c r="CB74" s="1232"/>
      <c r="CC74" s="1232"/>
      <c r="CD74" s="1232"/>
      <c r="CE74" s="1232"/>
      <c r="CF74" s="1232"/>
      <c r="CG74" s="1232"/>
      <c r="CH74" s="1232"/>
      <c r="CI74" s="1232"/>
      <c r="CJ74" s="1232"/>
      <c r="CK74" s="1232"/>
      <c r="CL74" s="1232"/>
      <c r="CM74" s="1232"/>
      <c r="CN74" s="1232"/>
      <c r="CO74" s="1232"/>
      <c r="CP74" s="1232"/>
      <c r="CQ74" s="1232"/>
      <c r="CR74" s="1232"/>
      <c r="CS74" s="1232"/>
      <c r="CT74" s="1232"/>
      <c r="CU74" s="1232"/>
      <c r="CV74" s="1232"/>
      <c r="CW74" s="1232"/>
      <c r="CX74" s="1232"/>
      <c r="CY74" s="1232"/>
      <c r="CZ74" s="1232"/>
      <c r="DA74" s="1232"/>
      <c r="DB74" s="1232"/>
      <c r="DC74" s="1232"/>
    </row>
    <row r="75" spans="2:107" x14ac:dyDescent="0.15">
      <c r="B75" s="255"/>
      <c r="G75" s="1228"/>
      <c r="H75" s="1228"/>
      <c r="I75" s="1221"/>
      <c r="J75" s="1221"/>
      <c r="K75" s="1230"/>
      <c r="L75" s="1230"/>
      <c r="M75" s="1230"/>
      <c r="N75" s="1230"/>
      <c r="AM75" s="1220"/>
      <c r="AN75" s="1231"/>
      <c r="AO75" s="1231"/>
      <c r="AP75" s="1231"/>
      <c r="AQ75" s="1231"/>
      <c r="AR75" s="1231"/>
      <c r="AS75" s="1231"/>
      <c r="AT75" s="1231"/>
      <c r="AU75" s="1231"/>
      <c r="AV75" s="1231"/>
      <c r="AW75" s="1231"/>
      <c r="AX75" s="1231"/>
      <c r="AY75" s="1231"/>
      <c r="AZ75" s="1231"/>
      <c r="BA75" s="1231"/>
      <c r="BB75" s="1231" t="s">
        <v>603</v>
      </c>
      <c r="BC75" s="1231"/>
      <c r="BD75" s="1231"/>
      <c r="BE75" s="1231"/>
      <c r="BF75" s="1231"/>
      <c r="BG75" s="1231"/>
      <c r="BH75" s="1231"/>
      <c r="BI75" s="1231"/>
      <c r="BJ75" s="1231"/>
      <c r="BK75" s="1231"/>
      <c r="BL75" s="1231"/>
      <c r="BM75" s="1231"/>
      <c r="BN75" s="1231"/>
      <c r="BO75" s="1231"/>
      <c r="BP75" s="1232">
        <v>10.7</v>
      </c>
      <c r="BQ75" s="1232"/>
      <c r="BR75" s="1232"/>
      <c r="BS75" s="1232"/>
      <c r="BT75" s="1232"/>
      <c r="BU75" s="1232"/>
      <c r="BV75" s="1232"/>
      <c r="BW75" s="1232"/>
      <c r="BX75" s="1232">
        <v>10.4</v>
      </c>
      <c r="BY75" s="1232"/>
      <c r="BZ75" s="1232"/>
      <c r="CA75" s="1232"/>
      <c r="CB75" s="1232"/>
      <c r="CC75" s="1232"/>
      <c r="CD75" s="1232"/>
      <c r="CE75" s="1232"/>
      <c r="CF75" s="1232">
        <v>9.9</v>
      </c>
      <c r="CG75" s="1232"/>
      <c r="CH75" s="1232"/>
      <c r="CI75" s="1232"/>
      <c r="CJ75" s="1232"/>
      <c r="CK75" s="1232"/>
      <c r="CL75" s="1232"/>
      <c r="CM75" s="1232"/>
      <c r="CN75" s="1232">
        <v>9.1999999999999993</v>
      </c>
      <c r="CO75" s="1232"/>
      <c r="CP75" s="1232"/>
      <c r="CQ75" s="1232"/>
      <c r="CR75" s="1232"/>
      <c r="CS75" s="1232"/>
      <c r="CT75" s="1232"/>
      <c r="CU75" s="1232"/>
      <c r="CV75" s="1232">
        <v>8.6999999999999993</v>
      </c>
      <c r="CW75" s="1232"/>
      <c r="CX75" s="1232"/>
      <c r="CY75" s="1232"/>
      <c r="CZ75" s="1232"/>
      <c r="DA75" s="1232"/>
      <c r="DB75" s="1232"/>
      <c r="DC75" s="1232"/>
    </row>
    <row r="76" spans="2:107" x14ac:dyDescent="0.15">
      <c r="B76" s="255"/>
      <c r="G76" s="1228"/>
      <c r="H76" s="1228"/>
      <c r="I76" s="1221"/>
      <c r="J76" s="1221"/>
      <c r="K76" s="1230"/>
      <c r="L76" s="1230"/>
      <c r="M76" s="1230"/>
      <c r="N76" s="1230"/>
      <c r="AM76" s="1220"/>
      <c r="AN76" s="1231"/>
      <c r="AO76" s="1231"/>
      <c r="AP76" s="1231"/>
      <c r="AQ76" s="1231"/>
      <c r="AR76" s="1231"/>
      <c r="AS76" s="1231"/>
      <c r="AT76" s="1231"/>
      <c r="AU76" s="1231"/>
      <c r="AV76" s="1231"/>
      <c r="AW76" s="1231"/>
      <c r="AX76" s="1231"/>
      <c r="AY76" s="1231"/>
      <c r="AZ76" s="1231"/>
      <c r="BA76" s="1231"/>
      <c r="BB76" s="1231"/>
      <c r="BC76" s="1231"/>
      <c r="BD76" s="1231"/>
      <c r="BE76" s="1231"/>
      <c r="BF76" s="1231"/>
      <c r="BG76" s="1231"/>
      <c r="BH76" s="1231"/>
      <c r="BI76" s="1231"/>
      <c r="BJ76" s="1231"/>
      <c r="BK76" s="1231"/>
      <c r="BL76" s="1231"/>
      <c r="BM76" s="1231"/>
      <c r="BN76" s="1231"/>
      <c r="BO76" s="1231"/>
      <c r="BP76" s="1232"/>
      <c r="BQ76" s="1232"/>
      <c r="BR76" s="1232"/>
      <c r="BS76" s="1232"/>
      <c r="BT76" s="1232"/>
      <c r="BU76" s="1232"/>
      <c r="BV76" s="1232"/>
      <c r="BW76" s="1232"/>
      <c r="BX76" s="1232"/>
      <c r="BY76" s="1232"/>
      <c r="BZ76" s="1232"/>
      <c r="CA76" s="1232"/>
      <c r="CB76" s="1232"/>
      <c r="CC76" s="1232"/>
      <c r="CD76" s="1232"/>
      <c r="CE76" s="1232"/>
      <c r="CF76" s="1232"/>
      <c r="CG76" s="1232"/>
      <c r="CH76" s="1232"/>
      <c r="CI76" s="1232"/>
      <c r="CJ76" s="1232"/>
      <c r="CK76" s="1232"/>
      <c r="CL76" s="1232"/>
      <c r="CM76" s="1232"/>
      <c r="CN76" s="1232"/>
      <c r="CO76" s="1232"/>
      <c r="CP76" s="1232"/>
      <c r="CQ76" s="1232"/>
      <c r="CR76" s="1232"/>
      <c r="CS76" s="1232"/>
      <c r="CT76" s="1232"/>
      <c r="CU76" s="1232"/>
      <c r="CV76" s="1232"/>
      <c r="CW76" s="1232"/>
      <c r="CX76" s="1232"/>
      <c r="CY76" s="1232"/>
      <c r="CZ76" s="1232"/>
      <c r="DA76" s="1232"/>
      <c r="DB76" s="1232"/>
      <c r="DC76" s="1232"/>
    </row>
    <row r="77" spans="2:107" x14ac:dyDescent="0.15">
      <c r="B77" s="255"/>
      <c r="G77" s="1221"/>
      <c r="H77" s="1221"/>
      <c r="I77" s="1221"/>
      <c r="J77" s="1221"/>
      <c r="K77" s="1248"/>
      <c r="L77" s="1248"/>
      <c r="M77" s="1248"/>
      <c r="N77" s="1248"/>
      <c r="AN77" s="1227" t="s">
        <v>600</v>
      </c>
      <c r="AO77" s="1227"/>
      <c r="AP77" s="1227"/>
      <c r="AQ77" s="1227"/>
      <c r="AR77" s="1227"/>
      <c r="AS77" s="1227"/>
      <c r="AT77" s="1227"/>
      <c r="AU77" s="1227"/>
      <c r="AV77" s="1227"/>
      <c r="AW77" s="1227"/>
      <c r="AX77" s="1227"/>
      <c r="AY77" s="1227"/>
      <c r="AZ77" s="1227"/>
      <c r="BA77" s="1227"/>
      <c r="BB77" s="1231" t="s">
        <v>598</v>
      </c>
      <c r="BC77" s="1231"/>
      <c r="BD77" s="1231"/>
      <c r="BE77" s="1231"/>
      <c r="BF77" s="1231"/>
      <c r="BG77" s="1231"/>
      <c r="BH77" s="1231"/>
      <c r="BI77" s="1231"/>
      <c r="BJ77" s="1231"/>
      <c r="BK77" s="1231"/>
      <c r="BL77" s="1231"/>
      <c r="BM77" s="1231"/>
      <c r="BN77" s="1231"/>
      <c r="BO77" s="1231"/>
      <c r="BP77" s="1232">
        <v>37.9</v>
      </c>
      <c r="BQ77" s="1232"/>
      <c r="BR77" s="1232"/>
      <c r="BS77" s="1232"/>
      <c r="BT77" s="1232"/>
      <c r="BU77" s="1232"/>
      <c r="BV77" s="1232"/>
      <c r="BW77" s="1232"/>
      <c r="BX77" s="1232">
        <v>38.700000000000003</v>
      </c>
      <c r="BY77" s="1232"/>
      <c r="BZ77" s="1232"/>
      <c r="CA77" s="1232"/>
      <c r="CB77" s="1232"/>
      <c r="CC77" s="1232"/>
      <c r="CD77" s="1232"/>
      <c r="CE77" s="1232"/>
      <c r="CF77" s="1232">
        <v>32.5</v>
      </c>
      <c r="CG77" s="1232"/>
      <c r="CH77" s="1232"/>
      <c r="CI77" s="1232"/>
      <c r="CJ77" s="1232"/>
      <c r="CK77" s="1232"/>
      <c r="CL77" s="1232"/>
      <c r="CM77" s="1232"/>
      <c r="CN77" s="1232">
        <v>23</v>
      </c>
      <c r="CO77" s="1232"/>
      <c r="CP77" s="1232"/>
      <c r="CQ77" s="1232"/>
      <c r="CR77" s="1232"/>
      <c r="CS77" s="1232"/>
      <c r="CT77" s="1232"/>
      <c r="CU77" s="1232"/>
      <c r="CV77" s="1232">
        <v>15.5</v>
      </c>
      <c r="CW77" s="1232"/>
      <c r="CX77" s="1232"/>
      <c r="CY77" s="1232"/>
      <c r="CZ77" s="1232"/>
      <c r="DA77" s="1232"/>
      <c r="DB77" s="1232"/>
      <c r="DC77" s="1232"/>
    </row>
    <row r="78" spans="2:107" x14ac:dyDescent="0.15">
      <c r="B78" s="255"/>
      <c r="G78" s="1221"/>
      <c r="H78" s="1221"/>
      <c r="I78" s="1221"/>
      <c r="J78" s="1221"/>
      <c r="K78" s="1248"/>
      <c r="L78" s="1248"/>
      <c r="M78" s="1248"/>
      <c r="N78" s="1248"/>
      <c r="AN78" s="1227"/>
      <c r="AO78" s="1227"/>
      <c r="AP78" s="1227"/>
      <c r="AQ78" s="1227"/>
      <c r="AR78" s="1227"/>
      <c r="AS78" s="1227"/>
      <c r="AT78" s="1227"/>
      <c r="AU78" s="1227"/>
      <c r="AV78" s="1227"/>
      <c r="AW78" s="1227"/>
      <c r="AX78" s="1227"/>
      <c r="AY78" s="1227"/>
      <c r="AZ78" s="1227"/>
      <c r="BA78" s="1227"/>
      <c r="BB78" s="1231"/>
      <c r="BC78" s="1231"/>
      <c r="BD78" s="1231"/>
      <c r="BE78" s="1231"/>
      <c r="BF78" s="1231"/>
      <c r="BG78" s="1231"/>
      <c r="BH78" s="1231"/>
      <c r="BI78" s="1231"/>
      <c r="BJ78" s="1231"/>
      <c r="BK78" s="1231"/>
      <c r="BL78" s="1231"/>
      <c r="BM78" s="1231"/>
      <c r="BN78" s="1231"/>
      <c r="BO78" s="1231"/>
      <c r="BP78" s="1232"/>
      <c r="BQ78" s="1232"/>
      <c r="BR78" s="1232"/>
      <c r="BS78" s="1232"/>
      <c r="BT78" s="1232"/>
      <c r="BU78" s="1232"/>
      <c r="BV78" s="1232"/>
      <c r="BW78" s="1232"/>
      <c r="BX78" s="1232"/>
      <c r="BY78" s="1232"/>
      <c r="BZ78" s="1232"/>
      <c r="CA78" s="1232"/>
      <c r="CB78" s="1232"/>
      <c r="CC78" s="1232"/>
      <c r="CD78" s="1232"/>
      <c r="CE78" s="1232"/>
      <c r="CF78" s="1232"/>
      <c r="CG78" s="1232"/>
      <c r="CH78" s="1232"/>
      <c r="CI78" s="1232"/>
      <c r="CJ78" s="1232"/>
      <c r="CK78" s="1232"/>
      <c r="CL78" s="1232"/>
      <c r="CM78" s="1232"/>
      <c r="CN78" s="1232"/>
      <c r="CO78" s="1232"/>
      <c r="CP78" s="1232"/>
      <c r="CQ78" s="1232"/>
      <c r="CR78" s="1232"/>
      <c r="CS78" s="1232"/>
      <c r="CT78" s="1232"/>
      <c r="CU78" s="1232"/>
      <c r="CV78" s="1232"/>
      <c r="CW78" s="1232"/>
      <c r="CX78" s="1232"/>
      <c r="CY78" s="1232"/>
      <c r="CZ78" s="1232"/>
      <c r="DA78" s="1232"/>
      <c r="DB78" s="1232"/>
      <c r="DC78" s="1232"/>
    </row>
    <row r="79" spans="2:107" x14ac:dyDescent="0.15">
      <c r="B79" s="255"/>
      <c r="G79" s="1221"/>
      <c r="H79" s="1221"/>
      <c r="I79" s="1234"/>
      <c r="J79" s="1234"/>
      <c r="K79" s="1249"/>
      <c r="L79" s="1249"/>
      <c r="M79" s="1249"/>
      <c r="N79" s="1249"/>
      <c r="AN79" s="1227"/>
      <c r="AO79" s="1227"/>
      <c r="AP79" s="1227"/>
      <c r="AQ79" s="1227"/>
      <c r="AR79" s="1227"/>
      <c r="AS79" s="1227"/>
      <c r="AT79" s="1227"/>
      <c r="AU79" s="1227"/>
      <c r="AV79" s="1227"/>
      <c r="AW79" s="1227"/>
      <c r="AX79" s="1227"/>
      <c r="AY79" s="1227"/>
      <c r="AZ79" s="1227"/>
      <c r="BA79" s="1227"/>
      <c r="BB79" s="1231" t="s">
        <v>603</v>
      </c>
      <c r="BC79" s="1231"/>
      <c r="BD79" s="1231"/>
      <c r="BE79" s="1231"/>
      <c r="BF79" s="1231"/>
      <c r="BG79" s="1231"/>
      <c r="BH79" s="1231"/>
      <c r="BI79" s="1231"/>
      <c r="BJ79" s="1231"/>
      <c r="BK79" s="1231"/>
      <c r="BL79" s="1231"/>
      <c r="BM79" s="1231"/>
      <c r="BN79" s="1231"/>
      <c r="BO79" s="1231"/>
      <c r="BP79" s="1232">
        <v>8.6999999999999993</v>
      </c>
      <c r="BQ79" s="1232"/>
      <c r="BR79" s="1232"/>
      <c r="BS79" s="1232"/>
      <c r="BT79" s="1232"/>
      <c r="BU79" s="1232"/>
      <c r="BV79" s="1232"/>
      <c r="BW79" s="1232"/>
      <c r="BX79" s="1232">
        <v>8.8000000000000007</v>
      </c>
      <c r="BY79" s="1232"/>
      <c r="BZ79" s="1232"/>
      <c r="CA79" s="1232"/>
      <c r="CB79" s="1232"/>
      <c r="CC79" s="1232"/>
      <c r="CD79" s="1232"/>
      <c r="CE79" s="1232"/>
      <c r="CF79" s="1232">
        <v>8.6999999999999993</v>
      </c>
      <c r="CG79" s="1232"/>
      <c r="CH79" s="1232"/>
      <c r="CI79" s="1232"/>
      <c r="CJ79" s="1232"/>
      <c r="CK79" s="1232"/>
      <c r="CL79" s="1232"/>
      <c r="CM79" s="1232"/>
      <c r="CN79" s="1232">
        <v>8.1999999999999993</v>
      </c>
      <c r="CO79" s="1232"/>
      <c r="CP79" s="1232"/>
      <c r="CQ79" s="1232"/>
      <c r="CR79" s="1232"/>
      <c r="CS79" s="1232"/>
      <c r="CT79" s="1232"/>
      <c r="CU79" s="1232"/>
      <c r="CV79" s="1232">
        <v>8</v>
      </c>
      <c r="CW79" s="1232"/>
      <c r="CX79" s="1232"/>
      <c r="CY79" s="1232"/>
      <c r="CZ79" s="1232"/>
      <c r="DA79" s="1232"/>
      <c r="DB79" s="1232"/>
      <c r="DC79" s="1232"/>
    </row>
    <row r="80" spans="2:107" x14ac:dyDescent="0.15">
      <c r="B80" s="255"/>
      <c r="G80" s="1221"/>
      <c r="H80" s="1221"/>
      <c r="I80" s="1234"/>
      <c r="J80" s="1234"/>
      <c r="K80" s="1249"/>
      <c r="L80" s="1249"/>
      <c r="M80" s="1249"/>
      <c r="N80" s="1249"/>
      <c r="AN80" s="1227"/>
      <c r="AO80" s="1227"/>
      <c r="AP80" s="1227"/>
      <c r="AQ80" s="1227"/>
      <c r="AR80" s="1227"/>
      <c r="AS80" s="1227"/>
      <c r="AT80" s="1227"/>
      <c r="AU80" s="1227"/>
      <c r="AV80" s="1227"/>
      <c r="AW80" s="1227"/>
      <c r="AX80" s="1227"/>
      <c r="AY80" s="1227"/>
      <c r="AZ80" s="1227"/>
      <c r="BA80" s="1227"/>
      <c r="BB80" s="1231"/>
      <c r="BC80" s="1231"/>
      <c r="BD80" s="1231"/>
      <c r="BE80" s="1231"/>
      <c r="BF80" s="1231"/>
      <c r="BG80" s="1231"/>
      <c r="BH80" s="1231"/>
      <c r="BI80" s="1231"/>
      <c r="BJ80" s="1231"/>
      <c r="BK80" s="1231"/>
      <c r="BL80" s="1231"/>
      <c r="BM80" s="1231"/>
      <c r="BN80" s="1231"/>
      <c r="BO80" s="1231"/>
      <c r="BP80" s="1232"/>
      <c r="BQ80" s="1232"/>
      <c r="BR80" s="1232"/>
      <c r="BS80" s="1232"/>
      <c r="BT80" s="1232"/>
      <c r="BU80" s="1232"/>
      <c r="BV80" s="1232"/>
      <c r="BW80" s="1232"/>
      <c r="BX80" s="1232"/>
      <c r="BY80" s="1232"/>
      <c r="BZ80" s="1232"/>
      <c r="CA80" s="1232"/>
      <c r="CB80" s="1232"/>
      <c r="CC80" s="1232"/>
      <c r="CD80" s="1232"/>
      <c r="CE80" s="1232"/>
      <c r="CF80" s="1232"/>
      <c r="CG80" s="1232"/>
      <c r="CH80" s="1232"/>
      <c r="CI80" s="1232"/>
      <c r="CJ80" s="1232"/>
      <c r="CK80" s="1232"/>
      <c r="CL80" s="1232"/>
      <c r="CM80" s="1232"/>
      <c r="CN80" s="1232"/>
      <c r="CO80" s="1232"/>
      <c r="CP80" s="1232"/>
      <c r="CQ80" s="1232"/>
      <c r="CR80" s="1232"/>
      <c r="CS80" s="1232"/>
      <c r="CT80" s="1232"/>
      <c r="CU80" s="1232"/>
      <c r="CV80" s="1232"/>
      <c r="CW80" s="1232"/>
      <c r="CX80" s="1232"/>
      <c r="CY80" s="1232"/>
      <c r="CZ80" s="1232"/>
      <c r="DA80" s="1232"/>
      <c r="DB80" s="1232"/>
      <c r="DC80" s="1232"/>
    </row>
    <row r="81" spans="2:109" x14ac:dyDescent="0.15">
      <c r="B81" s="255"/>
    </row>
    <row r="82" spans="2:109" ht="17.25" x14ac:dyDescent="0.15">
      <c r="B82" s="255"/>
      <c r="K82" s="1250"/>
      <c r="L82" s="1250"/>
      <c r="M82" s="1250"/>
      <c r="N82" s="1250"/>
      <c r="AQ82" s="1250"/>
      <c r="AR82" s="1250"/>
      <c r="AS82" s="1250"/>
      <c r="AT82" s="1250"/>
      <c r="BC82" s="1250"/>
      <c r="BD82" s="1250"/>
      <c r="BE82" s="1250"/>
      <c r="BF82" s="1250"/>
      <c r="BO82" s="1250"/>
      <c r="BP82" s="1250"/>
      <c r="BQ82" s="1250"/>
      <c r="BR82" s="1250"/>
      <c r="CA82" s="1250"/>
      <c r="CB82" s="1250"/>
      <c r="CC82" s="1250"/>
      <c r="CD82" s="1250"/>
      <c r="CM82" s="1250"/>
      <c r="CN82" s="1250"/>
      <c r="CO82" s="1250"/>
      <c r="CP82" s="1250"/>
      <c r="CY82" s="1250"/>
      <c r="CZ82" s="1250"/>
      <c r="DA82" s="1250"/>
      <c r="DB82" s="1250"/>
      <c r="DC82" s="1250"/>
    </row>
    <row r="83" spans="2:109" x14ac:dyDescent="0.15">
      <c r="B83" s="336"/>
      <c r="C83" s="307"/>
      <c r="D83" s="307"/>
      <c r="E83" s="307"/>
      <c r="F83" s="307"/>
      <c r="G83" s="307"/>
      <c r="H83" s="307"/>
      <c r="I83" s="307"/>
      <c r="J83" s="307"/>
      <c r="K83" s="307"/>
      <c r="L83" s="307"/>
      <c r="M83" s="307"/>
      <c r="N83" s="307"/>
      <c r="O83" s="307"/>
      <c r="P83" s="307"/>
      <c r="Q83" s="307"/>
      <c r="R83" s="307"/>
      <c r="S83" s="307"/>
      <c r="T83" s="307"/>
      <c r="U83" s="307"/>
      <c r="V83" s="307"/>
      <c r="W83" s="307"/>
      <c r="X83" s="307"/>
      <c r="Y83" s="307"/>
      <c r="Z83" s="307"/>
      <c r="AA83" s="307"/>
      <c r="AB83" s="307"/>
      <c r="AC83" s="307"/>
      <c r="AD83" s="307"/>
      <c r="AE83" s="307"/>
      <c r="AF83" s="307"/>
      <c r="AG83" s="307"/>
      <c r="AH83" s="307"/>
      <c r="AI83" s="307"/>
      <c r="AJ83" s="307"/>
      <c r="AK83" s="307"/>
      <c r="AL83" s="307"/>
      <c r="AM83" s="307"/>
      <c r="AN83" s="307"/>
      <c r="AO83" s="307"/>
      <c r="AP83" s="307"/>
      <c r="AQ83" s="307"/>
      <c r="AR83" s="307"/>
      <c r="AS83" s="307"/>
      <c r="AT83" s="307"/>
      <c r="AU83" s="307"/>
      <c r="AV83" s="307"/>
      <c r="AW83" s="307"/>
      <c r="AX83" s="307"/>
      <c r="AY83" s="307"/>
      <c r="AZ83" s="307"/>
      <c r="BA83" s="307"/>
      <c r="BB83" s="307"/>
      <c r="BC83" s="307"/>
      <c r="BD83" s="307"/>
      <c r="BE83" s="307"/>
      <c r="BF83" s="307"/>
      <c r="BG83" s="307"/>
      <c r="BH83" s="307"/>
      <c r="BI83" s="307"/>
      <c r="BJ83" s="307"/>
      <c r="BK83" s="307"/>
      <c r="BL83" s="307"/>
      <c r="BM83" s="307"/>
      <c r="BN83" s="307"/>
      <c r="BO83" s="307"/>
      <c r="BP83" s="307"/>
      <c r="BQ83" s="307"/>
      <c r="BR83" s="307"/>
      <c r="BS83" s="307"/>
      <c r="BT83" s="307"/>
      <c r="BU83" s="307"/>
      <c r="BV83" s="307"/>
      <c r="BW83" s="307"/>
      <c r="BX83" s="307"/>
      <c r="BY83" s="307"/>
      <c r="BZ83" s="307"/>
      <c r="CA83" s="307"/>
      <c r="CB83" s="307"/>
      <c r="CC83" s="307"/>
      <c r="CD83" s="307"/>
      <c r="CE83" s="307"/>
      <c r="CF83" s="307"/>
      <c r="CG83" s="307"/>
      <c r="CH83" s="307"/>
      <c r="CI83" s="307"/>
      <c r="CJ83" s="307"/>
      <c r="CK83" s="307"/>
      <c r="CL83" s="307"/>
      <c r="CM83" s="307"/>
      <c r="CN83" s="307"/>
      <c r="CO83" s="307"/>
      <c r="CP83" s="307"/>
      <c r="CQ83" s="307"/>
      <c r="CR83" s="307"/>
      <c r="CS83" s="307"/>
      <c r="CT83" s="307"/>
      <c r="CU83" s="307"/>
      <c r="CV83" s="307"/>
      <c r="CW83" s="307"/>
      <c r="CX83" s="307"/>
      <c r="CY83" s="307"/>
      <c r="CZ83" s="307"/>
      <c r="DA83" s="307"/>
      <c r="DB83" s="307"/>
      <c r="DC83" s="307"/>
      <c r="DD83" s="337"/>
    </row>
    <row r="84" spans="2:109" x14ac:dyDescent="0.15">
      <c r="DD84" s="251"/>
      <c r="DE84" s="251"/>
    </row>
    <row r="85" spans="2:109" x14ac:dyDescent="0.15">
      <c r="DD85" s="251"/>
      <c r="DE85" s="251"/>
    </row>
  </sheetData>
  <sheetProtection algorithmName="SHA-512" hashValue="E6XYCSW5evO1lcxkU3ecjlgn3mhospWrcIdoSP343Z82JUY6/kWb7kTx8qk16q221d0QJjkfCRD2d5p4JqyZPA==" saltValue="MW7oG/a0txpT15zxnnnrFQ==" spinCount="100000" sheet="1" objects="1" scenarios="1" formatCells="0"/>
  <dataConsolidate/>
  <mergeCells count="112">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 ref="BP75:BW76"/>
    <mergeCell ref="BX75:CE76"/>
    <mergeCell ref="CF75:CM76"/>
    <mergeCell ref="CN75:CU76"/>
    <mergeCell ref="CV75:DC76"/>
    <mergeCell ref="G77:H80"/>
    <mergeCell ref="I77:J78"/>
    <mergeCell ref="K77:K78"/>
    <mergeCell ref="L77:L78"/>
    <mergeCell ref="M77:M78"/>
    <mergeCell ref="BX73:CE74"/>
    <mergeCell ref="CF73:CM74"/>
    <mergeCell ref="CN73:CU74"/>
    <mergeCell ref="CV73:DC74"/>
    <mergeCell ref="I75:J76"/>
    <mergeCell ref="K75:K76"/>
    <mergeCell ref="L75:L76"/>
    <mergeCell ref="M75:M76"/>
    <mergeCell ref="N75:N76"/>
    <mergeCell ref="BB75:BO7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P57:BW58"/>
    <mergeCell ref="BX57:CE58"/>
    <mergeCell ref="CF57:CM58"/>
    <mergeCell ref="CN57:CU58"/>
    <mergeCell ref="CV57:DC58"/>
    <mergeCell ref="AN65:DC69"/>
    <mergeCell ref="BX55:CE56"/>
    <mergeCell ref="CF55:CM56"/>
    <mergeCell ref="CN55:CU56"/>
    <mergeCell ref="CV55:DC56"/>
    <mergeCell ref="I57:J58"/>
    <mergeCell ref="K57:K58"/>
    <mergeCell ref="L57:L58"/>
    <mergeCell ref="M57:M58"/>
    <mergeCell ref="N57:N58"/>
    <mergeCell ref="BB57:BO58"/>
    <mergeCell ref="CV53:DC54"/>
    <mergeCell ref="G55:H58"/>
    <mergeCell ref="I55:J56"/>
    <mergeCell ref="K55:K56"/>
    <mergeCell ref="L55:L56"/>
    <mergeCell ref="M55:M56"/>
    <mergeCell ref="N55:N56"/>
    <mergeCell ref="AN55:BA58"/>
    <mergeCell ref="BB55:BO56"/>
    <mergeCell ref="BP55:BW56"/>
    <mergeCell ref="CV51:DC52"/>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CN51:CU52"/>
    <mergeCell ref="CN53:CU54"/>
    <mergeCell ref="G51:H54"/>
    <mergeCell ref="I51:J52"/>
    <mergeCell ref="K51:K52"/>
    <mergeCell ref="L51:L52"/>
    <mergeCell ref="M51:M52"/>
    <mergeCell ref="N51:N52"/>
    <mergeCell ref="AN43:DC47"/>
    <mergeCell ref="G50:J50"/>
    <mergeCell ref="AN50:BO50"/>
    <mergeCell ref="BP50:BW50"/>
    <mergeCell ref="BX50:CE50"/>
    <mergeCell ref="CF50:CM50"/>
    <mergeCell ref="CN50:CU50"/>
    <mergeCell ref="CV50:DC50"/>
  </mergeCells>
  <phoneticPr fontId="2"/>
  <printOptions horizontalCentered="1" verticalCentered="1"/>
  <pageMargins left="0" right="0" top="0.19685039370078741" bottom="0.31496062992125984" header="0.39370078740157483" footer="0"/>
  <pageSetup paperSize="9" scale="51"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zoomScaleNormal="100" zoomScaleSheetLayoutView="70" workbookViewId="0">
      <selection activeCell="AN70" sqref="AN70"/>
    </sheetView>
  </sheetViews>
  <sheetFormatPr defaultColWidth="0" defaultRowHeight="13.5" customHeight="1" zeroHeight="1" x14ac:dyDescent="0.15"/>
  <cols>
    <col min="1" max="34" width="2.42578125" style="250" customWidth="1"/>
    <col min="35" max="122" width="2.42578125" style="249" customWidth="1"/>
    <col min="123" max="16384" width="2.42578125" style="249" hidden="1"/>
  </cols>
  <sheetData>
    <row r="1" spans="1:34" ht="13.5" customHeight="1" x14ac:dyDescent="0.15">
      <c r="A1" s="249"/>
      <c r="B1" s="249"/>
      <c r="C1" s="249"/>
      <c r="D1" s="249"/>
      <c r="E1" s="249"/>
      <c r="F1" s="249"/>
      <c r="G1" s="249"/>
      <c r="H1" s="249"/>
      <c r="I1" s="249"/>
      <c r="J1" s="249"/>
      <c r="K1" s="249"/>
      <c r="L1" s="249"/>
      <c r="M1" s="249"/>
      <c r="N1" s="249"/>
      <c r="O1" s="249"/>
      <c r="P1" s="249"/>
      <c r="Q1" s="249"/>
      <c r="R1" s="249"/>
      <c r="S1" s="249"/>
      <c r="T1" s="249"/>
      <c r="U1" s="249"/>
      <c r="V1" s="249"/>
      <c r="W1" s="249"/>
      <c r="X1" s="249"/>
      <c r="Y1" s="249"/>
      <c r="Z1" s="249"/>
      <c r="AA1" s="249"/>
      <c r="AB1" s="249"/>
      <c r="AC1" s="249"/>
      <c r="AD1" s="249"/>
      <c r="AE1" s="249"/>
      <c r="AF1" s="249"/>
      <c r="AG1" s="249"/>
      <c r="AH1" s="249"/>
    </row>
    <row r="2" spans="1:34" x14ac:dyDescent="0.15">
      <c r="S2" s="249"/>
      <c r="AH2" s="249"/>
    </row>
    <row r="3" spans="1:34" x14ac:dyDescent="0.15">
      <c r="C3" s="249"/>
      <c r="D3" s="249"/>
      <c r="E3" s="249"/>
      <c r="F3" s="249"/>
      <c r="G3" s="249"/>
      <c r="H3" s="249"/>
      <c r="I3" s="249"/>
      <c r="J3" s="249"/>
      <c r="K3" s="249"/>
      <c r="L3" s="249"/>
      <c r="M3" s="249"/>
      <c r="N3" s="249"/>
      <c r="O3" s="249"/>
      <c r="P3" s="249"/>
      <c r="Q3" s="249"/>
      <c r="R3" s="249"/>
      <c r="S3" s="249"/>
      <c r="U3" s="249"/>
      <c r="V3" s="249"/>
      <c r="W3" s="249"/>
      <c r="X3" s="249"/>
      <c r="Y3" s="249"/>
      <c r="Z3" s="249"/>
      <c r="AA3" s="249"/>
      <c r="AB3" s="249"/>
      <c r="AC3" s="249"/>
      <c r="AD3" s="249"/>
      <c r="AE3" s="249"/>
      <c r="AF3" s="249"/>
      <c r="AG3" s="249"/>
      <c r="AH3" s="249"/>
    </row>
    <row r="4" spans="1:34" x14ac:dyDescent="0.15"/>
    <row r="5" spans="1:34" x14ac:dyDescent="0.15"/>
    <row r="6" spans="1:34" x14ac:dyDescent="0.15"/>
    <row r="7" spans="1:34" x14ac:dyDescent="0.15"/>
    <row r="8" spans="1:34" x14ac:dyDescent="0.15"/>
    <row r="9" spans="1:34" x14ac:dyDescent="0.15">
      <c r="AH9" s="249"/>
    </row>
    <row r="10" spans="1:34" x14ac:dyDescent="0.15"/>
    <row r="11" spans="1:34" x14ac:dyDescent="0.15"/>
    <row r="12" spans="1:34" x14ac:dyDescent="0.15"/>
    <row r="13" spans="1:34" x14ac:dyDescent="0.15"/>
    <row r="14" spans="1:34" x14ac:dyDescent="0.15"/>
    <row r="15" spans="1:34" x14ac:dyDescent="0.15"/>
    <row r="16" spans="1:34" x14ac:dyDescent="0.15"/>
    <row r="17" spans="12:34" x14ac:dyDescent="0.15">
      <c r="AH17" s="249"/>
    </row>
    <row r="18" spans="12:34" x14ac:dyDescent="0.15"/>
    <row r="19" spans="12:34" x14ac:dyDescent="0.15"/>
    <row r="20" spans="12:34" x14ac:dyDescent="0.15">
      <c r="AH20" s="249"/>
    </row>
    <row r="21" spans="12:34" x14ac:dyDescent="0.15">
      <c r="AH21" s="249"/>
    </row>
    <row r="22" spans="12:34" x14ac:dyDescent="0.15"/>
    <row r="23" spans="12:34" x14ac:dyDescent="0.15"/>
    <row r="24" spans="12:34" x14ac:dyDescent="0.15">
      <c r="Q24" s="249"/>
    </row>
    <row r="25" spans="12:34" x14ac:dyDescent="0.15"/>
    <row r="26" spans="12:34" x14ac:dyDescent="0.15"/>
    <row r="27" spans="12:34" x14ac:dyDescent="0.15"/>
    <row r="28" spans="12:34" x14ac:dyDescent="0.15">
      <c r="O28" s="249"/>
      <c r="T28" s="249"/>
      <c r="AH28" s="249"/>
    </row>
    <row r="29" spans="12:34" x14ac:dyDescent="0.15"/>
    <row r="30" spans="12:34" x14ac:dyDescent="0.15"/>
    <row r="31" spans="12:34" x14ac:dyDescent="0.15">
      <c r="Q31" s="249"/>
    </row>
    <row r="32" spans="12:34" x14ac:dyDescent="0.15">
      <c r="L32" s="249"/>
    </row>
    <row r="33" spans="2:34" x14ac:dyDescent="0.15">
      <c r="C33" s="249"/>
      <c r="E33" s="249"/>
      <c r="G33" s="249"/>
      <c r="I33" s="249"/>
      <c r="X33" s="249"/>
    </row>
    <row r="34" spans="2:34" x14ac:dyDescent="0.15">
      <c r="B34" s="249"/>
      <c r="P34" s="249"/>
      <c r="R34" s="249"/>
      <c r="T34" s="249"/>
    </row>
    <row r="35" spans="2:34" x14ac:dyDescent="0.15">
      <c r="D35" s="249"/>
      <c r="W35" s="249"/>
      <c r="AC35" s="249"/>
      <c r="AD35" s="249"/>
      <c r="AE35" s="249"/>
      <c r="AF35" s="249"/>
      <c r="AG35" s="249"/>
      <c r="AH35" s="249"/>
    </row>
    <row r="36" spans="2:34" x14ac:dyDescent="0.15">
      <c r="H36" s="249"/>
      <c r="J36" s="249"/>
      <c r="K36" s="249"/>
      <c r="M36" s="249"/>
      <c r="Y36" s="249"/>
      <c r="Z36" s="249"/>
      <c r="AA36" s="249"/>
      <c r="AB36" s="249"/>
      <c r="AC36" s="249"/>
      <c r="AD36" s="249"/>
      <c r="AE36" s="249"/>
      <c r="AF36" s="249"/>
      <c r="AG36" s="249"/>
      <c r="AH36" s="249"/>
    </row>
    <row r="37" spans="2:34" x14ac:dyDescent="0.15">
      <c r="AH37" s="249"/>
    </row>
    <row r="38" spans="2:34" x14ac:dyDescent="0.15">
      <c r="AG38" s="249"/>
      <c r="AH38" s="249"/>
    </row>
    <row r="39" spans="2:34" x14ac:dyDescent="0.15"/>
    <row r="40" spans="2:34" x14ac:dyDescent="0.15">
      <c r="X40" s="249"/>
    </row>
    <row r="41" spans="2:34" x14ac:dyDescent="0.15">
      <c r="R41" s="249"/>
    </row>
    <row r="42" spans="2:34" x14ac:dyDescent="0.15">
      <c r="W42" s="249"/>
    </row>
    <row r="43" spans="2:34" x14ac:dyDescent="0.15">
      <c r="Y43" s="249"/>
      <c r="Z43" s="249"/>
      <c r="AA43" s="249"/>
      <c r="AB43" s="249"/>
      <c r="AC43" s="249"/>
      <c r="AD43" s="249"/>
      <c r="AE43" s="249"/>
      <c r="AF43" s="249"/>
      <c r="AG43" s="249"/>
      <c r="AH43" s="249"/>
    </row>
    <row r="44" spans="2:34" x14ac:dyDescent="0.15">
      <c r="AH44" s="249"/>
    </row>
    <row r="45" spans="2:34" x14ac:dyDescent="0.15">
      <c r="X45" s="249"/>
    </row>
    <row r="46" spans="2:34" x14ac:dyDescent="0.15"/>
    <row r="47" spans="2:34" x14ac:dyDescent="0.15"/>
    <row r="48" spans="2:34" x14ac:dyDescent="0.15">
      <c r="W48" s="249"/>
      <c r="Y48" s="249"/>
      <c r="Z48" s="249"/>
      <c r="AA48" s="249"/>
      <c r="AB48" s="249"/>
      <c r="AC48" s="249"/>
      <c r="AD48" s="249"/>
      <c r="AE48" s="249"/>
      <c r="AF48" s="249"/>
      <c r="AG48" s="249"/>
      <c r="AH48" s="249"/>
    </row>
    <row r="49" spans="28:34" x14ac:dyDescent="0.15"/>
    <row r="50" spans="28:34" x14ac:dyDescent="0.15">
      <c r="AE50" s="249"/>
      <c r="AF50" s="249"/>
      <c r="AG50" s="249"/>
      <c r="AH50" s="249"/>
    </row>
    <row r="51" spans="28:34" x14ac:dyDescent="0.15">
      <c r="AC51" s="249"/>
      <c r="AD51" s="249"/>
      <c r="AE51" s="249"/>
      <c r="AF51" s="249"/>
      <c r="AG51" s="249"/>
      <c r="AH51" s="249"/>
    </row>
    <row r="52" spans="28:34" x14ac:dyDescent="0.15"/>
    <row r="53" spans="28:34" x14ac:dyDescent="0.15">
      <c r="AF53" s="249"/>
      <c r="AG53" s="249"/>
      <c r="AH53" s="249"/>
    </row>
    <row r="54" spans="28:34" x14ac:dyDescent="0.15">
      <c r="AH54" s="249"/>
    </row>
    <row r="55" spans="28:34" x14ac:dyDescent="0.15"/>
    <row r="56" spans="28:34" x14ac:dyDescent="0.15">
      <c r="AB56" s="249"/>
      <c r="AC56" s="249"/>
      <c r="AD56" s="249"/>
      <c r="AE56" s="249"/>
      <c r="AF56" s="249"/>
      <c r="AG56" s="249"/>
      <c r="AH56" s="249"/>
    </row>
    <row r="57" spans="28:34" x14ac:dyDescent="0.15">
      <c r="AH57" s="249"/>
    </row>
    <row r="58" spans="28:34" x14ac:dyDescent="0.15">
      <c r="AH58" s="249"/>
    </row>
    <row r="59" spans="28:34" x14ac:dyDescent="0.15"/>
    <row r="60" spans="28:34" x14ac:dyDescent="0.15"/>
    <row r="61" spans="28:34" x14ac:dyDescent="0.15"/>
    <row r="62" spans="28:34" x14ac:dyDescent="0.15"/>
    <row r="63" spans="28:34" x14ac:dyDescent="0.15">
      <c r="AH63" s="249"/>
    </row>
    <row r="64" spans="28:34" x14ac:dyDescent="0.15">
      <c r="AG64" s="249"/>
      <c r="AH64" s="249"/>
    </row>
    <row r="65" spans="28:34" x14ac:dyDescent="0.15"/>
    <row r="66" spans="28:34" x14ac:dyDescent="0.15"/>
    <row r="67" spans="28:34" x14ac:dyDescent="0.15"/>
    <row r="68" spans="28:34" x14ac:dyDescent="0.15">
      <c r="AB68" s="249"/>
      <c r="AC68" s="249"/>
      <c r="AD68" s="249"/>
      <c r="AE68" s="249"/>
      <c r="AF68" s="249"/>
      <c r="AG68" s="249"/>
      <c r="AH68" s="249"/>
    </row>
    <row r="69" spans="28:34" x14ac:dyDescent="0.15">
      <c r="AF69" s="249"/>
      <c r="AG69" s="249"/>
      <c r="AH69" s="249"/>
    </row>
    <row r="70" spans="28:34" x14ac:dyDescent="0.15"/>
    <row r="71" spans="28:34" x14ac:dyDescent="0.15"/>
    <row r="72" spans="28:34" x14ac:dyDescent="0.15"/>
    <row r="73" spans="28:34" x14ac:dyDescent="0.15"/>
    <row r="74" spans="28:34" x14ac:dyDescent="0.15"/>
    <row r="75" spans="28:34" x14ac:dyDescent="0.15">
      <c r="AH75" s="249"/>
    </row>
    <row r="76" spans="28:34" x14ac:dyDescent="0.15">
      <c r="AF76" s="249"/>
      <c r="AG76" s="249"/>
      <c r="AH76" s="249"/>
    </row>
    <row r="77" spans="28:34" x14ac:dyDescent="0.15">
      <c r="AG77" s="249"/>
      <c r="AH77" s="249"/>
    </row>
    <row r="78" spans="28:34" x14ac:dyDescent="0.15"/>
    <row r="79" spans="28:34" x14ac:dyDescent="0.15"/>
    <row r="80" spans="28:34" x14ac:dyDescent="0.15"/>
    <row r="81" spans="25:34" x14ac:dyDescent="0.15"/>
    <row r="82" spans="25:34" x14ac:dyDescent="0.15">
      <c r="Y82" s="249"/>
    </row>
    <row r="83" spans="25:34" x14ac:dyDescent="0.15">
      <c r="Y83" s="249"/>
      <c r="Z83" s="249"/>
      <c r="AA83" s="249"/>
      <c r="AB83" s="249"/>
      <c r="AC83" s="249"/>
      <c r="AD83" s="249"/>
      <c r="AE83" s="249"/>
      <c r="AF83" s="249"/>
      <c r="AG83" s="249"/>
      <c r="AH83" s="249"/>
    </row>
    <row r="84" spans="25:34" x14ac:dyDescent="0.15"/>
    <row r="85" spans="25:34" x14ac:dyDescent="0.15"/>
    <row r="86" spans="25:34" x14ac:dyDescent="0.15"/>
    <row r="87" spans="25:34" x14ac:dyDescent="0.15"/>
    <row r="88" spans="25:34" x14ac:dyDescent="0.15">
      <c r="AH88" s="249"/>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9"/>
      <c r="AG94" s="249"/>
      <c r="AH94" s="249"/>
    </row>
    <row r="95" spans="25:34" ht="13.5" customHeight="1" x14ac:dyDescent="0.15">
      <c r="AH95" s="249"/>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9"/>
    </row>
    <row r="102" spans="33:34" ht="13.5" customHeight="1" x14ac:dyDescent="0.15"/>
    <row r="103" spans="33:34" ht="13.5" customHeight="1" x14ac:dyDescent="0.15"/>
    <row r="104" spans="33:34" ht="13.5" customHeight="1" x14ac:dyDescent="0.15">
      <c r="AG104" s="249"/>
      <c r="AH104" s="249"/>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49"/>
    </row>
    <row r="117" spans="34:122" ht="13.5" customHeight="1" x14ac:dyDescent="0.15"/>
    <row r="118" spans="34:122" ht="13.5" customHeight="1" x14ac:dyDescent="0.15"/>
    <row r="119" spans="34:122" ht="13.5" customHeight="1" x14ac:dyDescent="0.15"/>
    <row r="120" spans="34:122" ht="13.5" customHeight="1" x14ac:dyDescent="0.15">
      <c r="AH120" s="249"/>
    </row>
    <row r="121" spans="34:122" ht="13.5" customHeight="1" x14ac:dyDescent="0.15">
      <c r="AH121" s="249"/>
    </row>
    <row r="122" spans="34:122" ht="13.5" customHeight="1" x14ac:dyDescent="0.15"/>
    <row r="123" spans="34:122" ht="13.5" customHeight="1" x14ac:dyDescent="0.15"/>
    <row r="124" spans="34:122" ht="13.5" customHeight="1" x14ac:dyDescent="0.15"/>
    <row r="125" spans="34:122" ht="13.5" customHeight="1" x14ac:dyDescent="0.15">
      <c r="DR125" s="249" t="s">
        <v>497</v>
      </c>
    </row>
  </sheetData>
  <sheetProtection algorithmName="SHA-512" hashValue="GUzEqzlfkOKTzUgsJq2Si9FVsIXJIBUPgJrUc86LGSjxOvHvVDpTE32q4fRHvXmwFc8VE30TAONn1twy84wyGg==" saltValue="DHmoySOMZnUTHiZD8IKV3g=="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zoomScaleNormal="100" zoomScaleSheetLayoutView="55" workbookViewId="0">
      <selection activeCell="AN70" sqref="AN70"/>
    </sheetView>
  </sheetViews>
  <sheetFormatPr defaultColWidth="0" defaultRowHeight="13.5" customHeight="1" zeroHeight="1" x14ac:dyDescent="0.15"/>
  <cols>
    <col min="1" max="34" width="2.42578125" style="250" customWidth="1"/>
    <col min="35" max="122" width="2.42578125" style="249" customWidth="1"/>
    <col min="123" max="16384" width="2.42578125" style="249" hidden="1"/>
  </cols>
  <sheetData>
    <row r="1" spans="2:34" ht="13.5" customHeight="1" x14ac:dyDescent="0.15">
      <c r="B1" s="249"/>
      <c r="C1" s="249"/>
      <c r="D1" s="249"/>
      <c r="E1" s="249"/>
      <c r="F1" s="249"/>
      <c r="G1" s="249"/>
      <c r="H1" s="249"/>
      <c r="I1" s="249"/>
      <c r="J1" s="249"/>
      <c r="K1" s="249"/>
      <c r="L1" s="249"/>
      <c r="M1" s="249"/>
      <c r="N1" s="249"/>
      <c r="O1" s="249"/>
      <c r="P1" s="249"/>
      <c r="Q1" s="249"/>
      <c r="R1" s="249"/>
      <c r="S1" s="249"/>
      <c r="T1" s="249"/>
      <c r="U1" s="249"/>
      <c r="V1" s="249"/>
      <c r="W1" s="249"/>
      <c r="X1" s="249"/>
      <c r="Y1" s="249"/>
      <c r="Z1" s="249"/>
      <c r="AA1" s="249"/>
      <c r="AB1" s="249"/>
      <c r="AC1" s="249"/>
      <c r="AD1" s="249"/>
      <c r="AE1" s="249"/>
      <c r="AF1" s="249"/>
      <c r="AG1" s="249"/>
      <c r="AH1" s="249"/>
    </row>
    <row r="2" spans="2:34" x14ac:dyDescent="0.15">
      <c r="S2" s="249"/>
      <c r="AH2" s="249"/>
    </row>
    <row r="3" spans="2:34" x14ac:dyDescent="0.15">
      <c r="C3" s="249"/>
      <c r="D3" s="249"/>
      <c r="E3" s="249"/>
      <c r="F3" s="249"/>
      <c r="G3" s="249"/>
      <c r="H3" s="249"/>
      <c r="I3" s="249"/>
      <c r="J3" s="249"/>
      <c r="K3" s="249"/>
      <c r="L3" s="249"/>
      <c r="M3" s="249"/>
      <c r="N3" s="249"/>
      <c r="O3" s="249"/>
      <c r="P3" s="249"/>
      <c r="Q3" s="249"/>
      <c r="R3" s="249"/>
      <c r="S3" s="249"/>
      <c r="U3" s="249"/>
      <c r="V3" s="249"/>
      <c r="W3" s="249"/>
      <c r="X3" s="249"/>
      <c r="Y3" s="249"/>
      <c r="Z3" s="249"/>
      <c r="AA3" s="249"/>
      <c r="AB3" s="249"/>
      <c r="AC3" s="249"/>
      <c r="AD3" s="249"/>
      <c r="AE3" s="249"/>
      <c r="AF3" s="249"/>
      <c r="AG3" s="249"/>
      <c r="AH3" s="249"/>
    </row>
    <row r="4" spans="2:34" x14ac:dyDescent="0.15"/>
    <row r="5" spans="2:34" x14ac:dyDescent="0.15"/>
    <row r="6" spans="2:34" x14ac:dyDescent="0.15"/>
    <row r="7" spans="2:34" x14ac:dyDescent="0.15"/>
    <row r="8" spans="2:34" x14ac:dyDescent="0.15"/>
    <row r="9" spans="2:34" x14ac:dyDescent="0.15">
      <c r="AH9" s="249"/>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49"/>
    </row>
    <row r="18" spans="12:34" x14ac:dyDescent="0.15"/>
    <row r="19" spans="12:34" x14ac:dyDescent="0.15"/>
    <row r="20" spans="12:34" x14ac:dyDescent="0.15">
      <c r="AH20" s="249"/>
    </row>
    <row r="21" spans="12:34" x14ac:dyDescent="0.15">
      <c r="AH21" s="249"/>
    </row>
    <row r="22" spans="12:34" x14ac:dyDescent="0.15"/>
    <row r="23" spans="12:34" x14ac:dyDescent="0.15"/>
    <row r="24" spans="12:34" x14ac:dyDescent="0.15">
      <c r="Q24" s="249"/>
    </row>
    <row r="25" spans="12:34" x14ac:dyDescent="0.15"/>
    <row r="26" spans="12:34" x14ac:dyDescent="0.15"/>
    <row r="27" spans="12:34" x14ac:dyDescent="0.15"/>
    <row r="28" spans="12:34" x14ac:dyDescent="0.15">
      <c r="O28" s="249"/>
      <c r="T28" s="249"/>
      <c r="AH28" s="249"/>
    </row>
    <row r="29" spans="12:34" x14ac:dyDescent="0.15"/>
    <row r="30" spans="12:34" x14ac:dyDescent="0.15"/>
    <row r="31" spans="12:34" x14ac:dyDescent="0.15">
      <c r="Q31" s="249"/>
    </row>
    <row r="32" spans="12:34" x14ac:dyDescent="0.15">
      <c r="L32" s="249"/>
    </row>
    <row r="33" spans="2:34" x14ac:dyDescent="0.15">
      <c r="C33" s="249"/>
      <c r="E33" s="249"/>
      <c r="G33" s="249"/>
      <c r="I33" s="249"/>
      <c r="X33" s="249"/>
    </row>
    <row r="34" spans="2:34" x14ac:dyDescent="0.15">
      <c r="B34" s="249"/>
      <c r="P34" s="249"/>
      <c r="R34" s="249"/>
      <c r="T34" s="249"/>
    </row>
    <row r="35" spans="2:34" x14ac:dyDescent="0.15">
      <c r="D35" s="249"/>
      <c r="W35" s="249"/>
      <c r="AC35" s="249"/>
      <c r="AD35" s="249"/>
      <c r="AE35" s="249"/>
      <c r="AF35" s="249"/>
      <c r="AG35" s="249"/>
      <c r="AH35" s="249"/>
    </row>
    <row r="36" spans="2:34" x14ac:dyDescent="0.15">
      <c r="H36" s="249"/>
      <c r="J36" s="249"/>
      <c r="K36" s="249"/>
      <c r="M36" s="249"/>
      <c r="Y36" s="249"/>
      <c r="Z36" s="249"/>
      <c r="AA36" s="249"/>
      <c r="AB36" s="249"/>
      <c r="AC36" s="249"/>
      <c r="AD36" s="249"/>
      <c r="AE36" s="249"/>
      <c r="AF36" s="249"/>
      <c r="AG36" s="249"/>
      <c r="AH36" s="249"/>
    </row>
    <row r="37" spans="2:34" x14ac:dyDescent="0.15">
      <c r="AH37" s="249"/>
    </row>
    <row r="38" spans="2:34" x14ac:dyDescent="0.15">
      <c r="AG38" s="249"/>
      <c r="AH38" s="249"/>
    </row>
    <row r="39" spans="2:34" x14ac:dyDescent="0.15"/>
    <row r="40" spans="2:34" x14ac:dyDescent="0.15">
      <c r="X40" s="249"/>
    </row>
    <row r="41" spans="2:34" x14ac:dyDescent="0.15">
      <c r="R41" s="249"/>
    </row>
    <row r="42" spans="2:34" x14ac:dyDescent="0.15">
      <c r="W42" s="249"/>
    </row>
    <row r="43" spans="2:34" x14ac:dyDescent="0.15">
      <c r="Y43" s="249"/>
      <c r="Z43" s="249"/>
      <c r="AA43" s="249"/>
      <c r="AB43" s="249"/>
      <c r="AC43" s="249"/>
      <c r="AD43" s="249"/>
      <c r="AE43" s="249"/>
      <c r="AF43" s="249"/>
      <c r="AG43" s="249"/>
      <c r="AH43" s="249"/>
    </row>
    <row r="44" spans="2:34" x14ac:dyDescent="0.15">
      <c r="AH44" s="249"/>
    </row>
    <row r="45" spans="2:34" x14ac:dyDescent="0.15">
      <c r="X45" s="249"/>
    </row>
    <row r="46" spans="2:34" x14ac:dyDescent="0.15"/>
    <row r="47" spans="2:34" x14ac:dyDescent="0.15"/>
    <row r="48" spans="2:34" x14ac:dyDescent="0.15">
      <c r="W48" s="249"/>
      <c r="Y48" s="249"/>
      <c r="Z48" s="249"/>
      <c r="AA48" s="249"/>
      <c r="AB48" s="249"/>
      <c r="AC48" s="249"/>
      <c r="AD48" s="249"/>
      <c r="AE48" s="249"/>
      <c r="AF48" s="249"/>
      <c r="AG48" s="249"/>
      <c r="AH48" s="249"/>
    </row>
    <row r="49" spans="28:34" x14ac:dyDescent="0.15"/>
    <row r="50" spans="28:34" x14ac:dyDescent="0.15">
      <c r="AE50" s="249"/>
      <c r="AF50" s="249"/>
      <c r="AG50" s="249"/>
      <c r="AH50" s="249"/>
    </row>
    <row r="51" spans="28:34" x14ac:dyDescent="0.15">
      <c r="AC51" s="249"/>
      <c r="AD51" s="249"/>
      <c r="AE51" s="249"/>
      <c r="AF51" s="249"/>
      <c r="AG51" s="249"/>
      <c r="AH51" s="249"/>
    </row>
    <row r="52" spans="28:34" x14ac:dyDescent="0.15"/>
    <row r="53" spans="28:34" x14ac:dyDescent="0.15">
      <c r="AF53" s="249"/>
      <c r="AG53" s="249"/>
      <c r="AH53" s="249"/>
    </row>
    <row r="54" spans="28:34" x14ac:dyDescent="0.15">
      <c r="AH54" s="249"/>
    </row>
    <row r="55" spans="28:34" x14ac:dyDescent="0.15"/>
    <row r="56" spans="28:34" x14ac:dyDescent="0.15">
      <c r="AB56" s="249"/>
      <c r="AC56" s="249"/>
      <c r="AD56" s="249"/>
      <c r="AE56" s="249"/>
      <c r="AF56" s="249"/>
      <c r="AG56" s="249"/>
      <c r="AH56" s="249"/>
    </row>
    <row r="57" spans="28:34" x14ac:dyDescent="0.15">
      <c r="AH57" s="249"/>
    </row>
    <row r="58" spans="28:34" x14ac:dyDescent="0.15">
      <c r="AH58" s="249"/>
    </row>
    <row r="59" spans="28:34" x14ac:dyDescent="0.15">
      <c r="AG59" s="249"/>
      <c r="AH59" s="249"/>
    </row>
    <row r="60" spans="28:34" x14ac:dyDescent="0.15"/>
    <row r="61" spans="28:34" x14ac:dyDescent="0.15"/>
    <row r="62" spans="28:34" x14ac:dyDescent="0.15"/>
    <row r="63" spans="28:34" x14ac:dyDescent="0.15">
      <c r="AH63" s="249"/>
    </row>
    <row r="64" spans="28:34" x14ac:dyDescent="0.15">
      <c r="AG64" s="249"/>
      <c r="AH64" s="249"/>
    </row>
    <row r="65" spans="28:34" x14ac:dyDescent="0.15"/>
    <row r="66" spans="28:34" x14ac:dyDescent="0.15"/>
    <row r="67" spans="28:34" x14ac:dyDescent="0.15"/>
    <row r="68" spans="28:34" x14ac:dyDescent="0.15">
      <c r="AB68" s="249"/>
      <c r="AC68" s="249"/>
      <c r="AD68" s="249"/>
      <c r="AE68" s="249"/>
      <c r="AF68" s="249"/>
      <c r="AG68" s="249"/>
      <c r="AH68" s="249"/>
    </row>
    <row r="69" spans="28:34" x14ac:dyDescent="0.15">
      <c r="AF69" s="249"/>
      <c r="AG69" s="249"/>
      <c r="AH69" s="249"/>
    </row>
    <row r="70" spans="28:34" x14ac:dyDescent="0.15"/>
    <row r="71" spans="28:34" x14ac:dyDescent="0.15"/>
    <row r="72" spans="28:34" x14ac:dyDescent="0.15"/>
    <row r="73" spans="28:34" x14ac:dyDescent="0.15"/>
    <row r="74" spans="28:34" x14ac:dyDescent="0.15"/>
    <row r="75" spans="28:34" x14ac:dyDescent="0.15">
      <c r="AH75" s="249"/>
    </row>
    <row r="76" spans="28:34" x14ac:dyDescent="0.15">
      <c r="AF76" s="249"/>
      <c r="AG76" s="249"/>
      <c r="AH76" s="249"/>
    </row>
    <row r="77" spans="28:34" x14ac:dyDescent="0.15">
      <c r="AG77" s="249"/>
      <c r="AH77" s="249"/>
    </row>
    <row r="78" spans="28:34" x14ac:dyDescent="0.15"/>
    <row r="79" spans="28:34" x14ac:dyDescent="0.15"/>
    <row r="80" spans="28:34" x14ac:dyDescent="0.15"/>
    <row r="81" spans="25:34" x14ac:dyDescent="0.15"/>
    <row r="82" spans="25:34" x14ac:dyDescent="0.15">
      <c r="Y82" s="249"/>
    </row>
    <row r="83" spans="25:34" x14ac:dyDescent="0.15">
      <c r="Y83" s="249"/>
      <c r="Z83" s="249"/>
      <c r="AA83" s="249"/>
      <c r="AB83" s="249"/>
      <c r="AC83" s="249"/>
      <c r="AD83" s="249"/>
      <c r="AE83" s="249"/>
      <c r="AF83" s="249"/>
      <c r="AG83" s="249"/>
      <c r="AH83" s="249"/>
    </row>
    <row r="84" spans="25:34" x14ac:dyDescent="0.15"/>
    <row r="85" spans="25:34" x14ac:dyDescent="0.15"/>
    <row r="86" spans="25:34" x14ac:dyDescent="0.15"/>
    <row r="87" spans="25:34" x14ac:dyDescent="0.15"/>
    <row r="88" spans="25:34" x14ac:dyDescent="0.15">
      <c r="AH88" s="249"/>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9"/>
      <c r="AG94" s="249"/>
      <c r="AH94" s="249"/>
    </row>
    <row r="95" spans="25:34" ht="13.5" customHeight="1" x14ac:dyDescent="0.15">
      <c r="AH95" s="249"/>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9"/>
    </row>
    <row r="102" spans="33:34" ht="13.5" customHeight="1" x14ac:dyDescent="0.15"/>
    <row r="103" spans="33:34" ht="13.5" customHeight="1" x14ac:dyDescent="0.15"/>
    <row r="104" spans="33:34" ht="13.5" customHeight="1" x14ac:dyDescent="0.15">
      <c r="AG104" s="249"/>
      <c r="AH104" s="249"/>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49"/>
    </row>
    <row r="117" spans="34:122" ht="13.5" customHeight="1" x14ac:dyDescent="0.15"/>
    <row r="118" spans="34:122" ht="13.5" customHeight="1" x14ac:dyDescent="0.15"/>
    <row r="119" spans="34:122" ht="13.5" customHeight="1" x14ac:dyDescent="0.15"/>
    <row r="120" spans="34:122" ht="13.5" customHeight="1" x14ac:dyDescent="0.15">
      <c r="AH120" s="249"/>
    </row>
    <row r="121" spans="34:122" ht="13.5" customHeight="1" x14ac:dyDescent="0.15">
      <c r="AH121" s="249"/>
    </row>
    <row r="122" spans="34:122" ht="13.5" customHeight="1" x14ac:dyDescent="0.15"/>
    <row r="123" spans="34:122" ht="13.5" customHeight="1" x14ac:dyDescent="0.15"/>
    <row r="124" spans="34:122" ht="13.5" customHeight="1" x14ac:dyDescent="0.15"/>
    <row r="125" spans="34:122" ht="13.5" customHeight="1" x14ac:dyDescent="0.15">
      <c r="DR125" s="249" t="s">
        <v>497</v>
      </c>
    </row>
  </sheetData>
  <sheetProtection algorithmName="SHA-512" hashValue="X5dciu9BEwqX/2RYPGrX+MX5JGT4PyCygkZwPVpmE1yX7y24DitqnSSt02Q/aIeaK4aQX2NTNPqbnJuUHxANOQ==" saltValue="uLyP24pFMhQfudpAs9n6Nw==" spinCount="100000" sheet="1" objects="1" scenarios="1"/>
  <dataConsolidate/>
  <phoneticPr fontId="2"/>
  <printOptions horizontalCentered="1" verticalCentered="1"/>
  <pageMargins left="0" right="0" top="0.19685039370078741" bottom="0" header="0.39370078740157483" footer="0"/>
  <pageSetup paperSize="9" scale="37"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40625" defaultRowHeight="13.5" x14ac:dyDescent="0.15"/>
  <cols>
    <col min="1" max="1" width="45.85546875" style="138" customWidth="1"/>
    <col min="2" max="8" width="13.42578125" style="138" customWidth="1"/>
    <col min="9" max="16384" width="11.140625" style="138"/>
  </cols>
  <sheetData>
    <row r="1" spans="1:8" x14ac:dyDescent="0.15">
      <c r="A1" s="132"/>
      <c r="B1" s="133"/>
      <c r="C1" s="134"/>
      <c r="D1" s="135"/>
      <c r="E1" s="136"/>
      <c r="F1" s="136"/>
      <c r="G1" s="136"/>
      <c r="H1" s="137"/>
    </row>
    <row r="2" spans="1:8" x14ac:dyDescent="0.15">
      <c r="A2" s="139"/>
      <c r="B2" s="140"/>
      <c r="C2" s="141"/>
      <c r="D2" s="142" t="s">
        <v>54</v>
      </c>
      <c r="E2" s="143"/>
      <c r="F2" s="144" t="s">
        <v>547</v>
      </c>
      <c r="G2" s="145"/>
      <c r="H2" s="146"/>
    </row>
    <row r="3" spans="1:8" x14ac:dyDescent="0.15">
      <c r="A3" s="142" t="s">
        <v>540</v>
      </c>
      <c r="B3" s="147"/>
      <c r="C3" s="148"/>
      <c r="D3" s="149">
        <v>40330</v>
      </c>
      <c r="E3" s="150"/>
      <c r="F3" s="151">
        <v>65080</v>
      </c>
      <c r="G3" s="152"/>
      <c r="H3" s="153"/>
    </row>
    <row r="4" spans="1:8" x14ac:dyDescent="0.15">
      <c r="A4" s="154"/>
      <c r="B4" s="155"/>
      <c r="C4" s="156"/>
      <c r="D4" s="157">
        <v>17953</v>
      </c>
      <c r="E4" s="158"/>
      <c r="F4" s="159">
        <v>38201</v>
      </c>
      <c r="G4" s="160"/>
      <c r="H4" s="161"/>
    </row>
    <row r="5" spans="1:8" x14ac:dyDescent="0.15">
      <c r="A5" s="142" t="s">
        <v>542</v>
      </c>
      <c r="B5" s="147"/>
      <c r="C5" s="148"/>
      <c r="D5" s="149">
        <v>55790</v>
      </c>
      <c r="E5" s="150"/>
      <c r="F5" s="151">
        <v>79288</v>
      </c>
      <c r="G5" s="152"/>
      <c r="H5" s="153"/>
    </row>
    <row r="6" spans="1:8" x14ac:dyDescent="0.15">
      <c r="A6" s="154"/>
      <c r="B6" s="155"/>
      <c r="C6" s="156"/>
      <c r="D6" s="157">
        <v>24086</v>
      </c>
      <c r="E6" s="158"/>
      <c r="F6" s="159">
        <v>41870</v>
      </c>
      <c r="G6" s="160"/>
      <c r="H6" s="161"/>
    </row>
    <row r="7" spans="1:8" x14ac:dyDescent="0.15">
      <c r="A7" s="142" t="s">
        <v>543</v>
      </c>
      <c r="B7" s="147"/>
      <c r="C7" s="148"/>
      <c r="D7" s="149">
        <v>63890</v>
      </c>
      <c r="E7" s="150"/>
      <c r="F7" s="151">
        <v>84962</v>
      </c>
      <c r="G7" s="152"/>
      <c r="H7" s="153"/>
    </row>
    <row r="8" spans="1:8" x14ac:dyDescent="0.15">
      <c r="A8" s="154"/>
      <c r="B8" s="155"/>
      <c r="C8" s="156"/>
      <c r="D8" s="157">
        <v>26792</v>
      </c>
      <c r="E8" s="158"/>
      <c r="F8" s="159">
        <v>42793</v>
      </c>
      <c r="G8" s="160"/>
      <c r="H8" s="161"/>
    </row>
    <row r="9" spans="1:8" x14ac:dyDescent="0.15">
      <c r="A9" s="142" t="s">
        <v>544</v>
      </c>
      <c r="B9" s="147"/>
      <c r="C9" s="148"/>
      <c r="D9" s="149">
        <v>45979</v>
      </c>
      <c r="E9" s="150"/>
      <c r="F9" s="151">
        <v>71279</v>
      </c>
      <c r="G9" s="152"/>
      <c r="H9" s="153"/>
    </row>
    <row r="10" spans="1:8" x14ac:dyDescent="0.15">
      <c r="A10" s="154"/>
      <c r="B10" s="155"/>
      <c r="C10" s="156"/>
      <c r="D10" s="157">
        <v>15124</v>
      </c>
      <c r="E10" s="158"/>
      <c r="F10" s="159">
        <v>36731</v>
      </c>
      <c r="G10" s="160"/>
      <c r="H10" s="161"/>
    </row>
    <row r="11" spans="1:8" x14ac:dyDescent="0.15">
      <c r="A11" s="142" t="s">
        <v>545</v>
      </c>
      <c r="B11" s="147"/>
      <c r="C11" s="148"/>
      <c r="D11" s="149">
        <v>73068</v>
      </c>
      <c r="E11" s="150"/>
      <c r="F11" s="151">
        <v>74994</v>
      </c>
      <c r="G11" s="152"/>
      <c r="H11" s="153"/>
    </row>
    <row r="12" spans="1:8" x14ac:dyDescent="0.15">
      <c r="A12" s="154"/>
      <c r="B12" s="155"/>
      <c r="C12" s="162"/>
      <c r="D12" s="157">
        <v>21035</v>
      </c>
      <c r="E12" s="158"/>
      <c r="F12" s="159">
        <v>36188</v>
      </c>
      <c r="G12" s="160"/>
      <c r="H12" s="161"/>
    </row>
    <row r="13" spans="1:8" x14ac:dyDescent="0.15">
      <c r="A13" s="142"/>
      <c r="B13" s="147"/>
      <c r="C13" s="148"/>
      <c r="D13" s="149">
        <v>55811</v>
      </c>
      <c r="E13" s="150"/>
      <c r="F13" s="151">
        <v>75121</v>
      </c>
      <c r="G13" s="163"/>
      <c r="H13" s="153"/>
    </row>
    <row r="14" spans="1:8" x14ac:dyDescent="0.15">
      <c r="A14" s="154"/>
      <c r="B14" s="155"/>
      <c r="C14" s="156"/>
      <c r="D14" s="157">
        <v>20998</v>
      </c>
      <c r="E14" s="158"/>
      <c r="F14" s="159">
        <v>39157</v>
      </c>
      <c r="G14" s="160"/>
      <c r="H14" s="161"/>
    </row>
    <row r="17" spans="1:11" x14ac:dyDescent="0.15">
      <c r="A17" s="138" t="s">
        <v>55</v>
      </c>
    </row>
    <row r="18" spans="1:11" x14ac:dyDescent="0.15">
      <c r="A18" s="164"/>
      <c r="B18" s="164" t="str">
        <f>実質収支比率等に係る経年分析!F$46</f>
        <v>H30</v>
      </c>
      <c r="C18" s="164" t="str">
        <f>実質収支比率等に係る経年分析!G$46</f>
        <v>R01</v>
      </c>
      <c r="D18" s="164" t="str">
        <f>実質収支比率等に係る経年分析!H$46</f>
        <v>R02</v>
      </c>
      <c r="E18" s="164" t="str">
        <f>実質収支比率等に係る経年分析!I$46</f>
        <v>R03</v>
      </c>
      <c r="F18" s="164" t="str">
        <f>実質収支比率等に係る経年分析!J$46</f>
        <v>R04</v>
      </c>
    </row>
    <row r="19" spans="1:11" x14ac:dyDescent="0.15">
      <c r="A19" s="164" t="s">
        <v>56</v>
      </c>
      <c r="B19" s="164">
        <f>ROUND(VALUE(SUBSTITUTE(実質収支比率等に係る経年分析!F$48,"▲","-")),2)</f>
        <v>2.13</v>
      </c>
      <c r="C19" s="164">
        <f>ROUND(VALUE(SUBSTITUTE(実質収支比率等に係る経年分析!G$48,"▲","-")),2)</f>
        <v>2.17</v>
      </c>
      <c r="D19" s="164">
        <f>ROUND(VALUE(SUBSTITUTE(実質収支比率等に係る経年分析!H$48,"▲","-")),2)</f>
        <v>2.33</v>
      </c>
      <c r="E19" s="164">
        <f>ROUND(VALUE(SUBSTITUTE(実質収支比率等に係る経年分析!I$48,"▲","-")),2)</f>
        <v>6.14</v>
      </c>
      <c r="F19" s="164">
        <f>ROUND(VALUE(SUBSTITUTE(実質収支比率等に係る経年分析!J$48,"▲","-")),2)</f>
        <v>3.72</v>
      </c>
    </row>
    <row r="20" spans="1:11" x14ac:dyDescent="0.15">
      <c r="A20" s="164" t="s">
        <v>57</v>
      </c>
      <c r="B20" s="164">
        <f>ROUND(VALUE(SUBSTITUTE(実質収支比率等に係る経年分析!F$47,"▲","-")),2)</f>
        <v>23.65</v>
      </c>
      <c r="C20" s="164">
        <f>ROUND(VALUE(SUBSTITUTE(実質収支比率等に係る経年分析!G$47,"▲","-")),2)</f>
        <v>23.59</v>
      </c>
      <c r="D20" s="164">
        <f>ROUND(VALUE(SUBSTITUTE(実質収支比率等に係る経年分析!H$47,"▲","-")),2)</f>
        <v>22.9</v>
      </c>
      <c r="E20" s="164">
        <f>ROUND(VALUE(SUBSTITUTE(実質収支比率等に係る経年分析!I$47,"▲","-")),2)</f>
        <v>24.11</v>
      </c>
      <c r="F20" s="164">
        <f>ROUND(VALUE(SUBSTITUTE(実質収支比率等に係る経年分析!J$47,"▲","-")),2)</f>
        <v>27.82</v>
      </c>
    </row>
    <row r="21" spans="1:11" x14ac:dyDescent="0.15">
      <c r="A21" s="164" t="s">
        <v>58</v>
      </c>
      <c r="B21" s="164">
        <f>IF(ISNUMBER(VALUE(SUBSTITUTE(実質収支比率等に係る経年分析!F$49,"▲","-"))),ROUND(VALUE(SUBSTITUTE(実質収支比率等に係る経年分析!F$49,"▲","-")),2),NA())</f>
        <v>0.85</v>
      </c>
      <c r="C21" s="164">
        <f>IF(ISNUMBER(VALUE(SUBSTITUTE(実質収支比率等に係る経年分析!G$49,"▲","-"))),ROUND(VALUE(SUBSTITUTE(実質収支比率等に係る経年分析!G$49,"▲","-")),2),NA())</f>
        <v>-0.1</v>
      </c>
      <c r="D21" s="164">
        <f>IF(ISNUMBER(VALUE(SUBSTITUTE(実質収支比率等に係る経年分析!H$49,"▲","-"))),ROUND(VALUE(SUBSTITUTE(実質収支比率等に係る経年分析!H$49,"▲","-")),2),NA())</f>
        <v>0.06</v>
      </c>
      <c r="E21" s="164">
        <f>IF(ISNUMBER(VALUE(SUBSTITUTE(実質収支比率等に係る経年分析!I$49,"▲","-"))),ROUND(VALUE(SUBSTITUTE(実質収支比率等に係る経年分析!I$49,"▲","-")),2),NA())</f>
        <v>6.02</v>
      </c>
      <c r="F21" s="164">
        <f>IF(ISNUMBER(VALUE(SUBSTITUTE(実質収支比率等に係る経年分析!J$49,"▲","-"))),ROUND(VALUE(SUBSTITUTE(実質収支比率等に係る経年分析!J$49,"▲","-")),2),NA())</f>
        <v>0.59</v>
      </c>
    </row>
    <row r="24" spans="1:11" x14ac:dyDescent="0.15">
      <c r="A24" s="138" t="s">
        <v>59</v>
      </c>
    </row>
    <row r="25" spans="1:11" x14ac:dyDescent="0.15">
      <c r="A25" s="165"/>
      <c r="B25" s="165" t="str">
        <f>連結実質赤字比率に係る赤字・黒字の構成分析!F$33</f>
        <v>H30</v>
      </c>
      <c r="C25" s="165"/>
      <c r="D25" s="165" t="str">
        <f>連結実質赤字比率に係る赤字・黒字の構成分析!G$33</f>
        <v>R01</v>
      </c>
      <c r="E25" s="165"/>
      <c r="F25" s="165" t="str">
        <f>連結実質赤字比率に係る赤字・黒字の構成分析!H$33</f>
        <v>R02</v>
      </c>
      <c r="G25" s="165"/>
      <c r="H25" s="165" t="str">
        <f>連結実質赤字比率に係る赤字・黒字の構成分析!I$33</f>
        <v>R03</v>
      </c>
      <c r="I25" s="165"/>
      <c r="J25" s="165" t="str">
        <f>連結実質赤字比率に係る赤字・黒字の構成分析!J$33</f>
        <v>R04</v>
      </c>
      <c r="K25" s="165"/>
    </row>
    <row r="26" spans="1:11" x14ac:dyDescent="0.15">
      <c r="A26" s="165"/>
      <c r="B26" s="165" t="s">
        <v>60</v>
      </c>
      <c r="C26" s="165" t="s">
        <v>61</v>
      </c>
      <c r="D26" s="165" t="s">
        <v>60</v>
      </c>
      <c r="E26" s="165" t="s">
        <v>61</v>
      </c>
      <c r="F26" s="165" t="s">
        <v>60</v>
      </c>
      <c r="G26" s="165" t="s">
        <v>61</v>
      </c>
      <c r="H26" s="165" t="s">
        <v>60</v>
      </c>
      <c r="I26" s="165" t="s">
        <v>61</v>
      </c>
      <c r="J26" s="165" t="s">
        <v>60</v>
      </c>
      <c r="K26" s="165" t="s">
        <v>61</v>
      </c>
    </row>
    <row r="27" spans="1:11" x14ac:dyDescent="0.15">
      <c r="A27" s="165" t="str">
        <f>IF(連結実質赤字比率に係る赤字・黒字の構成分析!C$43="",NA(),連結実質赤字比率に係る赤字・黒字の構成分析!C$43)</f>
        <v>その他会計（黒字）</v>
      </c>
      <c r="B27" s="165" t="e">
        <f>IF(ROUND(VALUE(SUBSTITUTE(連結実質赤字比率に係る赤字・黒字の構成分析!F$43,"▲", "-")), 2) &lt; 0, ABS(ROUND(VALUE(SUBSTITUTE(連結実質赤字比率に係る赤字・黒字の構成分析!F$43,"▲", "-")), 2)), NA())</f>
        <v>#N/A</v>
      </c>
      <c r="C27" s="165">
        <f>IF(ROUND(VALUE(SUBSTITUTE(連結実質赤字比率に係る赤字・黒字の構成分析!F$43,"▲", "-")), 2) &gt;= 0, ABS(ROUND(VALUE(SUBSTITUTE(連結実質赤字比率に係る赤字・黒字の構成分析!F$43,"▲", "-")), 2)), NA())</f>
        <v>0</v>
      </c>
      <c r="D27" s="165" t="e">
        <f>IF(ROUND(VALUE(SUBSTITUTE(連結実質赤字比率に係る赤字・黒字の構成分析!G$43,"▲", "-")), 2) &lt; 0, ABS(ROUND(VALUE(SUBSTITUTE(連結実質赤字比率に係る赤字・黒字の構成分析!G$43,"▲", "-")), 2)), NA())</f>
        <v>#N/A</v>
      </c>
      <c r="E27" s="165">
        <f>IF(ROUND(VALUE(SUBSTITUTE(連結実質赤字比率に係る赤字・黒字の構成分析!G$43,"▲", "-")), 2) &gt;= 0, ABS(ROUND(VALUE(SUBSTITUTE(連結実質赤字比率に係る赤字・黒字の構成分析!G$43,"▲", "-")), 2)), NA())</f>
        <v>0</v>
      </c>
      <c r="F27" s="165" t="e">
        <f>IF(ROUND(VALUE(SUBSTITUTE(連結実質赤字比率に係る赤字・黒字の構成分析!H$43,"▲", "-")), 2) &lt; 0, ABS(ROUND(VALUE(SUBSTITUTE(連結実質赤字比率に係る赤字・黒字の構成分析!H$43,"▲", "-")), 2)), NA())</f>
        <v>#N/A</v>
      </c>
      <c r="G27" s="165">
        <f>IF(ROUND(VALUE(SUBSTITUTE(連結実質赤字比率に係る赤字・黒字の構成分析!H$43,"▲", "-")), 2) &gt;= 0, ABS(ROUND(VALUE(SUBSTITUTE(連結実質赤字比率に係る赤字・黒字の構成分析!H$43,"▲", "-")), 2)), NA())</f>
        <v>0</v>
      </c>
      <c r="H27" s="165" t="e">
        <f>IF(ROUND(VALUE(SUBSTITUTE(連結実質赤字比率に係る赤字・黒字の構成分析!I$43,"▲", "-")), 2) &lt; 0, ABS(ROUND(VALUE(SUBSTITUTE(連結実質赤字比率に係る赤字・黒字の構成分析!I$43,"▲", "-")), 2)), NA())</f>
        <v>#N/A</v>
      </c>
      <c r="I27" s="165">
        <f>IF(ROUND(VALUE(SUBSTITUTE(連結実質赤字比率に係る赤字・黒字の構成分析!I$43,"▲", "-")), 2) &gt;= 0, ABS(ROUND(VALUE(SUBSTITUTE(連結実質赤字比率に係る赤字・黒字の構成分析!I$43,"▲", "-")), 2)), NA())</f>
        <v>0</v>
      </c>
      <c r="J27" s="165" t="e">
        <f>IF(ROUND(VALUE(SUBSTITUTE(連結実質赤字比率に係る赤字・黒字の構成分析!J$43,"▲", "-")), 2) &lt; 0, ABS(ROUND(VALUE(SUBSTITUTE(連結実質赤字比率に係る赤字・黒字の構成分析!J$43,"▲", "-")), 2)), NA())</f>
        <v>#VALUE!</v>
      </c>
      <c r="K27" s="165" t="e">
        <f>IF(ROUND(VALUE(SUBSTITUTE(連結実質赤字比率に係る赤字・黒字の構成分析!J$43,"▲", "-")), 2) &gt;= 0, ABS(ROUND(VALUE(SUBSTITUTE(連結実質赤字比率に係る赤字・黒字の構成分析!J$43,"▲", "-")), 2)), NA())</f>
        <v>#VALUE!</v>
      </c>
    </row>
    <row r="28" spans="1:11" x14ac:dyDescent="0.15">
      <c r="A28" s="165" t="str">
        <f>IF(連結実質赤字比率に係る赤字・黒字の構成分析!C$42="",NA(),連結実質赤字比率に係る赤字・黒字の構成分析!C$42)</f>
        <v>その他会計（赤字）</v>
      </c>
      <c r="B28" s="165" t="e">
        <f>IF(ROUND(VALUE(SUBSTITUTE(連結実質赤字比率に係る赤字・黒字の構成分析!F$42,"▲", "-")), 2) &lt; 0, ABS(ROUND(VALUE(SUBSTITUTE(連結実質赤字比率に係る赤字・黒字の構成分析!F$42,"▲", "-")), 2)), NA())</f>
        <v>#VALUE!</v>
      </c>
      <c r="C28" s="165" t="e">
        <f>IF(ROUND(VALUE(SUBSTITUTE(連結実質赤字比率に係る赤字・黒字の構成分析!F$42,"▲", "-")), 2) &gt;= 0, ABS(ROUND(VALUE(SUBSTITUTE(連結実質赤字比率に係る赤字・黒字の構成分析!F$42,"▲", "-")), 2)), NA())</f>
        <v>#VALUE!</v>
      </c>
      <c r="D28" s="165" t="e">
        <f>IF(ROUND(VALUE(SUBSTITUTE(連結実質赤字比率に係る赤字・黒字の構成分析!G$42,"▲", "-")), 2) &lt; 0, ABS(ROUND(VALUE(SUBSTITUTE(連結実質赤字比率に係る赤字・黒字の構成分析!G$42,"▲", "-")), 2)), NA())</f>
        <v>#VALUE!</v>
      </c>
      <c r="E28" s="165" t="e">
        <f>IF(ROUND(VALUE(SUBSTITUTE(連結実質赤字比率に係る赤字・黒字の構成分析!G$42,"▲", "-")), 2) &gt;= 0, ABS(ROUND(VALUE(SUBSTITUTE(連結実質赤字比率に係る赤字・黒字の構成分析!G$42,"▲", "-")), 2)), NA())</f>
        <v>#VALUE!</v>
      </c>
      <c r="F28" s="165" t="e">
        <f>IF(ROUND(VALUE(SUBSTITUTE(連結実質赤字比率に係る赤字・黒字の構成分析!H$42,"▲", "-")), 2) &lt; 0, ABS(ROUND(VALUE(SUBSTITUTE(連結実質赤字比率に係る赤字・黒字の構成分析!H$42,"▲", "-")), 2)), NA())</f>
        <v>#VALUE!</v>
      </c>
      <c r="G28" s="165" t="e">
        <f>IF(ROUND(VALUE(SUBSTITUTE(連結実質赤字比率に係る赤字・黒字の構成分析!H$42,"▲", "-")), 2) &gt;= 0, ABS(ROUND(VALUE(SUBSTITUTE(連結実質赤字比率に係る赤字・黒字の構成分析!H$42,"▲", "-")), 2)), NA())</f>
        <v>#VALUE!</v>
      </c>
      <c r="H28" s="165" t="e">
        <f>IF(ROUND(VALUE(SUBSTITUTE(連結実質赤字比率に係る赤字・黒字の構成分析!I$42,"▲", "-")), 2) &lt; 0, ABS(ROUND(VALUE(SUBSTITUTE(連結実質赤字比率に係る赤字・黒字の構成分析!I$42,"▲", "-")), 2)), NA())</f>
        <v>#VALUE!</v>
      </c>
      <c r="I28" s="165" t="e">
        <f>IF(ROUND(VALUE(SUBSTITUTE(連結実質赤字比率に係る赤字・黒字の構成分析!I$42,"▲", "-")), 2) &gt;= 0, ABS(ROUND(VALUE(SUBSTITUTE(連結実質赤字比率に係る赤字・黒字の構成分析!I$42,"▲", "-")), 2)), NA())</f>
        <v>#VALUE!</v>
      </c>
      <c r="J28" s="165" t="e">
        <f>IF(ROUND(VALUE(SUBSTITUTE(連結実質赤字比率に係る赤字・黒字の構成分析!J$42,"▲", "-")), 2) &lt; 0, ABS(ROUND(VALUE(SUBSTITUTE(連結実質赤字比率に係る赤字・黒字の構成分析!J$42,"▲", "-")), 2)), NA())</f>
        <v>#VALUE!</v>
      </c>
      <c r="K28" s="165" t="e">
        <f>IF(ROUND(VALUE(SUBSTITUTE(連結実質赤字比率に係る赤字・黒字の構成分析!J$42,"▲", "-")), 2) &gt;= 0, ABS(ROUND(VALUE(SUBSTITUTE(連結実質赤字比率に係る赤字・黒字の構成分析!J$42,"▲", "-")), 2)), NA())</f>
        <v>#VALUE!</v>
      </c>
    </row>
    <row r="29" spans="1:11" x14ac:dyDescent="0.15">
      <c r="A29" s="165" t="e">
        <f>IF(連結実質赤字比率に係る赤字・黒字の構成分析!C$41="",NA(),連結実質赤字比率に係る赤字・黒字の構成分析!C$41)</f>
        <v>#N/A</v>
      </c>
      <c r="B29" s="165" t="e">
        <f>IF(ROUND(VALUE(SUBSTITUTE(連結実質赤字比率に係る赤字・黒字の構成分析!F$41,"▲", "-")), 2) &lt; 0, ABS(ROUND(VALUE(SUBSTITUTE(連結実質赤字比率に係る赤字・黒字の構成分析!F$41,"▲", "-")), 2)), NA())</f>
        <v>#VALUE!</v>
      </c>
      <c r="C29" s="165" t="e">
        <f>IF(ROUND(VALUE(SUBSTITUTE(連結実質赤字比率に係る赤字・黒字の構成分析!F$41,"▲", "-")), 2) &gt;= 0, ABS(ROUND(VALUE(SUBSTITUTE(連結実質赤字比率に係る赤字・黒字の構成分析!F$41,"▲", "-")), 2)), NA())</f>
        <v>#VALUE!</v>
      </c>
      <c r="D29" s="165" t="e">
        <f>IF(ROUND(VALUE(SUBSTITUTE(連結実質赤字比率に係る赤字・黒字の構成分析!G$41,"▲", "-")), 2) &lt; 0, ABS(ROUND(VALUE(SUBSTITUTE(連結実質赤字比率に係る赤字・黒字の構成分析!G$41,"▲", "-")), 2)), NA())</f>
        <v>#VALUE!</v>
      </c>
      <c r="E29" s="165" t="e">
        <f>IF(ROUND(VALUE(SUBSTITUTE(連結実質赤字比率に係る赤字・黒字の構成分析!G$41,"▲", "-")), 2) &gt;= 0, ABS(ROUND(VALUE(SUBSTITUTE(連結実質赤字比率に係る赤字・黒字の構成分析!G$41,"▲", "-")), 2)), NA())</f>
        <v>#VALUE!</v>
      </c>
      <c r="F29" s="165" t="e">
        <f>IF(ROUND(VALUE(SUBSTITUTE(連結実質赤字比率に係る赤字・黒字の構成分析!H$41,"▲", "-")), 2) &lt; 0, ABS(ROUND(VALUE(SUBSTITUTE(連結実質赤字比率に係る赤字・黒字の構成分析!H$41,"▲", "-")), 2)), NA())</f>
        <v>#VALUE!</v>
      </c>
      <c r="G29" s="165" t="e">
        <f>IF(ROUND(VALUE(SUBSTITUTE(連結実質赤字比率に係る赤字・黒字の構成分析!H$41,"▲", "-")), 2) &gt;= 0, ABS(ROUND(VALUE(SUBSTITUTE(連結実質赤字比率に係る赤字・黒字の構成分析!H$41,"▲", "-")), 2)), NA())</f>
        <v>#VALUE!</v>
      </c>
      <c r="H29" s="165" t="e">
        <f>IF(ROUND(VALUE(SUBSTITUTE(連結実質赤字比率に係る赤字・黒字の構成分析!I$41,"▲", "-")), 2) &lt; 0, ABS(ROUND(VALUE(SUBSTITUTE(連結実質赤字比率に係る赤字・黒字の構成分析!I$41,"▲", "-")), 2)), NA())</f>
        <v>#VALUE!</v>
      </c>
      <c r="I29" s="165" t="e">
        <f>IF(ROUND(VALUE(SUBSTITUTE(連結実質赤字比率に係る赤字・黒字の構成分析!I$41,"▲", "-")), 2) &gt;= 0, ABS(ROUND(VALUE(SUBSTITUTE(連結実質赤字比率に係る赤字・黒字の構成分析!I$41,"▲", "-")), 2)), NA())</f>
        <v>#VALUE!</v>
      </c>
      <c r="J29" s="165" t="e">
        <f>IF(ROUND(VALUE(SUBSTITUTE(連結実質赤字比率に係る赤字・黒字の構成分析!J$41,"▲", "-")), 2) &lt; 0, ABS(ROUND(VALUE(SUBSTITUTE(連結実質赤字比率に係る赤字・黒字の構成分析!J$41,"▲", "-")), 2)), NA())</f>
        <v>#VALUE!</v>
      </c>
      <c r="K29" s="165" t="e">
        <f>IF(ROUND(VALUE(SUBSTITUTE(連結実質赤字比率に係る赤字・黒字の構成分析!J$41,"▲", "-")), 2) &gt;= 0, ABS(ROUND(VALUE(SUBSTITUTE(連結実質赤字比率に係る赤字・黒字の構成分析!J$41,"▲", "-")), 2)), NA())</f>
        <v>#VALUE!</v>
      </c>
    </row>
    <row r="30" spans="1:11" x14ac:dyDescent="0.15">
      <c r="A30" s="165" t="str">
        <f>IF(連結実質赤字比率に係る赤字・黒字の構成分析!C$40="",NA(),連結実質赤字比率に係る赤字・黒字の構成分析!C$40)</f>
        <v>後期高齢者医療事業特別会計</v>
      </c>
      <c r="B30" s="165" t="e">
        <f>IF(ROUND(VALUE(SUBSTITUTE(連結実質赤字比率に係る赤字・黒字の構成分析!F$40,"▲", "-")), 2) &lt; 0, ABS(ROUND(VALUE(SUBSTITUTE(連結実質赤字比率に係る赤字・黒字の構成分析!F$40,"▲", "-")), 2)), NA())</f>
        <v>#N/A</v>
      </c>
      <c r="C30" s="165">
        <f>IF(ROUND(VALUE(SUBSTITUTE(連結実質赤字比率に係る赤字・黒字の構成分析!F$40,"▲", "-")), 2) &gt;= 0, ABS(ROUND(VALUE(SUBSTITUTE(連結実質赤字比率に係る赤字・黒字の構成分析!F$40,"▲", "-")), 2)), NA())</f>
        <v>0</v>
      </c>
      <c r="D30" s="165" t="e">
        <f>IF(ROUND(VALUE(SUBSTITUTE(連結実質赤字比率に係る赤字・黒字の構成分析!G$40,"▲", "-")), 2) &lt; 0, ABS(ROUND(VALUE(SUBSTITUTE(連結実質赤字比率に係る赤字・黒字の構成分析!G$40,"▲", "-")), 2)), NA())</f>
        <v>#N/A</v>
      </c>
      <c r="E30" s="165">
        <f>IF(ROUND(VALUE(SUBSTITUTE(連結実質赤字比率に係る赤字・黒字の構成分析!G$40,"▲", "-")), 2) &gt;= 0, ABS(ROUND(VALUE(SUBSTITUTE(連結実質赤字比率に係る赤字・黒字の構成分析!G$40,"▲", "-")), 2)), NA())</f>
        <v>0</v>
      </c>
      <c r="F30" s="165" t="e">
        <f>IF(ROUND(VALUE(SUBSTITUTE(連結実質赤字比率に係る赤字・黒字の構成分析!H$40,"▲", "-")), 2) &lt; 0, ABS(ROUND(VALUE(SUBSTITUTE(連結実質赤字比率に係る赤字・黒字の構成分析!H$40,"▲", "-")), 2)), NA())</f>
        <v>#N/A</v>
      </c>
      <c r="G30" s="165">
        <f>IF(ROUND(VALUE(SUBSTITUTE(連結実質赤字比率に係る赤字・黒字の構成分析!H$40,"▲", "-")), 2) &gt;= 0, ABS(ROUND(VALUE(SUBSTITUTE(連結実質赤字比率に係る赤字・黒字の構成分析!H$40,"▲", "-")), 2)), NA())</f>
        <v>0</v>
      </c>
      <c r="H30" s="165" t="e">
        <f>IF(ROUND(VALUE(SUBSTITUTE(連結実質赤字比率に係る赤字・黒字の構成分析!I$40,"▲", "-")), 2) &lt; 0, ABS(ROUND(VALUE(SUBSTITUTE(連結実質赤字比率に係る赤字・黒字の構成分析!I$40,"▲", "-")), 2)), NA())</f>
        <v>#N/A</v>
      </c>
      <c r="I30" s="165">
        <f>IF(ROUND(VALUE(SUBSTITUTE(連結実質赤字比率に係る赤字・黒字の構成分析!I$40,"▲", "-")), 2) &gt;= 0, ABS(ROUND(VALUE(SUBSTITUTE(連結実質赤字比率に係る赤字・黒字の構成分析!I$40,"▲", "-")), 2)), NA())</f>
        <v>0</v>
      </c>
      <c r="J30" s="165" t="e">
        <f>IF(ROUND(VALUE(SUBSTITUTE(連結実質赤字比率に係る赤字・黒字の構成分析!J$40,"▲", "-")), 2) &lt; 0, ABS(ROUND(VALUE(SUBSTITUTE(連結実質赤字比率に係る赤字・黒字の構成分析!J$40,"▲", "-")), 2)), NA())</f>
        <v>#N/A</v>
      </c>
      <c r="K30" s="165">
        <f>IF(ROUND(VALUE(SUBSTITUTE(連結実質赤字比率に係る赤字・黒字の構成分析!J$40,"▲", "-")), 2) &gt;= 0, ABS(ROUND(VALUE(SUBSTITUTE(連結実質赤字比率に係る赤字・黒字の構成分析!J$40,"▲", "-")), 2)), NA())</f>
        <v>0</v>
      </c>
    </row>
    <row r="31" spans="1:11" x14ac:dyDescent="0.15">
      <c r="A31" s="165" t="str">
        <f>IF(連結実質赤字比率に係る赤字・黒字の構成分析!C$39="",NA(),連結実質赤字比率に係る赤字・黒字の構成分析!C$39)</f>
        <v>市有林野区事業特別会計</v>
      </c>
      <c r="B31" s="165" t="e">
        <f>IF(ROUND(VALUE(SUBSTITUTE(連結実質赤字比率に係る赤字・黒字の構成分析!F$39,"▲", "-")), 2) &lt; 0, ABS(ROUND(VALUE(SUBSTITUTE(連結実質赤字比率に係る赤字・黒字の構成分析!F$39,"▲", "-")), 2)), NA())</f>
        <v>#N/A</v>
      </c>
      <c r="C31" s="165">
        <f>IF(ROUND(VALUE(SUBSTITUTE(連結実質赤字比率に係る赤字・黒字の構成分析!F$39,"▲", "-")), 2) &gt;= 0, ABS(ROUND(VALUE(SUBSTITUTE(連結実質赤字比率に係る赤字・黒字の構成分析!F$39,"▲", "-")), 2)), NA())</f>
        <v>0</v>
      </c>
      <c r="D31" s="165" t="e">
        <f>IF(ROUND(VALUE(SUBSTITUTE(連結実質赤字比率に係る赤字・黒字の構成分析!G$39,"▲", "-")), 2) &lt; 0, ABS(ROUND(VALUE(SUBSTITUTE(連結実質赤字比率に係る赤字・黒字の構成分析!G$39,"▲", "-")), 2)), NA())</f>
        <v>#N/A</v>
      </c>
      <c r="E31" s="165">
        <f>IF(ROUND(VALUE(SUBSTITUTE(連結実質赤字比率に係る赤字・黒字の構成分析!G$39,"▲", "-")), 2) &gt;= 0, ABS(ROUND(VALUE(SUBSTITUTE(連結実質赤字比率に係る赤字・黒字の構成分析!G$39,"▲", "-")), 2)), NA())</f>
        <v>0</v>
      </c>
      <c r="F31" s="165" t="e">
        <f>IF(ROUND(VALUE(SUBSTITUTE(連結実質赤字比率に係る赤字・黒字の構成分析!H$39,"▲", "-")), 2) &lt; 0, ABS(ROUND(VALUE(SUBSTITUTE(連結実質赤字比率に係る赤字・黒字の構成分析!H$39,"▲", "-")), 2)), NA())</f>
        <v>#N/A</v>
      </c>
      <c r="G31" s="165">
        <f>IF(ROUND(VALUE(SUBSTITUTE(連結実質赤字比率に係る赤字・黒字の構成分析!H$39,"▲", "-")), 2) &gt;= 0, ABS(ROUND(VALUE(SUBSTITUTE(連結実質赤字比率に係る赤字・黒字の構成分析!H$39,"▲", "-")), 2)), NA())</f>
        <v>0</v>
      </c>
      <c r="H31" s="165" t="e">
        <f>IF(ROUND(VALUE(SUBSTITUTE(連結実質赤字比率に係る赤字・黒字の構成分析!I$39,"▲", "-")), 2) &lt; 0, ABS(ROUND(VALUE(SUBSTITUTE(連結実質赤字比率に係る赤字・黒字の構成分析!I$39,"▲", "-")), 2)), NA())</f>
        <v>#N/A</v>
      </c>
      <c r="I31" s="165">
        <f>IF(ROUND(VALUE(SUBSTITUTE(連結実質赤字比率に係る赤字・黒字の構成分析!I$39,"▲", "-")), 2) &gt;= 0, ABS(ROUND(VALUE(SUBSTITUTE(連結実質赤字比率に係る赤字・黒字の構成分析!I$39,"▲", "-")), 2)), NA())</f>
        <v>0</v>
      </c>
      <c r="J31" s="165" t="e">
        <f>IF(ROUND(VALUE(SUBSTITUTE(連結実質赤字比率に係る赤字・黒字の構成分析!J$39,"▲", "-")), 2) &lt; 0, ABS(ROUND(VALUE(SUBSTITUTE(連結実質赤字比率に係る赤字・黒字の構成分析!J$39,"▲", "-")), 2)), NA())</f>
        <v>#N/A</v>
      </c>
      <c r="K31" s="165">
        <f>IF(ROUND(VALUE(SUBSTITUTE(連結実質赤字比率に係る赤字・黒字の構成分析!J$39,"▲", "-")), 2) &gt;= 0, ABS(ROUND(VALUE(SUBSTITUTE(連結実質赤字比率に係る赤字・黒字の構成分析!J$39,"▲", "-")), 2)), NA())</f>
        <v>0</v>
      </c>
    </row>
    <row r="32" spans="1:11" x14ac:dyDescent="0.15">
      <c r="A32" s="165" t="str">
        <f>IF(連結実質赤字比率に係る赤字・黒字の構成分析!C$38="",NA(),連結実質赤字比率に係る赤字・黒字の構成分析!C$38)</f>
        <v>介護保険事業特別会計</v>
      </c>
      <c r="B32" s="165" t="e">
        <f>IF(ROUND(VALUE(SUBSTITUTE(連結実質赤字比率に係る赤字・黒字の構成分析!F$38,"▲", "-")), 2) &lt; 0, ABS(ROUND(VALUE(SUBSTITUTE(連結実質赤字比率に係る赤字・黒字の構成分析!F$38,"▲", "-")), 2)), NA())</f>
        <v>#N/A</v>
      </c>
      <c r="C32" s="165">
        <f>IF(ROUND(VALUE(SUBSTITUTE(連結実質赤字比率に係る赤字・黒字の構成分析!F$38,"▲", "-")), 2) &gt;= 0, ABS(ROUND(VALUE(SUBSTITUTE(連結実質赤字比率に係る赤字・黒字の構成分析!F$38,"▲", "-")), 2)), NA())</f>
        <v>1.32</v>
      </c>
      <c r="D32" s="165" t="e">
        <f>IF(ROUND(VALUE(SUBSTITUTE(連結実質赤字比率に係る赤字・黒字の構成分析!G$38,"▲", "-")), 2) &lt; 0, ABS(ROUND(VALUE(SUBSTITUTE(連結実質赤字比率に係る赤字・黒字の構成分析!G$38,"▲", "-")), 2)), NA())</f>
        <v>#N/A</v>
      </c>
      <c r="E32" s="165">
        <f>IF(ROUND(VALUE(SUBSTITUTE(連結実質赤字比率に係る赤字・黒字の構成分析!G$38,"▲", "-")), 2) &gt;= 0, ABS(ROUND(VALUE(SUBSTITUTE(連結実質赤字比率に係る赤字・黒字の構成分析!G$38,"▲", "-")), 2)), NA())</f>
        <v>1.04</v>
      </c>
      <c r="F32" s="165" t="e">
        <f>IF(ROUND(VALUE(SUBSTITUTE(連結実質赤字比率に係る赤字・黒字の構成分析!H$38,"▲", "-")), 2) &lt; 0, ABS(ROUND(VALUE(SUBSTITUTE(連結実質赤字比率に係る赤字・黒字の構成分析!H$38,"▲", "-")), 2)), NA())</f>
        <v>#N/A</v>
      </c>
      <c r="G32" s="165">
        <f>IF(ROUND(VALUE(SUBSTITUTE(連結実質赤字比率に係る赤字・黒字の構成分析!H$38,"▲", "-")), 2) &gt;= 0, ABS(ROUND(VALUE(SUBSTITUTE(連結実質赤字比率に係る赤字・黒字の構成分析!H$38,"▲", "-")), 2)), NA())</f>
        <v>0.85</v>
      </c>
      <c r="H32" s="165" t="e">
        <f>IF(ROUND(VALUE(SUBSTITUTE(連結実質赤字比率に係る赤字・黒字の構成分析!I$38,"▲", "-")), 2) &lt; 0, ABS(ROUND(VALUE(SUBSTITUTE(連結実質赤字比率に係る赤字・黒字の構成分析!I$38,"▲", "-")), 2)), NA())</f>
        <v>#N/A</v>
      </c>
      <c r="I32" s="165">
        <f>IF(ROUND(VALUE(SUBSTITUTE(連結実質赤字比率に係る赤字・黒字の構成分析!I$38,"▲", "-")), 2) &gt;= 0, ABS(ROUND(VALUE(SUBSTITUTE(連結実質赤字比率に係る赤字・黒字の構成分析!I$38,"▲", "-")), 2)), NA())</f>
        <v>0.74</v>
      </c>
      <c r="J32" s="165" t="e">
        <f>IF(ROUND(VALUE(SUBSTITUTE(連結実質赤字比率に係る赤字・黒字の構成分析!J$38,"▲", "-")), 2) &lt; 0, ABS(ROUND(VALUE(SUBSTITUTE(連結実質赤字比率に係る赤字・黒字の構成分析!J$38,"▲", "-")), 2)), NA())</f>
        <v>#N/A</v>
      </c>
      <c r="K32" s="165">
        <f>IF(ROUND(VALUE(SUBSTITUTE(連結実質赤字比率に係る赤字・黒字の構成分析!J$38,"▲", "-")), 2) &gt;= 0, ABS(ROUND(VALUE(SUBSTITUTE(連結実質赤字比率に係る赤字・黒字の構成分析!J$38,"▲", "-")), 2)), NA())</f>
        <v>0.66</v>
      </c>
    </row>
    <row r="33" spans="1:16" x14ac:dyDescent="0.15">
      <c r="A33" s="165" t="str">
        <f>IF(連結実質赤字比率に係る赤字・黒字の構成分析!C$37="",NA(),連結実質赤字比率に係る赤字・黒字の構成分析!C$37)</f>
        <v>国民健康保険事業特別会計</v>
      </c>
      <c r="B33" s="165" t="e">
        <f>IF(ROUND(VALUE(SUBSTITUTE(連結実質赤字比率に係る赤字・黒字の構成分析!F$37,"▲", "-")), 2) &lt; 0, ABS(ROUND(VALUE(SUBSTITUTE(連結実質赤字比率に係る赤字・黒字の構成分析!F$37,"▲", "-")), 2)), NA())</f>
        <v>#N/A</v>
      </c>
      <c r="C33" s="165">
        <f>IF(ROUND(VALUE(SUBSTITUTE(連結実質赤字比率に係る赤字・黒字の構成分析!F$37,"▲", "-")), 2) &gt;= 0, ABS(ROUND(VALUE(SUBSTITUTE(連結実質赤字比率に係る赤字・黒字の構成分析!F$37,"▲", "-")), 2)), NA())</f>
        <v>0.65</v>
      </c>
      <c r="D33" s="165" t="e">
        <f>IF(ROUND(VALUE(SUBSTITUTE(連結実質赤字比率に係る赤字・黒字の構成分析!G$37,"▲", "-")), 2) &lt; 0, ABS(ROUND(VALUE(SUBSTITUTE(連結実質赤字比率に係る赤字・黒字の構成分析!G$37,"▲", "-")), 2)), NA())</f>
        <v>#N/A</v>
      </c>
      <c r="E33" s="165">
        <f>IF(ROUND(VALUE(SUBSTITUTE(連結実質赤字比率に係る赤字・黒字の構成分析!G$37,"▲", "-")), 2) &gt;= 0, ABS(ROUND(VALUE(SUBSTITUTE(連結実質赤字比率に係る赤字・黒字の構成分析!G$37,"▲", "-")), 2)), NA())</f>
        <v>0.37</v>
      </c>
      <c r="F33" s="165" t="e">
        <f>IF(ROUND(VALUE(SUBSTITUTE(連結実質赤字比率に係る赤字・黒字の構成分析!H$37,"▲", "-")), 2) &lt; 0, ABS(ROUND(VALUE(SUBSTITUTE(連結実質赤字比率に係る赤字・黒字の構成分析!H$37,"▲", "-")), 2)), NA())</f>
        <v>#N/A</v>
      </c>
      <c r="G33" s="165">
        <f>IF(ROUND(VALUE(SUBSTITUTE(連結実質赤字比率に係る赤字・黒字の構成分析!H$37,"▲", "-")), 2) &gt;= 0, ABS(ROUND(VALUE(SUBSTITUTE(連結実質赤字比率に係る赤字・黒字の構成分析!H$37,"▲", "-")), 2)), NA())</f>
        <v>1.1599999999999999</v>
      </c>
      <c r="H33" s="165" t="e">
        <f>IF(ROUND(VALUE(SUBSTITUTE(連結実質赤字比率に係る赤字・黒字の構成分析!I$37,"▲", "-")), 2) &lt; 0, ABS(ROUND(VALUE(SUBSTITUTE(連結実質赤字比率に係る赤字・黒字の構成分析!I$37,"▲", "-")), 2)), NA())</f>
        <v>#N/A</v>
      </c>
      <c r="I33" s="165">
        <f>IF(ROUND(VALUE(SUBSTITUTE(連結実質赤字比率に係る赤字・黒字の構成分析!I$37,"▲", "-")), 2) &gt;= 0, ABS(ROUND(VALUE(SUBSTITUTE(連結実質赤字比率に係る赤字・黒字の構成分析!I$37,"▲", "-")), 2)), NA())</f>
        <v>0.89</v>
      </c>
      <c r="J33" s="165" t="e">
        <f>IF(ROUND(VALUE(SUBSTITUTE(連結実質赤字比率に係る赤字・黒字の構成分析!J$37,"▲", "-")), 2) &lt; 0, ABS(ROUND(VALUE(SUBSTITUTE(連結実質赤字比率に係る赤字・黒字の構成分析!J$37,"▲", "-")), 2)), NA())</f>
        <v>#N/A</v>
      </c>
      <c r="K33" s="165">
        <f>IF(ROUND(VALUE(SUBSTITUTE(連結実質赤字比率に係る赤字・黒字の構成分析!J$37,"▲", "-")), 2) &gt;= 0, ABS(ROUND(VALUE(SUBSTITUTE(連結実質赤字比率に係る赤字・黒字の構成分析!J$37,"▲", "-")), 2)), NA())</f>
        <v>1.1000000000000001</v>
      </c>
    </row>
    <row r="34" spans="1:16" x14ac:dyDescent="0.15">
      <c r="A34" s="165" t="str">
        <f>IF(連結実質赤字比率に係る赤字・黒字の構成分析!C$36="",NA(),連結実質赤字比率に係る赤字・黒字の構成分析!C$36)</f>
        <v>下水道事業会計</v>
      </c>
      <c r="B34" s="165" t="e">
        <f>IF(ROUND(VALUE(SUBSTITUTE(連結実質赤字比率に係る赤字・黒字の構成分析!F$36,"▲", "-")), 2) &lt; 0, ABS(ROUND(VALUE(SUBSTITUTE(連結実質赤字比率に係る赤字・黒字の構成分析!F$36,"▲", "-")), 2)), NA())</f>
        <v>#VALUE!</v>
      </c>
      <c r="C34" s="165" t="e">
        <f>IF(ROUND(VALUE(SUBSTITUTE(連結実質赤字比率に係る赤字・黒字の構成分析!F$36,"▲", "-")), 2) &gt;= 0, ABS(ROUND(VALUE(SUBSTITUTE(連結実質赤字比率に係る赤字・黒字の構成分析!F$36,"▲", "-")), 2)), NA())</f>
        <v>#VALUE!</v>
      </c>
      <c r="D34" s="165" t="e">
        <f>IF(ROUND(VALUE(SUBSTITUTE(連結実質赤字比率に係る赤字・黒字の構成分析!G$36,"▲", "-")), 2) &lt; 0, ABS(ROUND(VALUE(SUBSTITUTE(連結実質赤字比率に係る赤字・黒字の構成分析!G$36,"▲", "-")), 2)), NA())</f>
        <v>#VALUE!</v>
      </c>
      <c r="E34" s="165" t="e">
        <f>IF(ROUND(VALUE(SUBSTITUTE(連結実質赤字比率に係る赤字・黒字の構成分析!G$36,"▲", "-")), 2) &gt;= 0, ABS(ROUND(VALUE(SUBSTITUTE(連結実質赤字比率に係る赤字・黒字の構成分析!G$36,"▲", "-")), 2)), NA())</f>
        <v>#VALUE!</v>
      </c>
      <c r="F34" s="165" t="e">
        <f>IF(ROUND(VALUE(SUBSTITUTE(連結実質赤字比率に係る赤字・黒字の構成分析!H$36,"▲", "-")), 2) &lt; 0, ABS(ROUND(VALUE(SUBSTITUTE(連結実質赤字比率に係る赤字・黒字の構成分析!H$36,"▲", "-")), 2)), NA())</f>
        <v>#N/A</v>
      </c>
      <c r="G34" s="165">
        <f>IF(ROUND(VALUE(SUBSTITUTE(連結実質赤字比率に係る赤字・黒字の構成分析!H$36,"▲", "-")), 2) &gt;= 0, ABS(ROUND(VALUE(SUBSTITUTE(連結実質赤字比率に係る赤字・黒字の構成分析!H$36,"▲", "-")), 2)), NA())</f>
        <v>1.01</v>
      </c>
      <c r="H34" s="165" t="e">
        <f>IF(ROUND(VALUE(SUBSTITUTE(連結実質赤字比率に係る赤字・黒字の構成分析!I$36,"▲", "-")), 2) &lt; 0, ABS(ROUND(VALUE(SUBSTITUTE(連結実質赤字比率に係る赤字・黒字の構成分析!I$36,"▲", "-")), 2)), NA())</f>
        <v>#N/A</v>
      </c>
      <c r="I34" s="165">
        <f>IF(ROUND(VALUE(SUBSTITUTE(連結実質赤字比率に係る赤字・黒字の構成分析!I$36,"▲", "-")), 2) &gt;= 0, ABS(ROUND(VALUE(SUBSTITUTE(連結実質赤字比率に係る赤字・黒字の構成分析!I$36,"▲", "-")), 2)), NA())</f>
        <v>1.35</v>
      </c>
      <c r="J34" s="165" t="e">
        <f>IF(ROUND(VALUE(SUBSTITUTE(連結実質赤字比率に係る赤字・黒字の構成分析!J$36,"▲", "-")), 2) &lt; 0, ABS(ROUND(VALUE(SUBSTITUTE(連結実質赤字比率に係る赤字・黒字の構成分析!J$36,"▲", "-")), 2)), NA())</f>
        <v>#N/A</v>
      </c>
      <c r="K34" s="165">
        <f>IF(ROUND(VALUE(SUBSTITUTE(連結実質赤字比率に係る赤字・黒字の構成分析!J$36,"▲", "-")), 2) &gt;= 0, ABS(ROUND(VALUE(SUBSTITUTE(連結実質赤字比率に係る赤字・黒字の構成分析!J$36,"▲", "-")), 2)), NA())</f>
        <v>1.69</v>
      </c>
    </row>
    <row r="35" spans="1:16" x14ac:dyDescent="0.15">
      <c r="A35" s="165" t="str">
        <f>IF(連結実質赤字比率に係る赤字・黒字の構成分析!C$35="",NA(),連結実質赤字比率に係る赤字・黒字の構成分析!C$35)</f>
        <v>一般会計</v>
      </c>
      <c r="B35" s="165" t="e">
        <f>IF(ROUND(VALUE(SUBSTITUTE(連結実質赤字比率に係る赤字・黒字の構成分析!F$35,"▲", "-")), 2) &lt; 0, ABS(ROUND(VALUE(SUBSTITUTE(連結実質赤字比率に係る赤字・黒字の構成分析!F$35,"▲", "-")), 2)), NA())</f>
        <v>#N/A</v>
      </c>
      <c r="C35" s="165">
        <f>IF(ROUND(VALUE(SUBSTITUTE(連結実質赤字比率に係る赤字・黒字の構成分析!F$35,"▲", "-")), 2) &gt;= 0, ABS(ROUND(VALUE(SUBSTITUTE(連結実質赤字比率に係る赤字・黒字の構成分析!F$35,"▲", "-")), 2)), NA())</f>
        <v>2.12</v>
      </c>
      <c r="D35" s="165" t="e">
        <f>IF(ROUND(VALUE(SUBSTITUTE(連結実質赤字比率に係る赤字・黒字の構成分析!G$35,"▲", "-")), 2) &lt; 0, ABS(ROUND(VALUE(SUBSTITUTE(連結実質赤字比率に係る赤字・黒字の構成分析!G$35,"▲", "-")), 2)), NA())</f>
        <v>#N/A</v>
      </c>
      <c r="E35" s="165">
        <f>IF(ROUND(VALUE(SUBSTITUTE(連結実質赤字比率に係る赤字・黒字の構成分析!G$35,"▲", "-")), 2) &gt;= 0, ABS(ROUND(VALUE(SUBSTITUTE(連結実質赤字比率に係る赤字・黒字の構成分析!G$35,"▲", "-")), 2)), NA())</f>
        <v>2.16</v>
      </c>
      <c r="F35" s="165" t="e">
        <f>IF(ROUND(VALUE(SUBSTITUTE(連結実質赤字比率に係る赤字・黒字の構成分析!H$35,"▲", "-")), 2) &lt; 0, ABS(ROUND(VALUE(SUBSTITUTE(連結実質赤字比率に係る赤字・黒字の構成分析!H$35,"▲", "-")), 2)), NA())</f>
        <v>#N/A</v>
      </c>
      <c r="G35" s="165">
        <f>IF(ROUND(VALUE(SUBSTITUTE(連結実質赤字比率に係る赤字・黒字の構成分析!H$35,"▲", "-")), 2) &gt;= 0, ABS(ROUND(VALUE(SUBSTITUTE(連結実質赤字比率に係る赤字・黒字の構成分析!H$35,"▲", "-")), 2)), NA())</f>
        <v>2.33</v>
      </c>
      <c r="H35" s="165" t="e">
        <f>IF(ROUND(VALUE(SUBSTITUTE(連結実質赤字比率に係る赤字・黒字の構成分析!I$35,"▲", "-")), 2) &lt; 0, ABS(ROUND(VALUE(SUBSTITUTE(連結実質赤字比率に係る赤字・黒字の構成分析!I$35,"▲", "-")), 2)), NA())</f>
        <v>#N/A</v>
      </c>
      <c r="I35" s="165">
        <f>IF(ROUND(VALUE(SUBSTITUTE(連結実質赤字比率に係る赤字・黒字の構成分析!I$35,"▲", "-")), 2) &gt;= 0, ABS(ROUND(VALUE(SUBSTITUTE(連結実質赤字比率に係る赤字・黒字の構成分析!I$35,"▲", "-")), 2)), NA())</f>
        <v>6.14</v>
      </c>
      <c r="J35" s="165" t="e">
        <f>IF(ROUND(VALUE(SUBSTITUTE(連結実質赤字比率に係る赤字・黒字の構成分析!J$35,"▲", "-")), 2) &lt; 0, ABS(ROUND(VALUE(SUBSTITUTE(連結実質赤字比率に係る赤字・黒字の構成分析!J$35,"▲", "-")), 2)), NA())</f>
        <v>#N/A</v>
      </c>
      <c r="K35" s="165">
        <f>IF(ROUND(VALUE(SUBSTITUTE(連結実質赤字比率に係る赤字・黒字の構成分析!J$35,"▲", "-")), 2) &gt;= 0, ABS(ROUND(VALUE(SUBSTITUTE(連結実質赤字比率に係る赤字・黒字の構成分析!J$35,"▲", "-")), 2)), NA())</f>
        <v>3.71</v>
      </c>
    </row>
    <row r="36" spans="1:16" x14ac:dyDescent="0.15">
      <c r="A36" s="165" t="str">
        <f>IF(連結実質赤字比率に係る赤字・黒字の構成分析!C$34="",NA(),連結実質赤字比率に係る赤字・黒字の構成分析!C$34)</f>
        <v>水道事業会計</v>
      </c>
      <c r="B36" s="165" t="e">
        <f>IF(ROUND(VALUE(SUBSTITUTE(連結実質赤字比率に係る赤字・黒字の構成分析!F$34,"▲", "-")), 2) &lt; 0, ABS(ROUND(VALUE(SUBSTITUTE(連結実質赤字比率に係る赤字・黒字の構成分析!F$34,"▲", "-")), 2)), NA())</f>
        <v>#N/A</v>
      </c>
      <c r="C36" s="165">
        <f>IF(ROUND(VALUE(SUBSTITUTE(連結実質赤字比率に係る赤字・黒字の構成分析!F$34,"▲", "-")), 2) &gt;= 0, ABS(ROUND(VALUE(SUBSTITUTE(連結実質赤字比率に係る赤字・黒字の構成分析!F$34,"▲", "-")), 2)), NA())</f>
        <v>12.31</v>
      </c>
      <c r="D36" s="165" t="e">
        <f>IF(ROUND(VALUE(SUBSTITUTE(連結実質赤字比率に係る赤字・黒字の構成分析!G$34,"▲", "-")), 2) &lt; 0, ABS(ROUND(VALUE(SUBSTITUTE(連結実質赤字比率に係る赤字・黒字の構成分析!G$34,"▲", "-")), 2)), NA())</f>
        <v>#N/A</v>
      </c>
      <c r="E36" s="165">
        <f>IF(ROUND(VALUE(SUBSTITUTE(連結実質赤字比率に係る赤字・黒字の構成分析!G$34,"▲", "-")), 2) &gt;= 0, ABS(ROUND(VALUE(SUBSTITUTE(連結実質赤字比率に係る赤字・黒字の構成分析!G$34,"▲", "-")), 2)), NA())</f>
        <v>13.26</v>
      </c>
      <c r="F36" s="165" t="e">
        <f>IF(ROUND(VALUE(SUBSTITUTE(連結実質赤字比率に係る赤字・黒字の構成分析!H$34,"▲", "-")), 2) &lt; 0, ABS(ROUND(VALUE(SUBSTITUTE(連結実質赤字比率に係る赤字・黒字の構成分析!H$34,"▲", "-")), 2)), NA())</f>
        <v>#N/A</v>
      </c>
      <c r="G36" s="165">
        <f>IF(ROUND(VALUE(SUBSTITUTE(連結実質赤字比率に係る赤字・黒字の構成分析!H$34,"▲", "-")), 2) &gt;= 0, ABS(ROUND(VALUE(SUBSTITUTE(連結実質赤字比率に係る赤字・黒字の構成分析!H$34,"▲", "-")), 2)), NA())</f>
        <v>13.95</v>
      </c>
      <c r="H36" s="165" t="e">
        <f>IF(ROUND(VALUE(SUBSTITUTE(連結実質赤字比率に係る赤字・黒字の構成分析!I$34,"▲", "-")), 2) &lt; 0, ABS(ROUND(VALUE(SUBSTITUTE(連結実質赤字比率に係る赤字・黒字の構成分析!I$34,"▲", "-")), 2)), NA())</f>
        <v>#N/A</v>
      </c>
      <c r="I36" s="165">
        <f>IF(ROUND(VALUE(SUBSTITUTE(連結実質赤字比率に係る赤字・黒字の構成分析!I$34,"▲", "-")), 2) &gt;= 0, ABS(ROUND(VALUE(SUBSTITUTE(連結実質赤字比率に係る赤字・黒字の構成分析!I$34,"▲", "-")), 2)), NA())</f>
        <v>14.1</v>
      </c>
      <c r="J36" s="165" t="e">
        <f>IF(ROUND(VALUE(SUBSTITUTE(連結実質赤字比率に係る赤字・黒字の構成分析!J$34,"▲", "-")), 2) &lt; 0, ABS(ROUND(VALUE(SUBSTITUTE(連結実質赤字比率に係る赤字・黒字の構成分析!J$34,"▲", "-")), 2)), NA())</f>
        <v>#N/A</v>
      </c>
      <c r="K36" s="165">
        <f>IF(ROUND(VALUE(SUBSTITUTE(連結実質赤字比率に係る赤字・黒字の構成分析!J$34,"▲", "-")), 2) &gt;= 0, ABS(ROUND(VALUE(SUBSTITUTE(連結実質赤字比率に係る赤字・黒字の構成分析!J$34,"▲", "-")), 2)), NA())</f>
        <v>14.97</v>
      </c>
    </row>
    <row r="39" spans="1:16" x14ac:dyDescent="0.15">
      <c r="A39" s="138" t="s">
        <v>62</v>
      </c>
    </row>
    <row r="40" spans="1:16" x14ac:dyDescent="0.15">
      <c r="A40" s="166"/>
      <c r="B40" s="166" t="str">
        <f>'実質公債費比率（分子）の構造'!K$44</f>
        <v>H30</v>
      </c>
      <c r="C40" s="166"/>
      <c r="D40" s="166"/>
      <c r="E40" s="166" t="str">
        <f>'実質公債費比率（分子）の構造'!L$44</f>
        <v>R01</v>
      </c>
      <c r="F40" s="166"/>
      <c r="G40" s="166"/>
      <c r="H40" s="166" t="str">
        <f>'実質公債費比率（分子）の構造'!M$44</f>
        <v>R02</v>
      </c>
      <c r="I40" s="166"/>
      <c r="J40" s="166"/>
      <c r="K40" s="166" t="str">
        <f>'実質公債費比率（分子）の構造'!N$44</f>
        <v>R03</v>
      </c>
      <c r="L40" s="166"/>
      <c r="M40" s="166"/>
      <c r="N40" s="166" t="str">
        <f>'実質公債費比率（分子）の構造'!O$44</f>
        <v>R04</v>
      </c>
      <c r="O40" s="166"/>
      <c r="P40" s="166"/>
    </row>
    <row r="41" spans="1:16" x14ac:dyDescent="0.15">
      <c r="A41" s="166"/>
      <c r="B41" s="166" t="s">
        <v>63</v>
      </c>
      <c r="C41" s="166"/>
      <c r="D41" s="166" t="s">
        <v>64</v>
      </c>
      <c r="E41" s="166" t="s">
        <v>63</v>
      </c>
      <c r="F41" s="166"/>
      <c r="G41" s="166" t="s">
        <v>64</v>
      </c>
      <c r="H41" s="166" t="s">
        <v>63</v>
      </c>
      <c r="I41" s="166"/>
      <c r="J41" s="166" t="s">
        <v>64</v>
      </c>
      <c r="K41" s="166" t="s">
        <v>63</v>
      </c>
      <c r="L41" s="166"/>
      <c r="M41" s="166" t="s">
        <v>64</v>
      </c>
      <c r="N41" s="166" t="s">
        <v>63</v>
      </c>
      <c r="O41" s="166"/>
      <c r="P41" s="166" t="s">
        <v>64</v>
      </c>
    </row>
    <row r="42" spans="1:16" x14ac:dyDescent="0.15">
      <c r="A42" s="166" t="s">
        <v>65</v>
      </c>
      <c r="B42" s="166"/>
      <c r="C42" s="166"/>
      <c r="D42" s="166">
        <f>'実質公債費比率（分子）の構造'!K$52</f>
        <v>2070</v>
      </c>
      <c r="E42" s="166"/>
      <c r="F42" s="166"/>
      <c r="G42" s="166">
        <f>'実質公債費比率（分子）の構造'!L$52</f>
        <v>2077</v>
      </c>
      <c r="H42" s="166"/>
      <c r="I42" s="166"/>
      <c r="J42" s="166">
        <f>'実質公債費比率（分子）の構造'!M$52</f>
        <v>1997</v>
      </c>
      <c r="K42" s="166"/>
      <c r="L42" s="166"/>
      <c r="M42" s="166">
        <f>'実質公債費比率（分子）の構造'!N$52</f>
        <v>1974</v>
      </c>
      <c r="N42" s="166"/>
      <c r="O42" s="166"/>
      <c r="P42" s="166">
        <f>'実質公債費比率（分子）の構造'!O$52</f>
        <v>1944</v>
      </c>
    </row>
    <row r="43" spans="1:16" x14ac:dyDescent="0.15">
      <c r="A43" s="166" t="s">
        <v>66</v>
      </c>
      <c r="B43" s="166">
        <f>'実質公債費比率（分子）の構造'!K$51</f>
        <v>0</v>
      </c>
      <c r="C43" s="166"/>
      <c r="D43" s="166"/>
      <c r="E43" s="166">
        <f>'実質公債費比率（分子）の構造'!L$51</f>
        <v>0</v>
      </c>
      <c r="F43" s="166"/>
      <c r="G43" s="166"/>
      <c r="H43" s="166" t="str">
        <f>'実質公債費比率（分子）の構造'!M$51</f>
        <v>-</v>
      </c>
      <c r="I43" s="166"/>
      <c r="J43" s="166"/>
      <c r="K43" s="166" t="str">
        <f>'実質公債費比率（分子）の構造'!N$51</f>
        <v>-</v>
      </c>
      <c r="L43" s="166"/>
      <c r="M43" s="166"/>
      <c r="N43" s="166" t="str">
        <f>'実質公債費比率（分子）の構造'!O$51</f>
        <v>-</v>
      </c>
      <c r="O43" s="166"/>
      <c r="P43" s="166"/>
    </row>
    <row r="44" spans="1:16" x14ac:dyDescent="0.15">
      <c r="A44" s="166" t="s">
        <v>67</v>
      </c>
      <c r="B44" s="166">
        <f>'実質公債費比率（分子）の構造'!K$50</f>
        <v>4</v>
      </c>
      <c r="C44" s="166"/>
      <c r="D44" s="166"/>
      <c r="E44" s="166">
        <f>'実質公債費比率（分子）の構造'!L$50</f>
        <v>3</v>
      </c>
      <c r="F44" s="166"/>
      <c r="G44" s="166"/>
      <c r="H44" s="166">
        <f>'実質公債費比率（分子）の構造'!M$50</f>
        <v>3</v>
      </c>
      <c r="I44" s="166"/>
      <c r="J44" s="166"/>
      <c r="K44" s="166">
        <f>'実質公債費比率（分子）の構造'!N$50</f>
        <v>2</v>
      </c>
      <c r="L44" s="166"/>
      <c r="M44" s="166"/>
      <c r="N44" s="166">
        <f>'実質公債費比率（分子）の構造'!O$50</f>
        <v>2</v>
      </c>
      <c r="O44" s="166"/>
      <c r="P44" s="166"/>
    </row>
    <row r="45" spans="1:16" x14ac:dyDescent="0.15">
      <c r="A45" s="166" t="s">
        <v>68</v>
      </c>
      <c r="B45" s="166">
        <f>'実質公債費比率（分子）の構造'!K$49</f>
        <v>98</v>
      </c>
      <c r="C45" s="166"/>
      <c r="D45" s="166"/>
      <c r="E45" s="166">
        <f>'実質公債費比率（分子）の構造'!L$49</f>
        <v>95</v>
      </c>
      <c r="F45" s="166"/>
      <c r="G45" s="166"/>
      <c r="H45" s="166">
        <f>'実質公債費比率（分子）の構造'!M$49</f>
        <v>84</v>
      </c>
      <c r="I45" s="166"/>
      <c r="J45" s="166"/>
      <c r="K45" s="166">
        <f>'実質公債費比率（分子）の構造'!N$49</f>
        <v>85</v>
      </c>
      <c r="L45" s="166"/>
      <c r="M45" s="166"/>
      <c r="N45" s="166">
        <f>'実質公債費比率（分子）の構造'!O$49</f>
        <v>84</v>
      </c>
      <c r="O45" s="166"/>
      <c r="P45" s="166"/>
    </row>
    <row r="46" spans="1:16" x14ac:dyDescent="0.15">
      <c r="A46" s="166" t="s">
        <v>69</v>
      </c>
      <c r="B46" s="166">
        <f>'実質公債費比率（分子）の構造'!K$48</f>
        <v>876</v>
      </c>
      <c r="C46" s="166"/>
      <c r="D46" s="166"/>
      <c r="E46" s="166">
        <f>'実質公債費比率（分子）の構造'!L$48</f>
        <v>903</v>
      </c>
      <c r="F46" s="166"/>
      <c r="G46" s="166"/>
      <c r="H46" s="166">
        <f>'実質公債費比率（分子）の構造'!M$48</f>
        <v>806</v>
      </c>
      <c r="I46" s="166"/>
      <c r="J46" s="166"/>
      <c r="K46" s="166">
        <f>'実質公債費比率（分子）の構造'!N$48</f>
        <v>739</v>
      </c>
      <c r="L46" s="166"/>
      <c r="M46" s="166"/>
      <c r="N46" s="166">
        <f>'実質公債費比率（分子）の構造'!O$48</f>
        <v>776</v>
      </c>
      <c r="O46" s="166"/>
      <c r="P46" s="166"/>
    </row>
    <row r="47" spans="1:16" x14ac:dyDescent="0.15">
      <c r="A47" s="166" t="s">
        <v>70</v>
      </c>
      <c r="B47" s="166" t="str">
        <f>'実質公債費比率（分子）の構造'!K$47</f>
        <v>-</v>
      </c>
      <c r="C47" s="166"/>
      <c r="D47" s="166"/>
      <c r="E47" s="166" t="str">
        <f>'実質公債費比率（分子）の構造'!L$47</f>
        <v>-</v>
      </c>
      <c r="F47" s="166"/>
      <c r="G47" s="166"/>
      <c r="H47" s="166" t="str">
        <f>'実質公債費比率（分子）の構造'!M$47</f>
        <v>-</v>
      </c>
      <c r="I47" s="166"/>
      <c r="J47" s="166"/>
      <c r="K47" s="166" t="str">
        <f>'実質公債費比率（分子）の構造'!N$47</f>
        <v>-</v>
      </c>
      <c r="L47" s="166"/>
      <c r="M47" s="166"/>
      <c r="N47" s="166" t="str">
        <f>'実質公債費比率（分子）の構造'!O$47</f>
        <v>-</v>
      </c>
      <c r="O47" s="166"/>
      <c r="P47" s="166"/>
    </row>
    <row r="48" spans="1:16" x14ac:dyDescent="0.15">
      <c r="A48" s="166" t="s">
        <v>71</v>
      </c>
      <c r="B48" s="166" t="str">
        <f>'実質公債費比率（分子）の構造'!K$46</f>
        <v>-</v>
      </c>
      <c r="C48" s="166"/>
      <c r="D48" s="166"/>
      <c r="E48" s="166" t="str">
        <f>'実質公債費比率（分子）の構造'!L$46</f>
        <v>-</v>
      </c>
      <c r="F48" s="166"/>
      <c r="G48" s="166"/>
      <c r="H48" s="166" t="str">
        <f>'実質公債費比率（分子）の構造'!M$46</f>
        <v>-</v>
      </c>
      <c r="I48" s="166"/>
      <c r="J48" s="166"/>
      <c r="K48" s="166" t="str">
        <f>'実質公債費比率（分子）の構造'!N$46</f>
        <v>-</v>
      </c>
      <c r="L48" s="166"/>
      <c r="M48" s="166"/>
      <c r="N48" s="166" t="str">
        <f>'実質公債費比率（分子）の構造'!O$46</f>
        <v>-</v>
      </c>
      <c r="O48" s="166"/>
      <c r="P48" s="166"/>
    </row>
    <row r="49" spans="1:16" x14ac:dyDescent="0.15">
      <c r="A49" s="166" t="s">
        <v>72</v>
      </c>
      <c r="B49" s="166">
        <f>'実質公債費比率（分子）の構造'!K$45</f>
        <v>1896</v>
      </c>
      <c r="C49" s="166"/>
      <c r="D49" s="166"/>
      <c r="E49" s="166">
        <f>'実質公債費比率（分子）の構造'!L$45</f>
        <v>1894</v>
      </c>
      <c r="F49" s="166"/>
      <c r="G49" s="166"/>
      <c r="H49" s="166">
        <f>'実質公債費比率（分子）の構造'!M$45</f>
        <v>1867</v>
      </c>
      <c r="I49" s="166"/>
      <c r="J49" s="166"/>
      <c r="K49" s="166">
        <f>'実質公債費比率（分子）の構造'!N$45</f>
        <v>1826</v>
      </c>
      <c r="L49" s="166"/>
      <c r="M49" s="166"/>
      <c r="N49" s="166">
        <f>'実質公債費比率（分子）の構造'!O$45</f>
        <v>1813</v>
      </c>
      <c r="O49" s="166"/>
      <c r="P49" s="166"/>
    </row>
    <row r="50" spans="1:16" x14ac:dyDescent="0.15">
      <c r="A50" s="166" t="s">
        <v>73</v>
      </c>
      <c r="B50" s="166" t="e">
        <f>NA()</f>
        <v>#N/A</v>
      </c>
      <c r="C50" s="166">
        <f>IF(ISNUMBER('実質公債費比率（分子）の構造'!K$53),'実質公債費比率（分子）の構造'!K$53,NA())</f>
        <v>804</v>
      </c>
      <c r="D50" s="166" t="e">
        <f>NA()</f>
        <v>#N/A</v>
      </c>
      <c r="E50" s="166" t="e">
        <f>NA()</f>
        <v>#N/A</v>
      </c>
      <c r="F50" s="166">
        <f>IF(ISNUMBER('実質公債費比率（分子）の構造'!L$53),'実質公債費比率（分子）の構造'!L$53,NA())</f>
        <v>818</v>
      </c>
      <c r="G50" s="166" t="e">
        <f>NA()</f>
        <v>#N/A</v>
      </c>
      <c r="H50" s="166" t="e">
        <f>NA()</f>
        <v>#N/A</v>
      </c>
      <c r="I50" s="166">
        <f>IF(ISNUMBER('実質公債費比率（分子）の構造'!M$53),'実質公債費比率（分子）の構造'!M$53,NA())</f>
        <v>763</v>
      </c>
      <c r="J50" s="166" t="e">
        <f>NA()</f>
        <v>#N/A</v>
      </c>
      <c r="K50" s="166" t="e">
        <f>NA()</f>
        <v>#N/A</v>
      </c>
      <c r="L50" s="166">
        <f>IF(ISNUMBER('実質公債費比率（分子）の構造'!N$53),'実質公債費比率（分子）の構造'!N$53,NA())</f>
        <v>678</v>
      </c>
      <c r="M50" s="166" t="e">
        <f>NA()</f>
        <v>#N/A</v>
      </c>
      <c r="N50" s="166" t="e">
        <f>NA()</f>
        <v>#N/A</v>
      </c>
      <c r="O50" s="166">
        <f>IF(ISNUMBER('実質公債費比率（分子）の構造'!O$53),'実質公債費比率（分子）の構造'!O$53,NA())</f>
        <v>731</v>
      </c>
      <c r="P50" s="166" t="e">
        <f>NA()</f>
        <v>#N/A</v>
      </c>
    </row>
    <row r="53" spans="1:16" x14ac:dyDescent="0.15">
      <c r="A53" s="138" t="s">
        <v>74</v>
      </c>
    </row>
    <row r="54" spans="1:16" x14ac:dyDescent="0.15">
      <c r="A54" s="165"/>
      <c r="B54" s="165" t="str">
        <f>'将来負担比率（分子）の構造'!I$40</f>
        <v>H30</v>
      </c>
      <c r="C54" s="165"/>
      <c r="D54" s="165"/>
      <c r="E54" s="165" t="str">
        <f>'将来負担比率（分子）の構造'!J$40</f>
        <v>R01</v>
      </c>
      <c r="F54" s="165"/>
      <c r="G54" s="165"/>
      <c r="H54" s="165" t="str">
        <f>'将来負担比率（分子）の構造'!K$40</f>
        <v>R02</v>
      </c>
      <c r="I54" s="165"/>
      <c r="J54" s="165"/>
      <c r="K54" s="165" t="str">
        <f>'将来負担比率（分子）の構造'!L$40</f>
        <v>R03</v>
      </c>
      <c r="L54" s="165"/>
      <c r="M54" s="165"/>
      <c r="N54" s="165" t="str">
        <f>'将来負担比率（分子）の構造'!M$40</f>
        <v>R04</v>
      </c>
      <c r="O54" s="165"/>
      <c r="P54" s="165"/>
    </row>
    <row r="55" spans="1:16" x14ac:dyDescent="0.15">
      <c r="A55" s="165"/>
      <c r="B55" s="165" t="s">
        <v>75</v>
      </c>
      <c r="C55" s="165"/>
      <c r="D55" s="165" t="s">
        <v>76</v>
      </c>
      <c r="E55" s="165" t="s">
        <v>75</v>
      </c>
      <c r="F55" s="165"/>
      <c r="G55" s="165" t="s">
        <v>76</v>
      </c>
      <c r="H55" s="165" t="s">
        <v>75</v>
      </c>
      <c r="I55" s="165"/>
      <c r="J55" s="165" t="s">
        <v>76</v>
      </c>
      <c r="K55" s="165" t="s">
        <v>75</v>
      </c>
      <c r="L55" s="165"/>
      <c r="M55" s="165" t="s">
        <v>76</v>
      </c>
      <c r="N55" s="165" t="s">
        <v>75</v>
      </c>
      <c r="O55" s="165"/>
      <c r="P55" s="165" t="s">
        <v>76</v>
      </c>
    </row>
    <row r="56" spans="1:16" x14ac:dyDescent="0.15">
      <c r="A56" s="165" t="s">
        <v>45</v>
      </c>
      <c r="B56" s="165"/>
      <c r="C56" s="165"/>
      <c r="D56" s="165">
        <f>'将来負担比率（分子）の構造'!I$52</f>
        <v>18019</v>
      </c>
      <c r="E56" s="165"/>
      <c r="F56" s="165"/>
      <c r="G56" s="165">
        <f>'将来負担比率（分子）の構造'!J$52</f>
        <v>17692</v>
      </c>
      <c r="H56" s="165"/>
      <c r="I56" s="165"/>
      <c r="J56" s="165">
        <f>'将来負担比率（分子）の構造'!K$52</f>
        <v>17260</v>
      </c>
      <c r="K56" s="165"/>
      <c r="L56" s="165"/>
      <c r="M56" s="165">
        <f>'将来負担比率（分子）の構造'!L$52</f>
        <v>16571</v>
      </c>
      <c r="N56" s="165"/>
      <c r="O56" s="165"/>
      <c r="P56" s="165">
        <f>'将来負担比率（分子）の構造'!M$52</f>
        <v>15875</v>
      </c>
    </row>
    <row r="57" spans="1:16" x14ac:dyDescent="0.15">
      <c r="A57" s="165" t="s">
        <v>44</v>
      </c>
      <c r="B57" s="165"/>
      <c r="C57" s="165"/>
      <c r="D57" s="165">
        <f>'将来負担比率（分子）の構造'!I$51</f>
        <v>2972</v>
      </c>
      <c r="E57" s="165"/>
      <c r="F57" s="165"/>
      <c r="G57" s="165">
        <f>'将来負担比率（分子）の構造'!J$51</f>
        <v>2772</v>
      </c>
      <c r="H57" s="165"/>
      <c r="I57" s="165"/>
      <c r="J57" s="165">
        <f>'将来負担比率（分子）の構造'!K$51</f>
        <v>2487</v>
      </c>
      <c r="K57" s="165"/>
      <c r="L57" s="165"/>
      <c r="M57" s="165">
        <f>'将来負担比率（分子）の構造'!L$51</f>
        <v>2360</v>
      </c>
      <c r="N57" s="165"/>
      <c r="O57" s="165"/>
      <c r="P57" s="165">
        <f>'将来負担比率（分子）の構造'!M$51</f>
        <v>2183</v>
      </c>
    </row>
    <row r="58" spans="1:16" x14ac:dyDescent="0.15">
      <c r="A58" s="165" t="s">
        <v>43</v>
      </c>
      <c r="B58" s="165"/>
      <c r="C58" s="165"/>
      <c r="D58" s="165">
        <f>'将来負担比率（分子）の構造'!I$50</f>
        <v>4895</v>
      </c>
      <c r="E58" s="165"/>
      <c r="F58" s="165"/>
      <c r="G58" s="165">
        <f>'将来負担比率（分子）の構造'!J$50</f>
        <v>4852</v>
      </c>
      <c r="H58" s="165"/>
      <c r="I58" s="165"/>
      <c r="J58" s="165">
        <f>'将来負担比率（分子）の構造'!K$50</f>
        <v>4946</v>
      </c>
      <c r="K58" s="165"/>
      <c r="L58" s="165"/>
      <c r="M58" s="165">
        <f>'将来負担比率（分子）の構造'!L$50</f>
        <v>5470</v>
      </c>
      <c r="N58" s="165"/>
      <c r="O58" s="165"/>
      <c r="P58" s="165">
        <f>'将来負担比率（分子）の構造'!M$50</f>
        <v>5862</v>
      </c>
    </row>
    <row r="59" spans="1:16" x14ac:dyDescent="0.15">
      <c r="A59" s="165" t="s">
        <v>41</v>
      </c>
      <c r="B59" s="165" t="str">
        <f>'将来負担比率（分子）の構造'!I$49</f>
        <v>-</v>
      </c>
      <c r="C59" s="165"/>
      <c r="D59" s="165"/>
      <c r="E59" s="165" t="str">
        <f>'将来負担比率（分子）の構造'!J$49</f>
        <v>-</v>
      </c>
      <c r="F59" s="165"/>
      <c r="G59" s="165"/>
      <c r="H59" s="165" t="str">
        <f>'将来負担比率（分子）の構造'!K$49</f>
        <v>-</v>
      </c>
      <c r="I59" s="165"/>
      <c r="J59" s="165"/>
      <c r="K59" s="165" t="str">
        <f>'将来負担比率（分子）の構造'!L$49</f>
        <v>-</v>
      </c>
      <c r="L59" s="165"/>
      <c r="M59" s="165"/>
      <c r="N59" s="165" t="str">
        <f>'将来負担比率（分子）の構造'!M$49</f>
        <v>-</v>
      </c>
      <c r="O59" s="165"/>
      <c r="P59" s="165"/>
    </row>
    <row r="60" spans="1:16" x14ac:dyDescent="0.15">
      <c r="A60" s="165" t="s">
        <v>40</v>
      </c>
      <c r="B60" s="165" t="str">
        <f>'将来負担比率（分子）の構造'!I$48</f>
        <v>-</v>
      </c>
      <c r="C60" s="165"/>
      <c r="D60" s="165"/>
      <c r="E60" s="165" t="str">
        <f>'将来負担比率（分子）の構造'!J$48</f>
        <v>-</v>
      </c>
      <c r="F60" s="165"/>
      <c r="G60" s="165"/>
      <c r="H60" s="165" t="str">
        <f>'将来負担比率（分子）の構造'!K$48</f>
        <v>-</v>
      </c>
      <c r="I60" s="165"/>
      <c r="J60" s="165"/>
      <c r="K60" s="165" t="str">
        <f>'将来負担比率（分子）の構造'!L$48</f>
        <v>-</v>
      </c>
      <c r="L60" s="165"/>
      <c r="M60" s="165"/>
      <c r="N60" s="165" t="str">
        <f>'将来負担比率（分子）の構造'!M$48</f>
        <v>-</v>
      </c>
      <c r="O60" s="165"/>
      <c r="P60" s="165"/>
    </row>
    <row r="61" spans="1:16" x14ac:dyDescent="0.15">
      <c r="A61" s="165" t="s">
        <v>38</v>
      </c>
      <c r="B61" s="165">
        <f>'将来負担比率（分子）の構造'!I$46</f>
        <v>27</v>
      </c>
      <c r="C61" s="165"/>
      <c r="D61" s="165"/>
      <c r="E61" s="165">
        <f>'将来負担比率（分子）の構造'!J$46</f>
        <v>32</v>
      </c>
      <c r="F61" s="165"/>
      <c r="G61" s="165"/>
      <c r="H61" s="165">
        <f>'将来負担比率（分子）の構造'!K$46</f>
        <v>29</v>
      </c>
      <c r="I61" s="165"/>
      <c r="J61" s="165"/>
      <c r="K61" s="165">
        <f>'将来負担比率（分子）の構造'!L$46</f>
        <v>39</v>
      </c>
      <c r="L61" s="165"/>
      <c r="M61" s="165"/>
      <c r="N61" s="165">
        <f>'将来負担比率（分子）の構造'!M$46</f>
        <v>39</v>
      </c>
      <c r="O61" s="165"/>
      <c r="P61" s="165"/>
    </row>
    <row r="62" spans="1:16" x14ac:dyDescent="0.15">
      <c r="A62" s="165" t="s">
        <v>37</v>
      </c>
      <c r="B62" s="165">
        <f>'将来負担比率（分子）の構造'!I$45</f>
        <v>2693</v>
      </c>
      <c r="C62" s="165"/>
      <c r="D62" s="165"/>
      <c r="E62" s="165">
        <f>'将来負担比率（分子）の構造'!J$45</f>
        <v>2673</v>
      </c>
      <c r="F62" s="165"/>
      <c r="G62" s="165"/>
      <c r="H62" s="165">
        <f>'将来負担比率（分子）の構造'!K$45</f>
        <v>2643</v>
      </c>
      <c r="I62" s="165"/>
      <c r="J62" s="165"/>
      <c r="K62" s="165">
        <f>'将来負担比率（分子）の構造'!L$45</f>
        <v>2500</v>
      </c>
      <c r="L62" s="165"/>
      <c r="M62" s="165"/>
      <c r="N62" s="165">
        <f>'将来負担比率（分子）の構造'!M$45</f>
        <v>2393</v>
      </c>
      <c r="O62" s="165"/>
      <c r="P62" s="165"/>
    </row>
    <row r="63" spans="1:16" x14ac:dyDescent="0.15">
      <c r="A63" s="165" t="s">
        <v>36</v>
      </c>
      <c r="B63" s="165">
        <f>'将来負担比率（分子）の構造'!I$44</f>
        <v>763</v>
      </c>
      <c r="C63" s="165"/>
      <c r="D63" s="165"/>
      <c r="E63" s="165">
        <f>'将来負担比率（分子）の構造'!J$44</f>
        <v>715</v>
      </c>
      <c r="F63" s="165"/>
      <c r="G63" s="165"/>
      <c r="H63" s="165">
        <f>'将来負担比率（分子）の構造'!K$44</f>
        <v>598</v>
      </c>
      <c r="I63" s="165"/>
      <c r="J63" s="165"/>
      <c r="K63" s="165">
        <f>'将来負担比率（分子）の構造'!L$44</f>
        <v>537</v>
      </c>
      <c r="L63" s="165"/>
      <c r="M63" s="165"/>
      <c r="N63" s="165">
        <f>'将来負担比率（分子）の構造'!M$44</f>
        <v>457</v>
      </c>
      <c r="O63" s="165"/>
      <c r="P63" s="165"/>
    </row>
    <row r="64" spans="1:16" x14ac:dyDescent="0.15">
      <c r="A64" s="165" t="s">
        <v>35</v>
      </c>
      <c r="B64" s="165">
        <f>'将来負担比率（分子）の構造'!I$43</f>
        <v>9423</v>
      </c>
      <c r="C64" s="165"/>
      <c r="D64" s="165"/>
      <c r="E64" s="165">
        <f>'将来負担比率（分子）の構造'!J$43</f>
        <v>9201</v>
      </c>
      <c r="F64" s="165"/>
      <c r="G64" s="165"/>
      <c r="H64" s="165">
        <f>'将来負担比率（分子）の構造'!K$43</f>
        <v>8897</v>
      </c>
      <c r="I64" s="165"/>
      <c r="J64" s="165"/>
      <c r="K64" s="165">
        <f>'将来負担比率（分子）の構造'!L$43</f>
        <v>9038</v>
      </c>
      <c r="L64" s="165"/>
      <c r="M64" s="165"/>
      <c r="N64" s="165">
        <f>'将来負担比率（分子）の構造'!M$43</f>
        <v>9049</v>
      </c>
      <c r="O64" s="165"/>
      <c r="P64" s="165"/>
    </row>
    <row r="65" spans="1:16" x14ac:dyDescent="0.15">
      <c r="A65" s="165" t="s">
        <v>34</v>
      </c>
      <c r="B65" s="165">
        <f>'将来負担比率（分子）の構造'!I$42</f>
        <v>18</v>
      </c>
      <c r="C65" s="165"/>
      <c r="D65" s="165"/>
      <c r="E65" s="165">
        <f>'将来負担比率（分子）の構造'!J$42</f>
        <v>15</v>
      </c>
      <c r="F65" s="165"/>
      <c r="G65" s="165"/>
      <c r="H65" s="165">
        <f>'将来負担比率（分子）の構造'!K$42</f>
        <v>13</v>
      </c>
      <c r="I65" s="165"/>
      <c r="J65" s="165"/>
      <c r="K65" s="165">
        <f>'将来負担比率（分子）の構造'!L$42</f>
        <v>12</v>
      </c>
      <c r="L65" s="165"/>
      <c r="M65" s="165"/>
      <c r="N65" s="165">
        <f>'将来負担比率（分子）の構造'!M$42</f>
        <v>10</v>
      </c>
      <c r="O65" s="165"/>
      <c r="P65" s="165"/>
    </row>
    <row r="66" spans="1:16" x14ac:dyDescent="0.15">
      <c r="A66" s="165" t="s">
        <v>33</v>
      </c>
      <c r="B66" s="165">
        <f>'将来負担比率（分子）の構造'!I$41</f>
        <v>17651</v>
      </c>
      <c r="C66" s="165"/>
      <c r="D66" s="165"/>
      <c r="E66" s="165">
        <f>'将来負担比率（分子）の構造'!J$41</f>
        <v>17330</v>
      </c>
      <c r="F66" s="165"/>
      <c r="G66" s="165"/>
      <c r="H66" s="165">
        <f>'将来負担比率（分子）の構造'!K$41</f>
        <v>17123</v>
      </c>
      <c r="I66" s="165"/>
      <c r="J66" s="165"/>
      <c r="K66" s="165">
        <f>'将来負担比率（分子）の構造'!L$41</f>
        <v>16375</v>
      </c>
      <c r="L66" s="165"/>
      <c r="M66" s="165"/>
      <c r="N66" s="165">
        <f>'将来負担比率（分子）の構造'!M$41</f>
        <v>15672</v>
      </c>
      <c r="O66" s="165"/>
      <c r="P66" s="165"/>
    </row>
    <row r="67" spans="1:16" x14ac:dyDescent="0.15">
      <c r="A67" s="165" t="s">
        <v>77</v>
      </c>
      <c r="B67" s="165" t="e">
        <f>NA()</f>
        <v>#N/A</v>
      </c>
      <c r="C67" s="165">
        <f>IF(ISNUMBER('将来負担比率（分子）の構造'!I$53), IF('将来負担比率（分子）の構造'!I$53 &lt; 0, 0, '将来負担比率（分子）の構造'!I$53), NA())</f>
        <v>4688</v>
      </c>
      <c r="D67" s="165" t="e">
        <f>NA()</f>
        <v>#N/A</v>
      </c>
      <c r="E67" s="165" t="e">
        <f>NA()</f>
        <v>#N/A</v>
      </c>
      <c r="F67" s="165">
        <f>IF(ISNUMBER('将来負担比率（分子）の構造'!J$53), IF('将来負担比率（分子）の構造'!J$53 &lt; 0, 0, '将来負担比率（分子）の構造'!J$53), NA())</f>
        <v>4649</v>
      </c>
      <c r="G67" s="165" t="e">
        <f>NA()</f>
        <v>#N/A</v>
      </c>
      <c r="H67" s="165" t="e">
        <f>NA()</f>
        <v>#N/A</v>
      </c>
      <c r="I67" s="165">
        <f>IF(ISNUMBER('将来負担比率（分子）の構造'!K$53), IF('将来負担比率（分子）の構造'!K$53 &lt; 0, 0, '将来負担比率（分子）の構造'!K$53), NA())</f>
        <v>4611</v>
      </c>
      <c r="J67" s="165" t="e">
        <f>NA()</f>
        <v>#N/A</v>
      </c>
      <c r="K67" s="165" t="e">
        <f>NA()</f>
        <v>#N/A</v>
      </c>
      <c r="L67" s="165">
        <f>IF(ISNUMBER('将来負担比率（分子）の構造'!L$53), IF('将来負担比率（分子）の構造'!L$53 &lt; 0, 0, '将来負担比率（分子）の構造'!L$53), NA())</f>
        <v>4099</v>
      </c>
      <c r="M67" s="165" t="e">
        <f>NA()</f>
        <v>#N/A</v>
      </c>
      <c r="N67" s="165" t="e">
        <f>NA()</f>
        <v>#N/A</v>
      </c>
      <c r="O67" s="165">
        <f>IF(ISNUMBER('将来負担比率（分子）の構造'!M$53), IF('将来負担比率（分子）の構造'!M$53 &lt; 0, 0, '将来負担比率（分子）の構造'!M$53), NA())</f>
        <v>3700</v>
      </c>
      <c r="P67" s="165" t="e">
        <f>NA()</f>
        <v>#N/A</v>
      </c>
    </row>
    <row r="70" spans="1:16" x14ac:dyDescent="0.15">
      <c r="A70" s="167" t="s">
        <v>78</v>
      </c>
      <c r="B70" s="167"/>
      <c r="C70" s="167"/>
      <c r="D70" s="167"/>
      <c r="E70" s="167"/>
      <c r="F70" s="167"/>
    </row>
    <row r="71" spans="1:16" x14ac:dyDescent="0.15">
      <c r="A71" s="168"/>
      <c r="B71" s="168" t="str">
        <f>基金残高に係る経年分析!F54</f>
        <v>R02</v>
      </c>
      <c r="C71" s="168" t="str">
        <f>基金残高に係る経年分析!G54</f>
        <v>R03</v>
      </c>
      <c r="D71" s="168" t="str">
        <f>基金残高に係る経年分析!H54</f>
        <v>R04</v>
      </c>
    </row>
    <row r="72" spans="1:16" x14ac:dyDescent="0.15">
      <c r="A72" s="168" t="s">
        <v>79</v>
      </c>
      <c r="B72" s="169">
        <f>基金残高に係る経年分析!F55</f>
        <v>2253</v>
      </c>
      <c r="C72" s="169">
        <f>基金残高に係る経年分析!G55</f>
        <v>2469</v>
      </c>
      <c r="D72" s="169">
        <f>基金残高に係る経年分析!H55</f>
        <v>2785</v>
      </c>
    </row>
    <row r="73" spans="1:16" x14ac:dyDescent="0.15">
      <c r="A73" s="168" t="s">
        <v>80</v>
      </c>
      <c r="B73" s="169">
        <f>基金残高に係る経年分析!F56</f>
        <v>277</v>
      </c>
      <c r="C73" s="169">
        <f>基金残高に係る経年分析!G56</f>
        <v>277</v>
      </c>
      <c r="D73" s="169">
        <f>基金残高に係る経年分析!H56</f>
        <v>287</v>
      </c>
    </row>
    <row r="74" spans="1:16" x14ac:dyDescent="0.15">
      <c r="A74" s="168" t="s">
        <v>81</v>
      </c>
      <c r="B74" s="169">
        <f>基金残高に係る経年分析!F57</f>
        <v>2890</v>
      </c>
      <c r="C74" s="169">
        <f>基金残高に係る経年分析!G57</f>
        <v>3154</v>
      </c>
      <c r="D74" s="169">
        <f>基金残高に係る経年分析!H57</f>
        <v>3191</v>
      </c>
    </row>
  </sheetData>
  <sheetProtection algorithmName="SHA-512" hashValue="6ESlSMP25/8JVXvHR7d4c54a3BTVRdsKJoccI/jZh9QxeSjXK69w38FNWdNnVX7qaGOX/XWQ2J0iu0aU/orX5A==" saltValue="lPIm7vwqxRSlB3nDp1+4HQ=="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 </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Windows ユーザー</cp:lastModifiedBy>
  <cp:lastPrinted>2024-03-15T01:24:06Z</cp:lastPrinted>
  <dcterms:created xsi:type="dcterms:W3CDTF">2024-02-05T02:56:59Z</dcterms:created>
  <dcterms:modified xsi:type="dcterms:W3CDTF">2024-09-21T04:27:41Z</dcterms:modified>
  <cp:category/>
</cp:coreProperties>
</file>