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Users\hanada.miki\Downloads\"/>
    </mc:Choice>
  </mc:AlternateContent>
  <xr:revisionPtr revIDLastSave="0" documentId="13_ncr:1_{3F0433FC-4F4E-4F8A-96D8-580A02F178FF}" xr6:coauthVersionLast="47" xr6:coauthVersionMax="47" xr10:uidLastSave="{00000000-0000-0000-0000-000000000000}"/>
  <bookViews>
    <workbookView xWindow="-108" yWindow="-108" windowWidth="23256" windowHeight="12456"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externalReferences>
    <externalReference r:id="rId18"/>
  </externalReferences>
  <calcPr calcId="191029" concurrentManualCount="2"/>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C36" i="10"/>
  <c r="BE35" i="10"/>
  <c r="BW34" i="10"/>
  <c r="BW35" i="10" s="1"/>
  <c r="BW36" i="10" s="1"/>
  <c r="BW37" i="10" s="1"/>
  <c r="BW38" i="10" s="1"/>
  <c r="BW39" i="10" s="1"/>
  <c r="BW40" i="10" s="1"/>
  <c r="BW41" i="10" s="1"/>
  <c r="BW42" i="10" s="1"/>
  <c r="BW43" i="10" s="1"/>
  <c r="BE34" i="10"/>
  <c r="C34" i="10"/>
  <c r="CO34" i="10" l="1"/>
  <c r="CO35" i="10" s="1"/>
  <c r="C35" i="10"/>
  <c r="U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c r="AM35" i="10" s="1"/>
</calcChain>
</file>

<file path=xl/sharedStrings.xml><?xml version="1.0" encoding="utf-8"?>
<sst xmlns="http://schemas.openxmlformats.org/spreadsheetml/2006/main" count="1095" uniqueCount="576">
  <si>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</si>
  <si>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</si>
  <si>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</si>
  <si>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</si>
  <si>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</si>
  <si>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</si>
  <si>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</si>
  <si>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</si>
  <si>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</si>
  <si>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</si>
  <si>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</si>
  <si>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</si>
  <si>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</si>
  <si>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</si>
  <si>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</si>
  <si>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</si>
  <si>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</si>
  <si>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</si>
  <si>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</si>
  <si>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</si>
  <si>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</si>
  <si>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</si>
  <si>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</si>
  <si>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</si>
  <si>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</si>
  <si>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</si>
  <si>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</si>
  <si>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</si>
  <si>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</si>
  <si>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</si>
  <si>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</si>
  <si>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</si>
  <si>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</si>
  <si>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</si>
  <si>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</si>
  <si>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</si>
  <si>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</si>
  <si>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</si>
  <si>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</si>
  <si>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</si>
  <si>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</si>
  <si>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</si>
  <si>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</si>
  <si>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</si>
  <si>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</si>
  <si>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</si>
  <si>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</si>
  <si>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</si>
  <si>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</si>
  <si>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</si>
  <si>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</si>
  <si>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</si>
  <si>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</si>
  <si>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</si>
  <si>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</si>
  <si>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</si>
  <si>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</si>
  <si>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</si>
  <si>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</si>
  <si>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</si>
  <si>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</si>
  <si>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</si>
  <si>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</si>
  <si>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</si>
  <si>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</si>
  <si>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</si>
  <si>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</si>
  <si>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</si>
  <si>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</si>
  <si>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</si>
  <si>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</si>
  <si>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</si>
  <si>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</si>
  <si>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</si>
  <si>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</si>
  <si>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</si>
  <si>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</si>
  <si>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</si>
  <si>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</si>
  <si>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山口県</t>
    <phoneticPr fontId="5"/>
  </si>
  <si>
    <t>市町村類型</t>
    <phoneticPr fontId="5"/>
  </si>
  <si>
    <t>Ⅰ－３</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</si>
  <si>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</si>
  <si>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</si>
  <si>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</si>
  <si>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</si>
  <si>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</si>
  <si>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</si>
  <si>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</si>
  <si>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</si>
  <si>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</si>
  <si>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</si>
  <si>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</si>
  <si>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</si>
  <si>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柳井市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</si>
  <si>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</si>
  <si>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</si>
  <si>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</si>
  <si>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</si>
  <si>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</si>
  <si>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</si>
  <si>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</si>
  <si>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</si>
  <si>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</si>
  <si>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</si>
  <si>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</si>
  <si>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</si>
  <si>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</si>
  <si>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</si>
  <si>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</si>
  <si>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</si>
  <si>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</si>
  <si>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</si>
  <si>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</si>
  <si>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</si>
  <si>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</si>
  <si>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</si>
  <si>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</si>
  <si>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-6.5</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</si>
  <si>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</si>
  <si>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</si>
  <si>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</si>
  <si>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</si>
  <si>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</si>
  <si>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</si>
  <si>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</si>
  <si>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</si>
  <si>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</si>
  <si>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</si>
  <si>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</si>
  <si>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</si>
  <si>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</si>
  <si>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</si>
  <si>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</si>
  <si>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</si>
  <si>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</si>
  <si>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</si>
  <si>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</si>
  <si>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</si>
  <si>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</si>
  <si>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</si>
  <si>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-1.5</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</si>
  <si>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</si>
  <si>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</si>
  <si>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</si>
  <si>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</si>
  <si>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</si>
  <si>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</si>
  <si>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</si>
  <si>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</si>
  <si>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</si>
  <si>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</si>
  <si>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</si>
  <si>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</si>
  <si>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</si>
  <si>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</si>
  <si>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</si>
  <si>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</si>
  <si>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</si>
  <si>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</si>
  <si>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</si>
  <si>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</si>
  <si>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</si>
  <si>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</si>
  <si>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</si>
  <si>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</si>
  <si>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</si>
  <si>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</si>
  <si>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</si>
  <si>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</si>
  <si>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</si>
  <si>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</si>
  <si>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</si>
  <si>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</si>
  <si>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</si>
  <si>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</si>
  <si>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</si>
  <si>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</si>
  <si>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</si>
  <si>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</si>
  <si>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</si>
  <si>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</si>
  <si>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</si>
  <si>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</si>
  <si>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</si>
  <si>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</si>
  <si>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</si>
  <si>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</si>
  <si>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</si>
  <si>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</si>
  <si>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</si>
  <si>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</si>
  <si>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</si>
  <si>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</si>
  <si>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</si>
  <si>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</si>
  <si>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</si>
  <si>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</si>
  <si>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</si>
  <si>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</si>
  <si>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</si>
  <si>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</si>
  <si>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山口県柳井市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</si>
  <si>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</si>
  <si>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</si>
  <si>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</si>
  <si>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</si>
  <si>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</si>
  <si>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</si>
  <si>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</si>
  <si>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</si>
  <si>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</si>
  <si>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</si>
  <si>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</si>
  <si>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</si>
  <si>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</si>
  <si>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</si>
  <si>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</si>
  <si>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</si>
  <si>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</si>
  <si>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</si>
  <si>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</si>
  <si>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</si>
  <si>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</si>
  <si>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</si>
  <si>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</si>
  <si>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</si>
  <si>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</si>
  <si>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</si>
  <si>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</si>
  <si>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</si>
  <si>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</si>
  <si>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</si>
  <si>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</si>
  <si>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</si>
  <si>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</si>
  <si>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</si>
  <si>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</si>
  <si>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</si>
  <si>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</si>
  <si>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</si>
  <si>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</si>
  <si>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</si>
  <si>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</si>
  <si>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</si>
  <si>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</si>
  <si>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</si>
  <si>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</si>
  <si>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</si>
  <si>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</si>
  <si>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</si>
  <si>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</si>
  <si>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</si>
  <si>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</si>
  <si>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</si>
  <si>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</si>
  <si>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</si>
  <si>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</si>
  <si>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</si>
  <si>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</si>
  <si>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</si>
  <si>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</si>
  <si>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</si>
  <si>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</si>
  <si>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</si>
  <si>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</si>
  <si>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</si>
  <si>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</si>
  <si>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</si>
  <si>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</si>
  <si>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</si>
  <si>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</si>
  <si>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</si>
  <si>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</si>
  <si>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</si>
  <si>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</si>
  <si>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</si>
  <si>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</si>
  <si>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</si>
  <si>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</si>
  <si>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</si>
  <si>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</si>
  <si>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</si>
  <si>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</si>
  <si>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</si>
  <si>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</si>
  <si>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</si>
  <si>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</si>
  <si>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</si>
  <si>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</si>
  <si>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</si>
  <si>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</si>
  <si>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</si>
  <si>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</si>
  <si>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</si>
  <si>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</si>
  <si>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</si>
  <si>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</si>
  <si>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</si>
  <si>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</si>
  <si>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</si>
  <si>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</si>
  <si>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</si>
  <si>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</si>
  <si>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</si>
  <si>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</si>
  <si>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</si>
  <si>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</si>
  <si>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</si>
  <si>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</si>
  <si>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</si>
  <si>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</si>
  <si>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</si>
  <si>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</si>
  <si>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</si>
  <si>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</si>
  <si>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</si>
  <si>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</si>
  <si>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</si>
  <si>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</si>
  <si>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</si>
  <si>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</si>
  <si>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</si>
  <si>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</si>
  <si>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</si>
  <si>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</si>
  <si>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</si>
  <si>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</si>
  <si>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</si>
  <si>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</si>
  <si>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</si>
  <si>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</si>
  <si>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</si>
  <si>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</si>
  <si>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</si>
  <si>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</si>
  <si>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</si>
  <si>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</si>
  <si>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</si>
  <si>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</si>
  <si>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</si>
  <si>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</si>
  <si>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</si>
  <si>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</si>
  <si>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</si>
  <si>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</si>
  <si>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</si>
  <si>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</si>
  <si>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</si>
  <si>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</si>
  <si>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</si>
  <si>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</si>
  <si>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</si>
  <si>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山口県柳井市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</si>
  <si>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</si>
  <si>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</si>
  <si>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</si>
  <si>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</si>
  <si>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</si>
  <si>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</si>
  <si>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</si>
  <si>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</si>
  <si>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</si>
  <si>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</si>
  <si>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</si>
  <si>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</si>
  <si>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</si>
  <si>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</si>
  <si>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</si>
  <si>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</si>
  <si>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</si>
  <si>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</si>
  <si>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</si>
  <si>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</si>
  <si>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市有林野区事業特別会計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</si>
  <si>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</si>
  <si>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</si>
  <si>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</si>
  <si>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</si>
  <si>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</si>
  <si>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</si>
  <si>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</si>
  <si>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</si>
  <si>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</si>
  <si>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</si>
  <si>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</si>
  <si>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</si>
  <si>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</si>
  <si>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</si>
  <si>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介護保険事業特別会計</t>
    <phoneticPr fontId="5"/>
  </si>
  <si>
    <t>後期高齢者医療事業特別会計</t>
    <phoneticPr fontId="5"/>
  </si>
  <si>
    <t>水道事業会計</t>
    <phoneticPr fontId="5"/>
  </si>
  <si>
    <t>法適用企業</t>
    <phoneticPr fontId="5"/>
  </si>
  <si>
    <t>下水道事業会計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</si>
  <si>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</si>
  <si>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</si>
  <si>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</si>
  <si>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</si>
  <si>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</si>
  <si>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</si>
  <si>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</si>
  <si>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</si>
  <si>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</si>
  <si>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</si>
  <si>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</si>
  <si>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</si>
  <si>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</si>
  <si>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</si>
  <si>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</si>
  <si>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</si>
  <si>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</si>
  <si>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</si>
  <si>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</si>
  <si>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</si>
  <si>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</si>
  <si>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</si>
  <si>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</si>
  <si>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</si>
  <si>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</si>
  <si>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</si>
  <si>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</si>
  <si>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</si>
  <si>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</si>
  <si>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</si>
  <si>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</si>
  <si>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</si>
  <si>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</si>
  <si>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</si>
  <si>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</si>
  <si>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</si>
  <si>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</si>
  <si>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</si>
  <si>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</si>
  <si>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</si>
  <si>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</si>
  <si>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</si>
  <si>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</si>
  <si>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</si>
  <si>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</si>
  <si>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</si>
  <si>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</si>
  <si>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</si>
  <si>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</si>
  <si>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</si>
  <si>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</si>
  <si>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</si>
  <si>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</si>
  <si>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</si>
  <si>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</si>
  <si>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</si>
  <si>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</si>
  <si>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</si>
  <si>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</si>
  <si>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</si>
  <si>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</si>
  <si>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</si>
  <si>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</si>
  <si>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</si>
  <si>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</si>
  <si>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</si>
  <si>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</si>
  <si>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</si>
  <si>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</si>
  <si>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</si>
  <si>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</si>
  <si>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</si>
  <si>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</si>
  <si>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</si>
  <si>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</si>
  <si>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</si>
  <si>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</si>
  <si>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</si>
  <si>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</si>
  <si>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</si>
  <si>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</si>
  <si>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</si>
  <si>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</si>
  <si>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</si>
  <si>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</si>
  <si>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</si>
  <si>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</si>
  <si>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</si>
  <si>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</si>
  <si>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</si>
  <si>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</si>
  <si>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</si>
  <si>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</si>
  <si>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</si>
  <si>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</si>
  <si>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</si>
  <si>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</si>
  <si>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</si>
  <si>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</si>
  <si>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</si>
  <si>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</si>
  <si>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</si>
  <si>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</si>
  <si>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</si>
  <si>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</si>
  <si>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</si>
  <si>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</si>
  <si>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</si>
  <si>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</si>
  <si>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</si>
  <si>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</si>
  <si>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</si>
  <si>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</si>
  <si>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</si>
  <si>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</si>
  <si>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</si>
  <si>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</si>
  <si>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</si>
  <si>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</si>
  <si>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</si>
  <si>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</si>
  <si>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</si>
  <si>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</si>
  <si>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</si>
  <si>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</si>
  <si>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</si>
  <si>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</si>
  <si>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</si>
  <si>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</si>
  <si>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</si>
  <si>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</si>
  <si>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</si>
  <si>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</si>
  <si>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</si>
  <si>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</si>
  <si>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1.04</t>
  </si>
  <si>
    <t>水道事業会計</t>
  </si>
  <si>
    <t>下水道事業会計</t>
  </si>
  <si>
    <t>一般会計</t>
  </si>
  <si>
    <t>国民健康保険事業特別会計</t>
  </si>
  <si>
    <t>介護保険事業特別会計</t>
  </si>
  <si>
    <t>後期高齢者医療事業特別会計</t>
  </si>
  <si>
    <t>市有林野区事業特別会計</t>
  </si>
  <si>
    <t>その他会計（赤字）</t>
  </si>
  <si>
    <t>その他会計（黒字）</t>
  </si>
  <si>
    <t>R02</t>
    <phoneticPr fontId="5"/>
  </si>
  <si>
    <t>R03</t>
    <phoneticPr fontId="5"/>
  </si>
  <si>
    <t>R04</t>
    <phoneticPr fontId="5"/>
  </si>
  <si>
    <t>R05</t>
    <phoneticPr fontId="5"/>
  </si>
  <si>
    <t>R06</t>
    <phoneticPr fontId="5"/>
  </si>
  <si>
    <t>合併地域振興基金</t>
  </si>
  <si>
    <t>公共施設整備基金</t>
  </si>
  <si>
    <t>ふるさと振興基金</t>
  </si>
  <si>
    <t>地域福祉基金</t>
  </si>
  <si>
    <t>教育基金</t>
  </si>
  <si>
    <t>柳井地区広域消防組合</t>
  </si>
  <si>
    <t>周東環境衛生組合</t>
  </si>
  <si>
    <t>柳井地域広域水道企業団</t>
  </si>
  <si>
    <t>山口県市町総合事務組合
（一般会計）</t>
  </si>
  <si>
    <t>山口県市町総合事務組合
（消防団員補償等特別会計）</t>
  </si>
  <si>
    <t>山口県市町総合事務組合
（非常勤職員公務災害補償特別会計）</t>
  </si>
  <si>
    <t>山口県市町総合事務組合
（山口県市町公平委員会特別会計）</t>
  </si>
  <si>
    <t>山口県市町総合事務組合
（交通災害共済特別会計）</t>
  </si>
  <si>
    <t>山口県市町総合事務組合
（山口県自治会館管理特別会計）</t>
  </si>
  <si>
    <t>山口県後期高齢者医療広域連合
（一般会計）</t>
  </si>
  <si>
    <t>山口県後期高齢者医療広域連合
（後期高齢者医療事業特別会計）</t>
  </si>
  <si>
    <t>法適用企業</t>
  </si>
  <si>
    <t>〇</t>
  </si>
  <si>
    <t>平郡航路</t>
  </si>
  <si>
    <t>やない花のまちづくり振興財団</t>
  </si>
  <si>
    <t>山口県市町総合事務組合退職手当特別会計</t>
    <rPh sb="0" eb="3">
      <t>ヤマグチケン</t>
    </rPh>
    <rPh sb="3" eb="5">
      <t>シチョウ</t>
    </rPh>
    <rPh sb="5" eb="7">
      <t>ソウゴウ</t>
    </rPh>
    <rPh sb="7" eb="9">
      <t>ジム</t>
    </rPh>
    <rPh sb="9" eb="11">
      <t>クミアイ</t>
    </rPh>
    <rPh sb="11" eb="13">
      <t>タイショク</t>
    </rPh>
    <rPh sb="13" eb="15">
      <t>テアテ</t>
    </rPh>
    <rPh sb="15" eb="17">
      <t>トクベツ</t>
    </rPh>
    <rPh sb="17" eb="19">
      <t>カイケイ</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</si>
  <si>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</si>
  <si>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</si>
  <si>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将来負担比率は、大型建設事業等の実施に伴う地方債残高の増加により2.7ポイント上昇し、類似団体平均より高い水準にある。一方、有形固定資産減価償却率は、類似団体平均より低い水準にある。その主な要因としては、山口県から新設された広域農道施設の移譲を受けたことに加え、近年、学校、公民館、武道館、図書館、体育館等の施設整備を進めてきたことが挙げられる。
　今後、老朽化した施設の集約化・複合化を進めるに当たっては、公共施設等適正管理推進事業債を活用するなど、将来負担比率の動向に配慮するとともに、公共施設等総合管理計画に基づき、適切に施設の更新・再編を進めていく必要がある。</t>
    <rPh sb="52" eb="53">
      <t>タカ</t>
    </rPh>
    <rPh sb="84" eb="85">
      <t>ヒク</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</si>
  <si>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</si>
  <si>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</si>
  <si>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</si>
  <si>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</si>
  <si>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</si>
  <si>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</si>
  <si>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大型建設事業の実施に伴う地方債残高の増加により上昇した。一方、実質公債費比率は、元利償還金等の減少により、年々減少傾向にある。ただし、今後は地方債残高の増加が見込まれることから、市債の新規発行を抑制するとともに、交付税算入率の高い有利な市債を活用するなど、将来負担比率の上昇を抑制していく必要がある。</t>
    <rPh sb="64" eb="66">
      <t>ゲンショウ</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</si>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</sst>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0"/>
      <color rgb="FF000000"/>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0" fontId="39"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vertical="center" wrapText="1"/>
    </xf>
    <xf numFmtId="0" fontId="1" fillId="0" borderId="0" xfId="16" applyFont="1" applyAlignment="1">
      <alignment horizontal="center" vertical="center"/>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79" fontId="1" fillId="6" borderId="0" xfId="17" applyNumberFormat="1" applyFont="1" applyFill="1" applyAlignment="1">
      <alignment horizontal="center" vertical="center" wrapText="1"/>
    </xf>
    <xf numFmtId="179" fontId="1" fillId="0" borderId="0" xfId="17" applyNumberFormat="1" applyFont="1" applyAlignment="1">
      <alignment horizontal="center" vertical="center" wrapText="1"/>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87" fontId="1" fillId="6" borderId="34" xfId="17" applyNumberFormat="1" applyFont="1" applyFill="1" applyBorder="1" applyAlignment="1">
      <alignment horizontal="center" vertical="center"/>
    </xf>
    <xf numFmtId="178" fontId="1" fillId="0" borderId="65" xfId="16" applyNumberFormat="1" applyFont="1" applyBorder="1">
      <alignment vertical="center"/>
    </xf>
    <xf numFmtId="178" fontId="16" fillId="0" borderId="0" xfId="16" applyNumberFormat="1" applyAlignment="1">
      <alignment horizontal="center"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xf numFmtId="0" fontId="40" fillId="0" borderId="0" xfId="20" applyFont="1">
      <alignmen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8FE0729D-4200-486B-BD8D-895C1CF27C04}"/>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1.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84962</c:v>
                </c:pt>
                <c:pt idx="1">
                  <c:v>71279</c:v>
                </c:pt>
                <c:pt idx="2">
                  <c:v>74994</c:v>
                </c:pt>
                <c:pt idx="3">
                  <c:v>71849</c:v>
                </c:pt>
                <c:pt idx="4">
                  <c:v>82962</c:v>
                </c:pt>
              </c:numCache>
            </c:numRef>
          </c:val>
          <c:smooth val="0"/>
          <c:extLst>
            <c:ext xmlns:c16="http://schemas.microsoft.com/office/drawing/2014/chart" uri="{C3380CC4-5D6E-409C-BE32-E72D297353CC}">
              <c16:uniqueId val="{00000000-D238-4D08-B4DF-34EB3DB668ED}"/>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63890</c:v>
                </c:pt>
                <c:pt idx="1">
                  <c:v>45979</c:v>
                </c:pt>
                <c:pt idx="2">
                  <c:v>73068</c:v>
                </c:pt>
                <c:pt idx="3">
                  <c:v>114198</c:v>
                </c:pt>
                <c:pt idx="4">
                  <c:v>142057</c:v>
                </c:pt>
              </c:numCache>
            </c:numRef>
          </c:val>
          <c:smooth val="0"/>
          <c:extLst>
            <c:ext xmlns:c16="http://schemas.microsoft.com/office/drawing/2014/chart" uri="{C3380CC4-5D6E-409C-BE32-E72D297353CC}">
              <c16:uniqueId val="{00000001-D238-4D08-B4DF-34EB3DB668ED}"/>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2.33</c:v>
                </c:pt>
                <c:pt idx="1">
                  <c:v>6.14</c:v>
                </c:pt>
                <c:pt idx="2">
                  <c:v>3.72</c:v>
                </c:pt>
                <c:pt idx="3">
                  <c:v>2.5499999999999998</c:v>
                </c:pt>
                <c:pt idx="4">
                  <c:v>2.02</c:v>
                </c:pt>
              </c:numCache>
            </c:numRef>
          </c:val>
          <c:extLst>
            <c:ext xmlns:c16="http://schemas.microsoft.com/office/drawing/2014/chart" uri="{C3380CC4-5D6E-409C-BE32-E72D297353CC}">
              <c16:uniqueId val="{00000000-170E-4370-ABF6-217245BA8FC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22.9</c:v>
                </c:pt>
                <c:pt idx="1">
                  <c:v>24.11</c:v>
                </c:pt>
                <c:pt idx="2">
                  <c:v>27.82</c:v>
                </c:pt>
                <c:pt idx="3">
                  <c:v>29.2</c:v>
                </c:pt>
                <c:pt idx="4">
                  <c:v>27.87</c:v>
                </c:pt>
              </c:numCache>
            </c:numRef>
          </c:val>
          <c:extLst>
            <c:ext xmlns:c16="http://schemas.microsoft.com/office/drawing/2014/chart" uri="{C3380CC4-5D6E-409C-BE32-E72D297353CC}">
              <c16:uniqueId val="{00000001-170E-4370-ABF6-217245BA8FC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0.06</c:v>
                </c:pt>
                <c:pt idx="1">
                  <c:v>6.02</c:v>
                </c:pt>
                <c:pt idx="2">
                  <c:v>0.59</c:v>
                </c:pt>
                <c:pt idx="3">
                  <c:v>0.21</c:v>
                </c:pt>
                <c:pt idx="4">
                  <c:v>-1.04</c:v>
                </c:pt>
              </c:numCache>
            </c:numRef>
          </c:val>
          <c:smooth val="0"/>
          <c:extLst>
            <c:ext xmlns:c16="http://schemas.microsoft.com/office/drawing/2014/chart" uri="{C3380CC4-5D6E-409C-BE32-E72D297353CC}">
              <c16:uniqueId val="{00000002-170E-4370-ABF6-217245BA8FC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39B5-49AB-AF26-14FD3BE82957}"/>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39B5-49AB-AF26-14FD3BE82957}"/>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39B5-49AB-AF26-14FD3BE82957}"/>
            </c:ext>
          </c:extLst>
        </c:ser>
        <c:ser>
          <c:idx val="3"/>
          <c:order val="3"/>
          <c:tx>
            <c:strRef>
              <c:f>データシート!$A$30</c:f>
              <c:strCache>
                <c:ptCount val="1"/>
                <c:pt idx="0">
                  <c:v>市有林野区事業特別会計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39B5-49AB-AF26-14FD3BE82957}"/>
            </c:ext>
          </c:extLst>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4-39B5-49AB-AF26-14FD3BE82957}"/>
            </c:ext>
          </c:extLst>
        </c:ser>
        <c:ser>
          <c:idx val="5"/>
          <c:order val="5"/>
          <c:tx>
            <c:strRef>
              <c:f>データシート!$A$32</c:f>
              <c:strCache>
                <c:ptCount val="1"/>
                <c:pt idx="0">
                  <c:v>介護保険事業特別会計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0.85</c:v>
                </c:pt>
                <c:pt idx="2">
                  <c:v>#N/A</c:v>
                </c:pt>
                <c:pt idx="3">
                  <c:v>0.74</c:v>
                </c:pt>
                <c:pt idx="4">
                  <c:v>#N/A</c:v>
                </c:pt>
                <c:pt idx="5">
                  <c:v>0.66</c:v>
                </c:pt>
                <c:pt idx="6">
                  <c:v>#N/A</c:v>
                </c:pt>
                <c:pt idx="7">
                  <c:v>0.2</c:v>
                </c:pt>
                <c:pt idx="8">
                  <c:v>#N/A</c:v>
                </c:pt>
                <c:pt idx="9">
                  <c:v>0.32</c:v>
                </c:pt>
              </c:numCache>
            </c:numRef>
          </c:val>
          <c:extLst>
            <c:ext xmlns:c16="http://schemas.microsoft.com/office/drawing/2014/chart" uri="{C3380CC4-5D6E-409C-BE32-E72D297353CC}">
              <c16:uniqueId val="{00000005-39B5-49AB-AF26-14FD3BE82957}"/>
            </c:ext>
          </c:extLst>
        </c:ser>
        <c:ser>
          <c:idx val="6"/>
          <c:order val="6"/>
          <c:tx>
            <c:strRef>
              <c:f>データシート!$A$33</c:f>
              <c:strCache>
                <c:ptCount val="1"/>
                <c:pt idx="0">
                  <c:v>国民健康保険事業特別会計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1.1599999999999999</c:v>
                </c:pt>
                <c:pt idx="2">
                  <c:v>#N/A</c:v>
                </c:pt>
                <c:pt idx="3">
                  <c:v>0.89</c:v>
                </c:pt>
                <c:pt idx="4">
                  <c:v>#N/A</c:v>
                </c:pt>
                <c:pt idx="5">
                  <c:v>1.1000000000000001</c:v>
                </c:pt>
                <c:pt idx="6">
                  <c:v>#N/A</c:v>
                </c:pt>
                <c:pt idx="7">
                  <c:v>1.37</c:v>
                </c:pt>
                <c:pt idx="8">
                  <c:v>#N/A</c:v>
                </c:pt>
                <c:pt idx="9">
                  <c:v>1.1000000000000001</c:v>
                </c:pt>
              </c:numCache>
            </c:numRef>
          </c:val>
          <c:extLst>
            <c:ext xmlns:c16="http://schemas.microsoft.com/office/drawing/2014/chart" uri="{C3380CC4-5D6E-409C-BE32-E72D297353CC}">
              <c16:uniqueId val="{00000006-39B5-49AB-AF26-14FD3BE82957}"/>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2.33</c:v>
                </c:pt>
                <c:pt idx="2">
                  <c:v>#N/A</c:v>
                </c:pt>
                <c:pt idx="3">
                  <c:v>6.14</c:v>
                </c:pt>
                <c:pt idx="4">
                  <c:v>#N/A</c:v>
                </c:pt>
                <c:pt idx="5">
                  <c:v>3.71</c:v>
                </c:pt>
                <c:pt idx="6">
                  <c:v>#N/A</c:v>
                </c:pt>
                <c:pt idx="7">
                  <c:v>2.5499999999999998</c:v>
                </c:pt>
                <c:pt idx="8">
                  <c:v>#N/A</c:v>
                </c:pt>
                <c:pt idx="9">
                  <c:v>2.0099999999999998</c:v>
                </c:pt>
              </c:numCache>
            </c:numRef>
          </c:val>
          <c:extLst>
            <c:ext xmlns:c16="http://schemas.microsoft.com/office/drawing/2014/chart" uri="{C3380CC4-5D6E-409C-BE32-E72D297353CC}">
              <c16:uniqueId val="{00000007-39B5-49AB-AF26-14FD3BE82957}"/>
            </c:ext>
          </c:extLst>
        </c:ser>
        <c:ser>
          <c:idx val="8"/>
          <c:order val="8"/>
          <c:tx>
            <c:strRef>
              <c:f>データシート!$A$35</c:f>
              <c:strCache>
                <c:ptCount val="1"/>
                <c:pt idx="0">
                  <c:v>下水道事業会計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1.01</c:v>
                </c:pt>
                <c:pt idx="2">
                  <c:v>#N/A</c:v>
                </c:pt>
                <c:pt idx="3">
                  <c:v>1.35</c:v>
                </c:pt>
                <c:pt idx="4">
                  <c:v>#N/A</c:v>
                </c:pt>
                <c:pt idx="5">
                  <c:v>1.69</c:v>
                </c:pt>
                <c:pt idx="6">
                  <c:v>#N/A</c:v>
                </c:pt>
                <c:pt idx="7">
                  <c:v>2.87</c:v>
                </c:pt>
                <c:pt idx="8">
                  <c:v>#N/A</c:v>
                </c:pt>
                <c:pt idx="9">
                  <c:v>3.27</c:v>
                </c:pt>
              </c:numCache>
            </c:numRef>
          </c:val>
          <c:extLst>
            <c:ext xmlns:c16="http://schemas.microsoft.com/office/drawing/2014/chart" uri="{C3380CC4-5D6E-409C-BE32-E72D297353CC}">
              <c16:uniqueId val="{00000008-39B5-49AB-AF26-14FD3BE82957}"/>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13.95</c:v>
                </c:pt>
                <c:pt idx="2">
                  <c:v>#N/A</c:v>
                </c:pt>
                <c:pt idx="3">
                  <c:v>14.1</c:v>
                </c:pt>
                <c:pt idx="4">
                  <c:v>#N/A</c:v>
                </c:pt>
                <c:pt idx="5">
                  <c:v>14.97</c:v>
                </c:pt>
                <c:pt idx="6">
                  <c:v>#N/A</c:v>
                </c:pt>
                <c:pt idx="7">
                  <c:v>15.52</c:v>
                </c:pt>
                <c:pt idx="8">
                  <c:v>#N/A</c:v>
                </c:pt>
                <c:pt idx="9">
                  <c:v>15.12</c:v>
                </c:pt>
              </c:numCache>
            </c:numRef>
          </c:val>
          <c:extLst>
            <c:ext xmlns:c16="http://schemas.microsoft.com/office/drawing/2014/chart" uri="{C3380CC4-5D6E-409C-BE32-E72D297353CC}">
              <c16:uniqueId val="{00000009-39B5-49AB-AF26-14FD3BE82957}"/>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1997</c:v>
                </c:pt>
                <c:pt idx="5">
                  <c:v>1974</c:v>
                </c:pt>
                <c:pt idx="8">
                  <c:v>1944</c:v>
                </c:pt>
                <c:pt idx="11">
                  <c:v>1875</c:v>
                </c:pt>
                <c:pt idx="14">
                  <c:v>1895</c:v>
                </c:pt>
              </c:numCache>
            </c:numRef>
          </c:val>
          <c:extLst>
            <c:ext xmlns:c16="http://schemas.microsoft.com/office/drawing/2014/chart" uri="{C3380CC4-5D6E-409C-BE32-E72D297353CC}">
              <c16:uniqueId val="{00000000-09F2-414E-A33D-E75175FA5002}"/>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09F2-414E-A33D-E75175FA5002}"/>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3</c:v>
                </c:pt>
                <c:pt idx="3">
                  <c:v>2</c:v>
                </c:pt>
                <c:pt idx="6">
                  <c:v>2</c:v>
                </c:pt>
                <c:pt idx="9">
                  <c:v>2</c:v>
                </c:pt>
                <c:pt idx="12">
                  <c:v>2</c:v>
                </c:pt>
              </c:numCache>
            </c:numRef>
          </c:val>
          <c:extLst>
            <c:ext xmlns:c16="http://schemas.microsoft.com/office/drawing/2014/chart" uri="{C3380CC4-5D6E-409C-BE32-E72D297353CC}">
              <c16:uniqueId val="{00000002-09F2-414E-A33D-E75175FA5002}"/>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84</c:v>
                </c:pt>
                <c:pt idx="3">
                  <c:v>85</c:v>
                </c:pt>
                <c:pt idx="6">
                  <c:v>84</c:v>
                </c:pt>
                <c:pt idx="9">
                  <c:v>91</c:v>
                </c:pt>
                <c:pt idx="12">
                  <c:v>86</c:v>
                </c:pt>
              </c:numCache>
            </c:numRef>
          </c:val>
          <c:extLst>
            <c:ext xmlns:c16="http://schemas.microsoft.com/office/drawing/2014/chart" uri="{C3380CC4-5D6E-409C-BE32-E72D297353CC}">
              <c16:uniqueId val="{00000003-09F2-414E-A33D-E75175FA5002}"/>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806</c:v>
                </c:pt>
                <c:pt idx="3">
                  <c:v>739</c:v>
                </c:pt>
                <c:pt idx="6">
                  <c:v>776</c:v>
                </c:pt>
                <c:pt idx="9">
                  <c:v>728</c:v>
                </c:pt>
                <c:pt idx="12">
                  <c:v>718</c:v>
                </c:pt>
              </c:numCache>
            </c:numRef>
          </c:val>
          <c:extLst>
            <c:ext xmlns:c16="http://schemas.microsoft.com/office/drawing/2014/chart" uri="{C3380CC4-5D6E-409C-BE32-E72D297353CC}">
              <c16:uniqueId val="{00000004-09F2-414E-A33D-E75175FA5002}"/>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09F2-414E-A33D-E75175FA5002}"/>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09F2-414E-A33D-E75175FA5002}"/>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1867</c:v>
                </c:pt>
                <c:pt idx="3">
                  <c:v>1826</c:v>
                </c:pt>
                <c:pt idx="6">
                  <c:v>1813</c:v>
                </c:pt>
                <c:pt idx="9">
                  <c:v>1789</c:v>
                </c:pt>
                <c:pt idx="12">
                  <c:v>1733</c:v>
                </c:pt>
              </c:numCache>
            </c:numRef>
          </c:val>
          <c:extLst>
            <c:ext xmlns:c16="http://schemas.microsoft.com/office/drawing/2014/chart" uri="{C3380CC4-5D6E-409C-BE32-E72D297353CC}">
              <c16:uniqueId val="{00000007-09F2-414E-A33D-E75175FA5002}"/>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763</c:v>
                </c:pt>
                <c:pt idx="2">
                  <c:v>#N/A</c:v>
                </c:pt>
                <c:pt idx="3">
                  <c:v>#N/A</c:v>
                </c:pt>
                <c:pt idx="4">
                  <c:v>678</c:v>
                </c:pt>
                <c:pt idx="5">
                  <c:v>#N/A</c:v>
                </c:pt>
                <c:pt idx="6">
                  <c:v>#N/A</c:v>
                </c:pt>
                <c:pt idx="7">
                  <c:v>731</c:v>
                </c:pt>
                <c:pt idx="8">
                  <c:v>#N/A</c:v>
                </c:pt>
                <c:pt idx="9">
                  <c:v>#N/A</c:v>
                </c:pt>
                <c:pt idx="10">
                  <c:v>735</c:v>
                </c:pt>
                <c:pt idx="11">
                  <c:v>#N/A</c:v>
                </c:pt>
                <c:pt idx="12">
                  <c:v>#N/A</c:v>
                </c:pt>
                <c:pt idx="13">
                  <c:v>644</c:v>
                </c:pt>
                <c:pt idx="14">
                  <c:v>#N/A</c:v>
                </c:pt>
              </c:numCache>
            </c:numRef>
          </c:val>
          <c:smooth val="0"/>
          <c:extLst>
            <c:ext xmlns:c16="http://schemas.microsoft.com/office/drawing/2014/chart" uri="{C3380CC4-5D6E-409C-BE32-E72D297353CC}">
              <c16:uniqueId val="{00000008-09F2-414E-A33D-E75175FA5002}"/>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17260</c:v>
                </c:pt>
                <c:pt idx="5">
                  <c:v>16571</c:v>
                </c:pt>
                <c:pt idx="8">
                  <c:v>15875</c:v>
                </c:pt>
                <c:pt idx="11">
                  <c:v>16503</c:v>
                </c:pt>
                <c:pt idx="14">
                  <c:v>17588</c:v>
                </c:pt>
              </c:numCache>
            </c:numRef>
          </c:val>
          <c:extLst>
            <c:ext xmlns:c16="http://schemas.microsoft.com/office/drawing/2014/chart" uri="{C3380CC4-5D6E-409C-BE32-E72D297353CC}">
              <c16:uniqueId val="{00000000-8F0E-4375-96FA-A72187DDD330}"/>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2487</c:v>
                </c:pt>
                <c:pt idx="5">
                  <c:v>2360</c:v>
                </c:pt>
                <c:pt idx="8">
                  <c:v>2183</c:v>
                </c:pt>
                <c:pt idx="11">
                  <c:v>2317</c:v>
                </c:pt>
                <c:pt idx="14">
                  <c:v>2169</c:v>
                </c:pt>
              </c:numCache>
            </c:numRef>
          </c:val>
          <c:extLst>
            <c:ext xmlns:c16="http://schemas.microsoft.com/office/drawing/2014/chart" uri="{C3380CC4-5D6E-409C-BE32-E72D297353CC}">
              <c16:uniqueId val="{00000001-8F0E-4375-96FA-A72187DDD330}"/>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4946</c:v>
                </c:pt>
                <c:pt idx="5">
                  <c:v>5470</c:v>
                </c:pt>
                <c:pt idx="8">
                  <c:v>5862</c:v>
                </c:pt>
                <c:pt idx="11">
                  <c:v>6044</c:v>
                </c:pt>
                <c:pt idx="14">
                  <c:v>6022</c:v>
                </c:pt>
              </c:numCache>
            </c:numRef>
          </c:val>
          <c:extLst>
            <c:ext xmlns:c16="http://schemas.microsoft.com/office/drawing/2014/chart" uri="{C3380CC4-5D6E-409C-BE32-E72D297353CC}">
              <c16:uniqueId val="{00000002-8F0E-4375-96FA-A72187DDD330}"/>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F0E-4375-96FA-A72187DDD330}"/>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F0E-4375-96FA-A72187DDD330}"/>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29</c:v>
                </c:pt>
                <c:pt idx="3">
                  <c:v>39</c:v>
                </c:pt>
                <c:pt idx="6">
                  <c:v>39</c:v>
                </c:pt>
                <c:pt idx="9">
                  <c:v>50</c:v>
                </c:pt>
                <c:pt idx="12">
                  <c:v>59</c:v>
                </c:pt>
              </c:numCache>
            </c:numRef>
          </c:val>
          <c:extLst>
            <c:ext xmlns:c16="http://schemas.microsoft.com/office/drawing/2014/chart" uri="{C3380CC4-5D6E-409C-BE32-E72D297353CC}">
              <c16:uniqueId val="{00000005-8F0E-4375-96FA-A72187DDD330}"/>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2643</c:v>
                </c:pt>
                <c:pt idx="3">
                  <c:v>2500</c:v>
                </c:pt>
                <c:pt idx="6">
                  <c:v>2393</c:v>
                </c:pt>
                <c:pt idx="9">
                  <c:v>2419</c:v>
                </c:pt>
                <c:pt idx="12">
                  <c:v>2335</c:v>
                </c:pt>
              </c:numCache>
            </c:numRef>
          </c:val>
          <c:extLst>
            <c:ext xmlns:c16="http://schemas.microsoft.com/office/drawing/2014/chart" uri="{C3380CC4-5D6E-409C-BE32-E72D297353CC}">
              <c16:uniqueId val="{00000006-8F0E-4375-96FA-A72187DDD330}"/>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598</c:v>
                </c:pt>
                <c:pt idx="3">
                  <c:v>537</c:v>
                </c:pt>
                <c:pt idx="6">
                  <c:v>457</c:v>
                </c:pt>
                <c:pt idx="9">
                  <c:v>642</c:v>
                </c:pt>
                <c:pt idx="12">
                  <c:v>604</c:v>
                </c:pt>
              </c:numCache>
            </c:numRef>
          </c:val>
          <c:extLst>
            <c:ext xmlns:c16="http://schemas.microsoft.com/office/drawing/2014/chart" uri="{C3380CC4-5D6E-409C-BE32-E72D297353CC}">
              <c16:uniqueId val="{00000007-8F0E-4375-96FA-A72187DDD330}"/>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8897</c:v>
                </c:pt>
                <c:pt idx="3">
                  <c:v>9038</c:v>
                </c:pt>
                <c:pt idx="6">
                  <c:v>9049</c:v>
                </c:pt>
                <c:pt idx="9">
                  <c:v>9083</c:v>
                </c:pt>
                <c:pt idx="12">
                  <c:v>8554</c:v>
                </c:pt>
              </c:numCache>
            </c:numRef>
          </c:val>
          <c:extLst>
            <c:ext xmlns:c16="http://schemas.microsoft.com/office/drawing/2014/chart" uri="{C3380CC4-5D6E-409C-BE32-E72D297353CC}">
              <c16:uniqueId val="{00000008-8F0E-4375-96FA-A72187DDD330}"/>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13</c:v>
                </c:pt>
                <c:pt idx="3">
                  <c:v>12</c:v>
                </c:pt>
                <c:pt idx="6">
                  <c:v>10</c:v>
                </c:pt>
                <c:pt idx="9">
                  <c:v>8</c:v>
                </c:pt>
                <c:pt idx="12">
                  <c:v>7</c:v>
                </c:pt>
              </c:numCache>
            </c:numRef>
          </c:val>
          <c:extLst>
            <c:ext xmlns:c16="http://schemas.microsoft.com/office/drawing/2014/chart" uri="{C3380CC4-5D6E-409C-BE32-E72D297353CC}">
              <c16:uniqueId val="{00000009-8F0E-4375-96FA-A72187DDD330}"/>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17123</c:v>
                </c:pt>
                <c:pt idx="3">
                  <c:v>16375</c:v>
                </c:pt>
                <c:pt idx="6">
                  <c:v>15672</c:v>
                </c:pt>
                <c:pt idx="9">
                  <c:v>15958</c:v>
                </c:pt>
                <c:pt idx="12">
                  <c:v>17857</c:v>
                </c:pt>
              </c:numCache>
            </c:numRef>
          </c:val>
          <c:extLst>
            <c:ext xmlns:c16="http://schemas.microsoft.com/office/drawing/2014/chart" uri="{C3380CC4-5D6E-409C-BE32-E72D297353CC}">
              <c16:uniqueId val="{0000000A-8F0E-4375-96FA-A72187DDD330}"/>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4611</c:v>
                </c:pt>
                <c:pt idx="2">
                  <c:v>#N/A</c:v>
                </c:pt>
                <c:pt idx="3">
                  <c:v>#N/A</c:v>
                </c:pt>
                <c:pt idx="4">
                  <c:v>4099</c:v>
                </c:pt>
                <c:pt idx="5">
                  <c:v>#N/A</c:v>
                </c:pt>
                <c:pt idx="6">
                  <c:v>#N/A</c:v>
                </c:pt>
                <c:pt idx="7">
                  <c:v>3700</c:v>
                </c:pt>
                <c:pt idx="8">
                  <c:v>#N/A</c:v>
                </c:pt>
                <c:pt idx="9">
                  <c:v>#N/A</c:v>
                </c:pt>
                <c:pt idx="10">
                  <c:v>3296</c:v>
                </c:pt>
                <c:pt idx="11">
                  <c:v>#N/A</c:v>
                </c:pt>
                <c:pt idx="12">
                  <c:v>#N/A</c:v>
                </c:pt>
                <c:pt idx="13">
                  <c:v>3637</c:v>
                </c:pt>
                <c:pt idx="14">
                  <c:v>#N/A</c:v>
                </c:pt>
              </c:numCache>
            </c:numRef>
          </c:val>
          <c:smooth val="0"/>
          <c:extLst>
            <c:ext xmlns:c16="http://schemas.microsoft.com/office/drawing/2014/chart" uri="{C3380CC4-5D6E-409C-BE32-E72D297353CC}">
              <c16:uniqueId val="{0000000B-8F0E-4375-96FA-A72187DDD330}"/>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2785</c:v>
                </c:pt>
                <c:pt idx="1">
                  <c:v>2923</c:v>
                </c:pt>
                <c:pt idx="2">
                  <c:v>2864</c:v>
                </c:pt>
              </c:numCache>
            </c:numRef>
          </c:val>
          <c:extLst>
            <c:ext xmlns:c16="http://schemas.microsoft.com/office/drawing/2014/chart" uri="{C3380CC4-5D6E-409C-BE32-E72D297353CC}">
              <c16:uniqueId val="{00000000-2002-4FE9-82C1-7E0CC34D3FA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287</c:v>
                </c:pt>
                <c:pt idx="1">
                  <c:v>344</c:v>
                </c:pt>
                <c:pt idx="2">
                  <c:v>391</c:v>
                </c:pt>
              </c:numCache>
            </c:numRef>
          </c:val>
          <c:extLst>
            <c:ext xmlns:c16="http://schemas.microsoft.com/office/drawing/2014/chart" uri="{C3380CC4-5D6E-409C-BE32-E72D297353CC}">
              <c16:uniqueId val="{00000001-2002-4FE9-82C1-7E0CC34D3FA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3191</c:v>
                </c:pt>
                <c:pt idx="1">
                  <c:v>3209</c:v>
                </c:pt>
                <c:pt idx="2">
                  <c:v>3214</c:v>
                </c:pt>
              </c:numCache>
            </c:numRef>
          </c:val>
          <c:extLst>
            <c:ext xmlns:c16="http://schemas.microsoft.com/office/drawing/2014/chart" uri="{C3380CC4-5D6E-409C-BE32-E72D297353CC}">
              <c16:uniqueId val="{00000002-2002-4FE9-82C1-7E0CC34D3FA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{57B8ABBF-054C-4479-845D-BDC0F17F6587}</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A061-4FD6-9E2C-EE0C444EAAB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{3632F3C0-C3E5-4ACB-A1E7-E491E96E8C96}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A061-4FD6-9E2C-EE0C444EAAB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{BF171A0F-AC0C-4764-901D-0F2737DDC211}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A061-4FD6-9E2C-EE0C444EAAB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{91E60879-5C49-4504-9E2B-658936B44705}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A061-4FD6-9E2C-EE0C444EAAB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{07970C48-B0F6-4408-A27F-5760ECA8A7BF}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A061-4FD6-9E2C-EE0C444EAAB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{276408DF-B581-4E9B-A015-4F2E729E9FC6}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A061-4FD6-9E2C-EE0C444EAAB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{CAE09F21-0007-4C44-A31E-A4C7610E787F}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A061-4FD6-9E2C-EE0C444EAAB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{5AC3C04B-99C8-4833-86DC-EC59834E1A8F}</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A061-4FD6-9E2C-EE0C444EAAB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{C0C2273A-08D6-4C7D-BE36-13A67C2184F0}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A061-4FD6-9E2C-EE0C444EAAB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c:v>
                </c:pt>
                <c:pt idx="8">
                  <c:v>59.5</c:v>
                </c:pt>
                <c:pt idx="16">
                  <c:v>60.7</c:v>
                </c:pt>
                <c:pt idx="24">
                  <c:v>60.6</c:v>
                </c:pt>
                <c:pt idx="32">
                  <c:v>60.1</c:v>
                </c:pt>
              </c:numCache>
            </c:numRef>
          </c:xVal>
          <c:yVal>
            <c:numRef>
              <c:f>公会計指標分析・財政指標組合せ分析表!$BP$51:$DC$51</c:f>
              <c:numCache>
                <c:formatCode>#,##0.0;"▲ "#,##0.0</c:formatCode>
                <c:ptCount val="40"/>
                <c:pt idx="0">
                  <c:v>56.8</c:v>
                </c:pt>
                <c:pt idx="8">
                  <c:v>47.8</c:v>
                </c:pt>
                <c:pt idx="16">
                  <c:v>44.4</c:v>
                </c:pt>
                <c:pt idx="24">
                  <c:v>39.299999999999997</c:v>
                </c:pt>
                <c:pt idx="32">
                  <c:v>42</c:v>
                </c:pt>
              </c:numCache>
            </c:numRef>
          </c:yVal>
          <c:smooth val="0"/>
          <c:extLst>
            <c:ext xmlns:c16="http://schemas.microsoft.com/office/drawing/2014/chart" uri="{C3380CC4-5D6E-409C-BE32-E72D297353CC}">
              <c16:uniqueId val="{00000009-A061-4FD6-9E2C-EE0C444EAAB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{49787372-EB15-494E-8AA3-8CE50326145F}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A061-4FD6-9E2C-EE0C444EAAB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{365D8258-9D0B-4A9F-A219-E681615A0266}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A061-4FD6-9E2C-EE0C444EAAB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{B2137F27-3361-4635-8D26-DFA4CD0DCD79}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A061-4FD6-9E2C-EE0C444EAAB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{B906521A-F85F-4116-84B4-0CE9F79B71EE}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A061-4FD6-9E2C-EE0C444EAAB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{02D31BA8-7F27-4354-995D-2C20B6749355}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A061-4FD6-9E2C-EE0C444EAAB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{C57C1330-0444-47D2-965D-E2BE3D0B853E}</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A061-4FD6-9E2C-EE0C444EAAB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{C0AC36F8-9209-4589-BCA6-D1963733CFEA}</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A061-4FD6-9E2C-EE0C444EAAB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{7D81576A-0D2E-4018-9622-A55404C02601}</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A061-4FD6-9E2C-EE0C444EAAB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{3D284B4F-61E6-4D03-8383-D432F29A2D9B}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A061-4FD6-9E2C-EE0C444EAAB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62.6</c:v>
                </c:pt>
                <c:pt idx="8">
                  <c:v>62.8</c:v>
                </c:pt>
                <c:pt idx="16">
                  <c:v>64</c:v>
                </c:pt>
                <c:pt idx="24">
                  <c:v>64.7</c:v>
                </c:pt>
                <c:pt idx="32">
                  <c:v>65.8</c:v>
                </c:pt>
              </c:numCache>
            </c:numRef>
          </c:xVal>
          <c:yVal>
            <c:numRef>
              <c:f>公会計指標分析・財政指標組合せ分析表!$BP$55:$DC$55</c:f>
              <c:numCache>
                <c:formatCode>#,##0.0;"▲ "#,##0.0</c:formatCode>
                <c:ptCount val="40"/>
                <c:pt idx="0">
                  <c:v>32.5</c:v>
                </c:pt>
                <c:pt idx="8">
                  <c:v>23</c:v>
                </c:pt>
                <c:pt idx="16">
                  <c:v>15.9</c:v>
                </c:pt>
                <c:pt idx="24">
                  <c:v>13</c:v>
                </c:pt>
                <c:pt idx="32">
                  <c:v>12.6</c:v>
                </c:pt>
              </c:numCache>
            </c:numRef>
          </c:yVal>
          <c:smooth val="0"/>
          <c:extLst>
            <c:ext xmlns:c16="http://schemas.microsoft.com/office/drawing/2014/chart" uri="{C3380CC4-5D6E-409C-BE32-E72D297353CC}">
              <c16:uniqueId val="{00000013-A061-4FD6-9E2C-EE0C444EAAB4}"/>
            </c:ext>
          </c:extLst>
        </c:ser>
        <c:dLbls>
          <c:showLegendKey val="0"/>
          <c:showVal val="1"/>
          <c:showCatName val="0"/>
          <c:showSerName val="0"/>
          <c:showPercent val="0"/>
          <c:showBubbleSize val="0"/>
        </c:dLbls>
        <c:axId val="46179840"/>
        <c:axId val="46181760"/>
      </c:scatterChart>
      <c:valAx>
        <c:axId val="46179840"/>
        <c:scaling>
          <c:orientation val="maxMin"/>
          <c:max val="67"/>
          <c:min val="57"/>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7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{F8369684-5333-4911-B02D-3FE3C6DD60AD}</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97A0-46AC-9F76-CD6466669BC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{8175F233-2FA0-4C2C-967C-E4CD97DDF947}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7A0-46AC-9F76-CD6466669BC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{70BFACEE-B2E8-4E1A-A66E-6741F9A4F118}</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7A0-46AC-9F76-CD6466669BC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{2FED316B-739D-4DC3-86B5-C0B4A4AB097E}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7A0-46AC-9F76-CD6466669BC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{688D3A80-13B0-46F3-B97D-E71AFD21712F}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7A0-46AC-9F76-CD6466669BC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{FF944332-38D3-4D24-813B-D9D0EEBA4AA2}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97A0-46AC-9F76-CD6466669BC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{FC59BA63-44E0-4F4D-B7DB-1A0E34648DDB}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97A0-46AC-9F76-CD6466669BC4}"/>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{8FDF60C1-5E92-43B0-9FEC-9F82D6FBBDA6}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97A0-46AC-9F76-CD6466669BC4}"/>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{64C2CCB3-C570-4F90-BB4D-4D694CBB3B11}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97A0-46AC-9F76-CD6466669BC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9.9</c:v>
                </c:pt>
                <c:pt idx="8">
                  <c:v>9.1999999999999993</c:v>
                </c:pt>
                <c:pt idx="16">
                  <c:v>8.6999999999999993</c:v>
                </c:pt>
                <c:pt idx="24">
                  <c:v>8.5</c:v>
                </c:pt>
                <c:pt idx="32">
                  <c:v>8.3000000000000007</c:v>
                </c:pt>
              </c:numCache>
            </c:numRef>
          </c:xVal>
          <c:yVal>
            <c:numRef>
              <c:f>公会計指標分析・財政指標組合せ分析表!$BP$73:$DC$73</c:f>
              <c:numCache>
                <c:formatCode>#,##0.0;"▲ "#,##0.0</c:formatCode>
                <c:ptCount val="40"/>
                <c:pt idx="0">
                  <c:v>56.8</c:v>
                </c:pt>
                <c:pt idx="8">
                  <c:v>47.8</c:v>
                </c:pt>
                <c:pt idx="16">
                  <c:v>44.4</c:v>
                </c:pt>
                <c:pt idx="24">
                  <c:v>39.299999999999997</c:v>
                </c:pt>
                <c:pt idx="32">
                  <c:v>42</c:v>
                </c:pt>
              </c:numCache>
            </c:numRef>
          </c:yVal>
          <c:smooth val="0"/>
          <c:extLst>
            <c:ext xmlns:c16="http://schemas.microsoft.com/office/drawing/2014/chart" uri="{C3380CC4-5D6E-409C-BE32-E72D297353CC}">
              <c16:uniqueId val="{00000009-97A0-46AC-9F76-CD6466669BC4}"/>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{FBCAE966-07AB-4A37-B9F0-3ECF14B010C0}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97A0-46AC-9F76-CD6466669BC4}"/>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{3CE0B18C-B616-47BD-9087-C458D337770E}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7A0-46AC-9F76-CD6466669BC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{1BB3E8AA-BA0A-4130-93F2-C3BE3B852723}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7A0-46AC-9F76-CD6466669BC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{C53A99C9-E923-409A-B9E7-D35BBE51E693}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7A0-46AC-9F76-CD6466669BC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{3E4025C7-0BA4-4BD0-887F-9E22F43282FD}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7A0-46AC-9F76-CD6466669BC4}"/>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{9BB348E3-25E3-47BC-93E2-6BC72D0C3B3A}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97A0-46AC-9F76-CD6466669BC4}"/>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{32A81C40-A349-425B-8A5A-7DB8FA57528E}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97A0-46AC-9F76-CD6466669BC4}"/>
                </c:ext>
              </c:extLst>
            </c:dLbl>
            <c:dLbl>
              <c:idx val="24"/>
              <c:layout>
                <c:manualLayout>
                  <c:x val="-4.4905057365901176E-2"/>
                  <c:y val="-4.5722090516724698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{C66AE009-0A02-4AF2-815D-C7C8925D61C5}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97A0-46AC-9F76-CD6466669BC4}"/>
                </c:ext>
              </c:extLst>
            </c:dLbl>
            <c:dLbl>
              <c:idx val="32"/>
              <c:layout>
                <c:manualLayout>
                  <c:x val="-1.8235628084250128E-2"/>
                  <c:y val="-7.9111203658863205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{0101F2C0-D2E4-48C7-8C91-D7D63610E977}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97A0-46AC-9F76-CD6466669BC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8.6999999999999993</c:v>
                </c:pt>
                <c:pt idx="8">
                  <c:v>8.1999999999999993</c:v>
                </c:pt>
                <c:pt idx="16">
                  <c:v>8</c:v>
                </c:pt>
                <c:pt idx="24">
                  <c:v>8.1999999999999993</c:v>
                </c:pt>
                <c:pt idx="32">
                  <c:v>8.1999999999999993</c:v>
                </c:pt>
              </c:numCache>
            </c:numRef>
          </c:xVal>
          <c:yVal>
            <c:numRef>
              <c:f>公会計指標分析・財政指標組合せ分析表!$BP$77:$DC$77</c:f>
              <c:numCache>
                <c:formatCode>#,##0.0;"▲ "#,##0.0</c:formatCode>
                <c:ptCount val="40"/>
                <c:pt idx="0">
                  <c:v>32.5</c:v>
                </c:pt>
                <c:pt idx="8">
                  <c:v>23</c:v>
                </c:pt>
                <c:pt idx="16">
                  <c:v>15.9</c:v>
                </c:pt>
                <c:pt idx="24">
                  <c:v>13</c:v>
                </c:pt>
                <c:pt idx="32">
                  <c:v>12.6</c:v>
                </c:pt>
              </c:numCache>
            </c:numRef>
          </c:yVal>
          <c:smooth val="0"/>
          <c:extLst>
            <c:ext xmlns:c16="http://schemas.microsoft.com/office/drawing/2014/chart" uri="{C3380CC4-5D6E-409C-BE32-E72D297353CC}">
              <c16:uniqueId val="{00000013-97A0-46AC-9F76-CD6466669BC4}"/>
            </c:ext>
          </c:extLst>
        </c:ser>
        <c:dLbls>
          <c:showLegendKey val="0"/>
          <c:showVal val="1"/>
          <c:showCatName val="0"/>
          <c:showSerName val="0"/>
          <c:showPercent val="0"/>
          <c:showBubbleSize val="0"/>
        </c:dLbls>
        <c:axId val="84219776"/>
        <c:axId val="84234240"/>
      </c:scatterChart>
      <c:valAx>
        <c:axId val="84219776"/>
        <c:scaling>
          <c:orientation val="maxMin"/>
          <c:max val="11"/>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7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山口県柳井市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29,233
28,954
140.03
21,086,996
20,768,041
207,451
10,275,996
17,856,857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42.0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固定資産税（償却資産）の増により基準財政収入額が増加したが、</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臨時財政対策債振替相当額の減や臨時経済対策費・臨時財政対策償還基金費などの追加算定により基準財政需要額が増加したため、前年度と同水準となった。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類似団体平均より上回って推移しているが、財政基盤の更なる安定化を図るため、引き続き市税等の自主財源の確保に努める。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88900</xdr:rowOff>
    </xdr:from>
    <xdr:to>
      <xdr:col>23</xdr:col>
      <xdr:colOff>133350</xdr:colOff>
      <xdr:row>44</xdr:row>
      <xdr:rowOff>113393</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261100"/>
          <a:ext cx="0" cy="139609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85470</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292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113393</xdr:rowOff>
    </xdr:from>
    <xdr:to>
      <xdr:col>24</xdr:col>
      <xdr:colOff>12700</xdr:colOff>
      <xdr:row>44</xdr:row>
      <xdr:rowOff>113393</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571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3827</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88900</xdr:rowOff>
    </xdr:from>
    <xdr:to>
      <xdr:col>24</xdr:col>
      <xdr:colOff>12700</xdr:colOff>
      <xdr:row>36</xdr:row>
      <xdr:rowOff>88900</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127000</xdr:rowOff>
    </xdr:from>
    <xdr:to>
      <xdr:col>23</xdr:col>
      <xdr:colOff>133350</xdr:colOff>
      <xdr:row>40</xdr:row>
      <xdr:rowOff>127000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6985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168927</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0269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25400</xdr:rowOff>
    </xdr:from>
    <xdr:to>
      <xdr:col>23</xdr:col>
      <xdr:colOff>184150</xdr:colOff>
      <xdr:row>41</xdr:row>
      <xdr:rowOff>127000</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109765</xdr:rowOff>
    </xdr:from>
    <xdr:to>
      <xdr:col>19</xdr:col>
      <xdr:colOff>133350</xdr:colOff>
      <xdr:row>40</xdr:row>
      <xdr:rowOff>127000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6967765"/>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25400</xdr:rowOff>
    </xdr:from>
    <xdr:to>
      <xdr:col>19</xdr:col>
      <xdr:colOff>184150</xdr:colOff>
      <xdr:row>41</xdr:row>
      <xdr:rowOff>127000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111777</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4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40</xdr:row>
      <xdr:rowOff>109765</xdr:rowOff>
    </xdr:from>
    <xdr:to>
      <xdr:col>15</xdr:col>
      <xdr:colOff>82550</xdr:colOff>
      <xdr:row>40</xdr:row>
      <xdr:rowOff>109765</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696776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8165</xdr:rowOff>
    </xdr:from>
    <xdr:to>
      <xdr:col>15</xdr:col>
      <xdr:colOff>133350</xdr:colOff>
      <xdr:row>41</xdr:row>
      <xdr:rowOff>109765</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037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94542</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23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40</xdr:row>
      <xdr:rowOff>92528</xdr:rowOff>
    </xdr:from>
    <xdr:to>
      <xdr:col>11</xdr:col>
      <xdr:colOff>31750</xdr:colOff>
      <xdr:row>40</xdr:row>
      <xdr:rowOff>109765</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6950528"/>
          <a:ext cx="889000" cy="17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162378</xdr:rowOff>
    </xdr:from>
    <xdr:to>
      <xdr:col>11</xdr:col>
      <xdr:colOff>82550</xdr:colOff>
      <xdr:row>41</xdr:row>
      <xdr:rowOff>92528</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020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77305</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067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42635</xdr:rowOff>
    </xdr:from>
    <xdr:to>
      <xdr:col>7</xdr:col>
      <xdr:colOff>31750</xdr:colOff>
      <xdr:row>41</xdr:row>
      <xdr:rowOff>144235</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129012</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76200</xdr:rowOff>
    </xdr:from>
    <xdr:to>
      <xdr:col>23</xdr:col>
      <xdr:colOff>184150</xdr:colOff>
      <xdr:row>41</xdr:row>
      <xdr:rowOff>6350</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92727</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677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76200</xdr:rowOff>
    </xdr:from>
    <xdr:to>
      <xdr:col>19</xdr:col>
      <xdr:colOff>184150</xdr:colOff>
      <xdr:row>41</xdr:row>
      <xdr:rowOff>6350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693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39</xdr:row>
      <xdr:rowOff>16527</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6703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40</xdr:row>
      <xdr:rowOff>58965</xdr:rowOff>
    </xdr:from>
    <xdr:to>
      <xdr:col>15</xdr:col>
      <xdr:colOff>133350</xdr:colOff>
      <xdr:row>40</xdr:row>
      <xdr:rowOff>160565</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691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170742</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6685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40</xdr:row>
      <xdr:rowOff>58965</xdr:rowOff>
    </xdr:from>
    <xdr:to>
      <xdr:col>11</xdr:col>
      <xdr:colOff>82550</xdr:colOff>
      <xdr:row>40</xdr:row>
      <xdr:rowOff>160565</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6916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170742</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66858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41728</xdr:rowOff>
    </xdr:from>
    <xdr:to>
      <xdr:col>7</xdr:col>
      <xdr:colOff>31750</xdr:colOff>
      <xdr:row>40</xdr:row>
      <xdr:rowOff>143328</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6899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38</xdr:row>
      <xdr:rowOff>153505</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6668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[92.7%]</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前年度と比較して</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0.4</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ポイント増となった。これは、地方特例交付金等の増などによる経常一般財源歳入額の増加に対し、主に退職手当の増や給与改定に伴う人件費の増による経常経費充当一般財源が増加したことが要因である。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補助費等のうち、一部事務組合への負担金や公営企業会計への繰出金の割合が、類似団体と比較して高いため、全体として類似団体平均よりも上回って推移する傾向にある。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今後、扶助費や公債費の増加も見込んでおり、引き続き事務事業の見直し等による経費削減と市税等の自主財源の確保に取り組み、行政改革大綱行動計画に基づく行政改革の実現に努める。</a:t>
          </a: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31750</xdr:rowOff>
    </xdr:from>
    <xdr:to>
      <xdr:col>27</xdr:col>
      <xdr:colOff>184150</xdr:colOff>
      <xdr:row>67</xdr:row>
      <xdr:rowOff>31750</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1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60977</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37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64</xdr:row>
      <xdr:rowOff>63500</xdr:rowOff>
    </xdr:from>
    <xdr:to>
      <xdr:col>27</xdr:col>
      <xdr:colOff>184150</xdr:colOff>
      <xdr:row>64</xdr:row>
      <xdr:rowOff>63500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03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92727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89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95250</xdr:rowOff>
    </xdr:from>
    <xdr:to>
      <xdr:col>27</xdr:col>
      <xdr:colOff>184150</xdr:colOff>
      <xdr:row>61</xdr:row>
      <xdr:rowOff>95250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55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60</xdr:row>
      <xdr:rowOff>124477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41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127000</xdr:rowOff>
    </xdr:from>
    <xdr:to>
      <xdr:col>27</xdr:col>
      <xdr:colOff>184150</xdr:colOff>
      <xdr:row>58</xdr:row>
      <xdr:rowOff>127000</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07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156227</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92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61722</xdr:rowOff>
    </xdr:from>
    <xdr:to>
      <xdr:col>23</xdr:col>
      <xdr:colOff>133350</xdr:colOff>
      <xdr:row>66</xdr:row>
      <xdr:rowOff>508</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10177272"/>
          <a:ext cx="0" cy="113893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144035</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288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508</xdr:rowOff>
    </xdr:from>
    <xdr:to>
      <xdr:col>24</xdr:col>
      <xdr:colOff>12700</xdr:colOff>
      <xdr:row>66</xdr:row>
      <xdr:rowOff>508</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31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148099</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9207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61722</xdr:rowOff>
    </xdr:from>
    <xdr:to>
      <xdr:col>24</xdr:col>
      <xdr:colOff>12700</xdr:colOff>
      <xdr:row>59</xdr:row>
      <xdr:rowOff>61722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01772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34798</xdr:rowOff>
    </xdr:from>
    <xdr:to>
      <xdr:col>23</xdr:col>
      <xdr:colOff>133350</xdr:colOff>
      <xdr:row>62</xdr:row>
      <xdr:rowOff>54102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114800" y="10664698"/>
          <a:ext cx="8382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62</xdr:row>
      <xdr:rowOff>71899</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70179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99822</xdr:rowOff>
    </xdr:from>
    <xdr:to>
      <xdr:col>23</xdr:col>
      <xdr:colOff>184150</xdr:colOff>
      <xdr:row>63</xdr:row>
      <xdr:rowOff>29972</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7297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34798</xdr:rowOff>
    </xdr:from>
    <xdr:to>
      <xdr:col>19</xdr:col>
      <xdr:colOff>133350</xdr:colOff>
      <xdr:row>62</xdr:row>
      <xdr:rowOff>150622</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flipV="1">
          <a:off x="3225800" y="10664698"/>
          <a:ext cx="889000" cy="115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62</xdr:row>
      <xdr:rowOff>66040</xdr:rowOff>
    </xdr:from>
    <xdr:to>
      <xdr:col>19</xdr:col>
      <xdr:colOff>184150</xdr:colOff>
      <xdr:row>62</xdr:row>
      <xdr:rowOff>167640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695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152417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782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133858</xdr:rowOff>
    </xdr:from>
    <xdr:to>
      <xdr:col>15</xdr:col>
      <xdr:colOff>82550</xdr:colOff>
      <xdr:row>62</xdr:row>
      <xdr:rowOff>150622</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592308"/>
          <a:ext cx="889000" cy="1882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160274</xdr:rowOff>
    </xdr:from>
    <xdr:to>
      <xdr:col>15</xdr:col>
      <xdr:colOff>133350</xdr:colOff>
      <xdr:row>62</xdr:row>
      <xdr:rowOff>90424</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6187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100601</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387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133858</xdr:rowOff>
    </xdr:from>
    <xdr:to>
      <xdr:col>11</xdr:col>
      <xdr:colOff>31750</xdr:colOff>
      <xdr:row>62</xdr:row>
      <xdr:rowOff>145796</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592308"/>
          <a:ext cx="889000" cy="1833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133858</xdr:rowOff>
    </xdr:from>
    <xdr:to>
      <xdr:col>11</xdr:col>
      <xdr:colOff>82550</xdr:colOff>
      <xdr:row>61</xdr:row>
      <xdr:rowOff>64008</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4208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74185</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1897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32258</xdr:rowOff>
    </xdr:from>
    <xdr:to>
      <xdr:col>7</xdr:col>
      <xdr:colOff>31750</xdr:colOff>
      <xdr:row>62</xdr:row>
      <xdr:rowOff>133858</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66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60</xdr:row>
      <xdr:rowOff>144035</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4310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3302</xdr:rowOff>
    </xdr:from>
    <xdr:to>
      <xdr:col>23</xdr:col>
      <xdr:colOff>184150</xdr:colOff>
      <xdr:row>62</xdr:row>
      <xdr:rowOff>104902</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6332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19829</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4782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155448</xdr:rowOff>
    </xdr:from>
    <xdr:to>
      <xdr:col>19</xdr:col>
      <xdr:colOff>184150</xdr:colOff>
      <xdr:row>62</xdr:row>
      <xdr:rowOff>85598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613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95775</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3827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99822</xdr:rowOff>
    </xdr:from>
    <xdr:to>
      <xdr:col>15</xdr:col>
      <xdr:colOff>133350</xdr:colOff>
      <xdr:row>63</xdr:row>
      <xdr:rowOff>29972</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729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14749</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8160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83058</xdr:rowOff>
    </xdr:from>
    <xdr:to>
      <xdr:col>11</xdr:col>
      <xdr:colOff>82550</xdr:colOff>
      <xdr:row>62</xdr:row>
      <xdr:rowOff>13208</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5415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169435</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6278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94996</xdr:rowOff>
    </xdr:from>
    <xdr:to>
      <xdr:col>7</xdr:col>
      <xdr:colOff>31750</xdr:colOff>
      <xdr:row>63</xdr:row>
      <xdr:rowOff>25146</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724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9923</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811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[164,134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9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給与改定に伴う人件費の増や柳井商業高等学校跡地整備事業（施設備品整備）に伴う物件費の増などにより、決算額は前年度と比較して増加した。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類似団体平均を下回って推移しており、今後も引き続き、定員管理計画や行政改革大綱行動計画に基づき、効率的な行政運営に努める。</a:t>
          </a: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5" name="人件費・物件費等の状況グラフ枠">
          <a:extLst>
            <a:ext uri="{FF2B5EF4-FFF2-40B4-BE49-F238E27FC236}">
              <a16:creationId xmlns:a16="http://schemas.microsoft.com/office/drawing/2014/main" id="{00000000-0008-0000-0300-0000B9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117177</xdr:rowOff>
    </xdr:from>
    <xdr:to>
      <xdr:col>23</xdr:col>
      <xdr:colOff>133350</xdr:colOff>
      <xdr:row>89</xdr:row>
      <xdr:rowOff>158838</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flipV="1">
          <a:off x="4953000" y="14176077"/>
          <a:ext cx="0" cy="12418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130915</xdr:rowOff>
    </xdr:from>
    <xdr:ext cx="762000" cy="259045"/>
    <xdr:sp macro="" textlink="">
      <xdr:nvSpPr>
        <xdr:cNvPr id="187" name="人件費・物件費等の状況最小値テキスト">
          <a:extLst>
            <a:ext uri="{FF2B5EF4-FFF2-40B4-BE49-F238E27FC236}">
              <a16:creationId xmlns:a16="http://schemas.microsoft.com/office/drawing/2014/main" id="{00000000-0008-0000-0300-0000BB000000}"/>
            </a:ext>
          </a:extLst>
        </xdr:cNvPr>
        <xdr:cNvSpPr txBox="1"/>
      </xdr:nvSpPr>
      <xdr:spPr>
        <a:xfrm>
          <a:off x="5041900" y="15389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636,879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158838</xdr:rowOff>
    </xdr:from>
    <xdr:to>
      <xdr:col>24</xdr:col>
      <xdr:colOff>12700</xdr:colOff>
      <xdr:row>89</xdr:row>
      <xdr:rowOff>158838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5417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32104</xdr:rowOff>
    </xdr:from>
    <xdr:ext cx="762000" cy="259045"/>
    <xdr:sp macro="" textlink="">
      <xdr:nvSpPr>
        <xdr:cNvPr id="189" name="人件費・物件費等の状況最大値テキスト">
          <a:extLst>
            <a:ext uri="{FF2B5EF4-FFF2-40B4-BE49-F238E27FC236}">
              <a16:creationId xmlns:a16="http://schemas.microsoft.com/office/drawing/2014/main" id="{00000000-0008-0000-0300-0000BD000000}"/>
            </a:ext>
          </a:extLst>
        </xdr:cNvPr>
        <xdr:cNvSpPr txBox="1"/>
      </xdr:nvSpPr>
      <xdr:spPr>
        <a:xfrm>
          <a:off x="5041900" y="139195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122,245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117177</xdr:rowOff>
    </xdr:from>
    <xdr:to>
      <xdr:col>24</xdr:col>
      <xdr:colOff>12700</xdr:colOff>
      <xdr:row>82</xdr:row>
      <xdr:rowOff>117177</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41760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83</xdr:row>
      <xdr:rowOff>18324</xdr:rowOff>
    </xdr:from>
    <xdr:to>
      <xdr:col>23</xdr:col>
      <xdr:colOff>133350</xdr:colOff>
      <xdr:row>83</xdr:row>
      <xdr:rowOff>46805</xdr:rowOff>
    </xdr:to>
    <xdr:cxnSp macro="">
      <xdr:nvCxnSpPr>
        <xdr:cNvPr id="191" name="直線コネクタ 190">
          <a:extLst>
            <a:ext uri="{FF2B5EF4-FFF2-40B4-BE49-F238E27FC236}">
              <a16:creationId xmlns:a16="http://schemas.microsoft.com/office/drawing/2014/main" id="{00000000-0008-0000-0300-0000BF000000}"/>
            </a:ext>
          </a:extLst>
        </xdr:cNvPr>
        <xdr:cNvCxnSpPr/>
      </xdr:nvCxnSpPr>
      <xdr:spPr>
        <a:xfrm>
          <a:off x="4114800" y="14248674"/>
          <a:ext cx="838200" cy="28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34290</xdr:rowOff>
    </xdr:from>
    <xdr:ext cx="762000" cy="259045"/>
    <xdr:sp macro="" textlink="">
      <xdr:nvSpPr>
        <xdr:cNvPr id="192" name="人件費・物件費等の状況平均値テキスト">
          <a:extLst>
            <a:ext uri="{FF2B5EF4-FFF2-40B4-BE49-F238E27FC236}">
              <a16:creationId xmlns:a16="http://schemas.microsoft.com/office/drawing/2014/main" id="{00000000-0008-0000-0300-0000C0000000}"/>
            </a:ext>
          </a:extLst>
        </xdr:cNvPr>
        <xdr:cNvSpPr txBox="1"/>
      </xdr:nvSpPr>
      <xdr:spPr>
        <a:xfrm>
          <a:off x="5041900" y="1426464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191,572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62213</xdr:rowOff>
    </xdr:from>
    <xdr:to>
      <xdr:col>23</xdr:col>
      <xdr:colOff>184150</xdr:colOff>
      <xdr:row>83</xdr:row>
      <xdr:rowOff>163813</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902200" y="1429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83</xdr:row>
      <xdr:rowOff>17942</xdr:rowOff>
    </xdr:from>
    <xdr:to>
      <xdr:col>19</xdr:col>
      <xdr:colOff>133350</xdr:colOff>
      <xdr:row>83</xdr:row>
      <xdr:rowOff>18324</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3225800" y="14248292"/>
          <a:ext cx="889000" cy="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35173</xdr:rowOff>
    </xdr:from>
    <xdr:to>
      <xdr:col>19</xdr:col>
      <xdr:colOff>184150</xdr:colOff>
      <xdr:row>83</xdr:row>
      <xdr:rowOff>136773</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064000" y="14265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121550</xdr:rowOff>
    </xdr:from>
    <xdr:ext cx="736600" cy="259045"/>
    <xdr:sp macro="" textlink="">
      <xdr:nvSpPr>
        <xdr:cNvPr id="196" name="テキスト ボックス 195">
          <a:extLst>
            <a:ext uri="{FF2B5EF4-FFF2-40B4-BE49-F238E27FC236}">
              <a16:creationId xmlns:a16="http://schemas.microsoft.com/office/drawing/2014/main" id="{00000000-0008-0000-0300-0000C4000000}"/>
            </a:ext>
          </a:extLst>
        </xdr:cNvPr>
        <xdr:cNvSpPr txBox="1"/>
      </xdr:nvSpPr>
      <xdr:spPr>
        <a:xfrm>
          <a:off x="3733800" y="143519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165075</xdr:rowOff>
    </xdr:from>
    <xdr:to>
      <xdr:col>15</xdr:col>
      <xdr:colOff>82550</xdr:colOff>
      <xdr:row>83</xdr:row>
      <xdr:rowOff>17942</xdr:rowOff>
    </xdr:to>
    <xdr:cxnSp macro="">
      <xdr:nvCxnSpPr>
        <xdr:cNvPr id="197" name="直線コネクタ 196">
          <a:extLst>
            <a:ext uri="{FF2B5EF4-FFF2-40B4-BE49-F238E27FC236}">
              <a16:creationId xmlns:a16="http://schemas.microsoft.com/office/drawing/2014/main" id="{00000000-0008-0000-0300-0000C5000000}"/>
            </a:ext>
          </a:extLst>
        </xdr:cNvPr>
        <xdr:cNvCxnSpPr/>
      </xdr:nvCxnSpPr>
      <xdr:spPr>
        <a:xfrm>
          <a:off x="2336800" y="14223975"/>
          <a:ext cx="889000" cy="24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37489</xdr:rowOff>
    </xdr:from>
    <xdr:to>
      <xdr:col>15</xdr:col>
      <xdr:colOff>133350</xdr:colOff>
      <xdr:row>83</xdr:row>
      <xdr:rowOff>139089</xdr:rowOff>
    </xdr:to>
    <xdr:sp macro="" textlink="">
      <xdr:nvSpPr>
        <xdr:cNvPr id="198" name="フローチャート: 判断 197">
          <a:extLst>
            <a:ext uri="{FF2B5EF4-FFF2-40B4-BE49-F238E27FC236}">
              <a16:creationId xmlns:a16="http://schemas.microsoft.com/office/drawing/2014/main" id="{00000000-0008-0000-0300-0000C6000000}"/>
            </a:ext>
          </a:extLst>
        </xdr:cNvPr>
        <xdr:cNvSpPr/>
      </xdr:nvSpPr>
      <xdr:spPr>
        <a:xfrm>
          <a:off x="3175000" y="14267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123866</xdr:rowOff>
    </xdr:from>
    <xdr:ext cx="762000" cy="259045"/>
    <xdr:sp macro="" textlink="">
      <xdr:nvSpPr>
        <xdr:cNvPr id="199" name="テキスト ボックス 198">
          <a:extLst>
            <a:ext uri="{FF2B5EF4-FFF2-40B4-BE49-F238E27FC236}">
              <a16:creationId xmlns:a16="http://schemas.microsoft.com/office/drawing/2014/main" id="{00000000-0008-0000-0300-0000C7000000}"/>
            </a:ext>
          </a:extLst>
        </xdr:cNvPr>
        <xdr:cNvSpPr txBox="1"/>
      </xdr:nvSpPr>
      <xdr:spPr>
        <a:xfrm>
          <a:off x="2844800" y="14354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165072</xdr:rowOff>
    </xdr:from>
    <xdr:to>
      <xdr:col>11</xdr:col>
      <xdr:colOff>31750</xdr:colOff>
      <xdr:row>82</xdr:row>
      <xdr:rowOff>165075</xdr:rowOff>
    </xdr:to>
    <xdr:cxnSp macro="">
      <xdr:nvCxnSpPr>
        <xdr:cNvPr id="200" name="直線コネクタ 199">
          <a:extLst>
            <a:ext uri="{FF2B5EF4-FFF2-40B4-BE49-F238E27FC236}">
              <a16:creationId xmlns:a16="http://schemas.microsoft.com/office/drawing/2014/main" id="{00000000-0008-0000-0300-0000C8000000}"/>
            </a:ext>
          </a:extLst>
        </xdr:cNvPr>
        <xdr:cNvCxnSpPr/>
      </xdr:nvCxnSpPr>
      <xdr:spPr>
        <a:xfrm>
          <a:off x="1447800" y="14223972"/>
          <a:ext cx="889000" cy="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26288</xdr:rowOff>
    </xdr:from>
    <xdr:to>
      <xdr:col>11</xdr:col>
      <xdr:colOff>82550</xdr:colOff>
      <xdr:row>83</xdr:row>
      <xdr:rowOff>127888</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2286000" y="14256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112665</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955800" y="14343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83</xdr:row>
      <xdr:rowOff>38953</xdr:rowOff>
    </xdr:from>
    <xdr:to>
      <xdr:col>7</xdr:col>
      <xdr:colOff>31750</xdr:colOff>
      <xdr:row>83</xdr:row>
      <xdr:rowOff>140553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1397000" y="14269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83</xdr:row>
      <xdr:rowOff>125330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066800" y="143556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167455</xdr:rowOff>
    </xdr:from>
    <xdr:to>
      <xdr:col>23</xdr:col>
      <xdr:colOff>184150</xdr:colOff>
      <xdr:row>83</xdr:row>
      <xdr:rowOff>97605</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902200" y="14226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88732</xdr:rowOff>
    </xdr:from>
    <xdr:ext cx="762000" cy="259045"/>
    <xdr:sp macro="" textlink="">
      <xdr:nvSpPr>
        <xdr:cNvPr id="211" name="人件費・物件費等の状況該当値テキスト">
          <a:extLst>
            <a:ext uri="{FF2B5EF4-FFF2-40B4-BE49-F238E27FC236}">
              <a16:creationId xmlns:a16="http://schemas.microsoft.com/office/drawing/2014/main" id="{00000000-0008-0000-0300-0000D3000000}"/>
            </a:ext>
          </a:extLst>
        </xdr:cNvPr>
        <xdr:cNvSpPr txBox="1"/>
      </xdr:nvSpPr>
      <xdr:spPr>
        <a:xfrm>
          <a:off x="5041900" y="141476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164,134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138974</xdr:rowOff>
    </xdr:from>
    <xdr:to>
      <xdr:col>19</xdr:col>
      <xdr:colOff>184150</xdr:colOff>
      <xdr:row>83</xdr:row>
      <xdr:rowOff>69124</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064000" y="141978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81</xdr:row>
      <xdr:rowOff>79301</xdr:rowOff>
    </xdr:from>
    <xdr:ext cx="7366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3733800" y="139667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152,331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138592</xdr:rowOff>
    </xdr:from>
    <xdr:to>
      <xdr:col>15</xdr:col>
      <xdr:colOff>133350</xdr:colOff>
      <xdr:row>83</xdr:row>
      <xdr:rowOff>68742</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3175000" y="14197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78919</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2844800" y="13966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114275</xdr:rowOff>
    </xdr:from>
    <xdr:to>
      <xdr:col>11</xdr:col>
      <xdr:colOff>82550</xdr:colOff>
      <xdr:row>83</xdr:row>
      <xdr:rowOff>44425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2286000" y="14173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81</xdr:row>
      <xdr:rowOff>54602</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955800" y="139420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114272</xdr:rowOff>
    </xdr:from>
    <xdr:to>
      <xdr:col>7</xdr:col>
      <xdr:colOff>31750</xdr:colOff>
      <xdr:row>83</xdr:row>
      <xdr:rowOff>44422</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1397000" y="14173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54599</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066800" y="13942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0" name="正方形/長方形 219">
          <a:extLst>
            <a:ext uri="{FF2B5EF4-FFF2-40B4-BE49-F238E27FC236}">
              <a16:creationId xmlns:a16="http://schemas.microsoft.com/office/drawing/2014/main" id="{00000000-0008-0000-0300-0000DC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2" name="テキスト ボックス 221">
          <a:extLst>
            <a:ext uri="{FF2B5EF4-FFF2-40B4-BE49-F238E27FC236}">
              <a16:creationId xmlns:a16="http://schemas.microsoft.com/office/drawing/2014/main" id="{00000000-0008-0000-0300-0000DE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近年は類似団体平均とほぼ同水準で推移している。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今後も、国や県、県内市町村等の動向を注視しながら、給与水準の適正化に努める。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27214</xdr:rowOff>
    </xdr:from>
    <xdr:to>
      <xdr:col>81</xdr:col>
      <xdr:colOff>44450</xdr:colOff>
      <xdr:row>89</xdr:row>
      <xdr:rowOff>907</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3743214"/>
          <a:ext cx="0" cy="151674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144434</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232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907</xdr:rowOff>
    </xdr:from>
    <xdr:to>
      <xdr:col>81</xdr:col>
      <xdr:colOff>133350</xdr:colOff>
      <xdr:row>89</xdr:row>
      <xdr:rowOff>907</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2599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113591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48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27214</xdr:rowOff>
    </xdr:from>
    <xdr:to>
      <xdr:col>81</xdr:col>
      <xdr:colOff>133350</xdr:colOff>
      <xdr:row>80</xdr:row>
      <xdr:rowOff>27214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374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64407</xdr:rowOff>
    </xdr:from>
    <xdr:to>
      <xdr:col>81</xdr:col>
      <xdr:colOff>44450</xdr:colOff>
      <xdr:row>83</xdr:row>
      <xdr:rowOff>98879</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a:off x="16179800" y="14294757"/>
          <a:ext cx="838200" cy="344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82</xdr:row>
      <xdr:rowOff>47370</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10627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30843</xdr:rowOff>
    </xdr:from>
    <xdr:to>
      <xdr:col>81</xdr:col>
      <xdr:colOff>95250</xdr:colOff>
      <xdr:row>83</xdr:row>
      <xdr:rowOff>132443</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4261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64407</xdr:rowOff>
    </xdr:from>
    <xdr:to>
      <xdr:col>77</xdr:col>
      <xdr:colOff>44450</xdr:colOff>
      <xdr:row>83</xdr:row>
      <xdr:rowOff>133350</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flipV="1">
          <a:off x="15290800" y="14294757"/>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13607</xdr:rowOff>
    </xdr:from>
    <xdr:to>
      <xdr:col>77</xdr:col>
      <xdr:colOff>95250</xdr:colOff>
      <xdr:row>83</xdr:row>
      <xdr:rowOff>115207</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4243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125384</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012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83</xdr:row>
      <xdr:rowOff>133350</xdr:rowOff>
    </xdr:from>
    <xdr:to>
      <xdr:col>72</xdr:col>
      <xdr:colOff>203200</xdr:colOff>
      <xdr:row>83</xdr:row>
      <xdr:rowOff>133350</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4363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83</xdr:row>
      <xdr:rowOff>82550</xdr:rowOff>
    </xdr:from>
    <xdr:to>
      <xdr:col>73</xdr:col>
      <xdr:colOff>44450</xdr:colOff>
      <xdr:row>84</xdr:row>
      <xdr:rowOff>12700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82</xdr:row>
      <xdr:rowOff>22877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83</xdr:row>
      <xdr:rowOff>116114</xdr:rowOff>
    </xdr:from>
    <xdr:to>
      <xdr:col>68</xdr:col>
      <xdr:colOff>152400</xdr:colOff>
      <xdr:row>83</xdr:row>
      <xdr:rowOff>133350</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4346464"/>
          <a:ext cx="889000" cy="172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99786</xdr:rowOff>
    </xdr:from>
    <xdr:to>
      <xdr:col>68</xdr:col>
      <xdr:colOff>203200</xdr:colOff>
      <xdr:row>84</xdr:row>
      <xdr:rowOff>29936</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4330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14713</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416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48079</xdr:rowOff>
    </xdr:from>
    <xdr:to>
      <xdr:col>64</xdr:col>
      <xdr:colOff>152400</xdr:colOff>
      <xdr:row>83</xdr:row>
      <xdr:rowOff>149679</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42784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159856</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0473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48079</xdr:rowOff>
    </xdr:from>
    <xdr:to>
      <xdr:col>81</xdr:col>
      <xdr:colOff>95250</xdr:colOff>
      <xdr:row>83</xdr:row>
      <xdr:rowOff>149679</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42784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83</xdr:row>
      <xdr:rowOff>20156</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4250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13607</xdr:rowOff>
    </xdr:from>
    <xdr:to>
      <xdr:col>77</xdr:col>
      <xdr:colOff>95250</xdr:colOff>
      <xdr:row>83</xdr:row>
      <xdr:rowOff>115207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424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99984</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4330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82550</xdr:rowOff>
    </xdr:from>
    <xdr:to>
      <xdr:col>73</xdr:col>
      <xdr:colOff>44450</xdr:colOff>
      <xdr:row>84</xdr:row>
      <xdr:rowOff>12700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168927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83</xdr:row>
      <xdr:rowOff>82550</xdr:rowOff>
    </xdr:from>
    <xdr:to>
      <xdr:col>68</xdr:col>
      <xdr:colOff>203200</xdr:colOff>
      <xdr:row>84</xdr:row>
      <xdr:rowOff>12700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82</xdr:row>
      <xdr:rowOff>22877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83</xdr:row>
      <xdr:rowOff>65314</xdr:rowOff>
    </xdr:from>
    <xdr:to>
      <xdr:col>64</xdr:col>
      <xdr:colOff>152400</xdr:colOff>
      <xdr:row>83</xdr:row>
      <xdr:rowOff>166914</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4295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151691</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43820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定員適正化計画による適正な職員数を管理し、類似団体平均とほぼ同水準で推移している。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今後も、事務事業の効率化、効率的な職員配置により、職員数の適正管理に努める。</a:t>
          </a: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90276</xdr:rowOff>
    </xdr:from>
    <xdr:to>
      <xdr:col>81</xdr:col>
      <xdr:colOff>44450</xdr:colOff>
      <xdr:row>68</xdr:row>
      <xdr:rowOff>13123</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05826"/>
          <a:ext cx="0" cy="146589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156650</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6438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68</xdr:row>
      <xdr:rowOff>13123</xdr:rowOff>
    </xdr:from>
    <xdr:to>
      <xdr:col>81</xdr:col>
      <xdr:colOff>133350</xdr:colOff>
      <xdr:row>68</xdr:row>
      <xdr:rowOff>13123</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717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5203</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493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90276</xdr:rowOff>
    </xdr:from>
    <xdr:to>
      <xdr:col>81</xdr:col>
      <xdr:colOff>133350</xdr:colOff>
      <xdr:row>59</xdr:row>
      <xdr:rowOff>90276</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058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82910</xdr:rowOff>
    </xdr:from>
    <xdr:to>
      <xdr:col>81</xdr:col>
      <xdr:colOff>44450</xdr:colOff>
      <xdr:row>60</xdr:row>
      <xdr:rowOff>94573</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369910"/>
          <a:ext cx="838200" cy="11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41800</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15735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25273</xdr:rowOff>
    </xdr:from>
    <xdr:to>
      <xdr:col>81</xdr:col>
      <xdr:colOff>95250</xdr:colOff>
      <xdr:row>60</xdr:row>
      <xdr:rowOff>126873</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312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73660</xdr:rowOff>
    </xdr:from>
    <xdr:to>
      <xdr:col>77</xdr:col>
      <xdr:colOff>44450</xdr:colOff>
      <xdr:row>60</xdr:row>
      <xdr:rowOff>82910</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a:off x="15290800" y="10360660"/>
          <a:ext cx="889000" cy="9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21654</xdr:rowOff>
    </xdr:from>
    <xdr:to>
      <xdr:col>77</xdr:col>
      <xdr:colOff>95250</xdr:colOff>
      <xdr:row>60</xdr:row>
      <xdr:rowOff>123254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30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133431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0775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73660</xdr:rowOff>
    </xdr:from>
    <xdr:to>
      <xdr:col>72</xdr:col>
      <xdr:colOff>203200</xdr:colOff>
      <xdr:row>60</xdr:row>
      <xdr:rowOff>73660</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3606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20447</xdr:rowOff>
    </xdr:from>
    <xdr:to>
      <xdr:col>73</xdr:col>
      <xdr:colOff>44450</xdr:colOff>
      <xdr:row>60</xdr:row>
      <xdr:rowOff>122047</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307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132224</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0763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67225</xdr:rowOff>
    </xdr:from>
    <xdr:to>
      <xdr:col>68</xdr:col>
      <xdr:colOff>152400</xdr:colOff>
      <xdr:row>60</xdr:row>
      <xdr:rowOff>73660</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354225"/>
          <a:ext cx="889000" cy="6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16023</xdr:rowOff>
    </xdr:from>
    <xdr:to>
      <xdr:col>68</xdr:col>
      <xdr:colOff>203200</xdr:colOff>
      <xdr:row>60</xdr:row>
      <xdr:rowOff>117623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303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127800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0719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39349</xdr:rowOff>
    </xdr:from>
    <xdr:to>
      <xdr:col>64</xdr:col>
      <xdr:colOff>152400</xdr:colOff>
      <xdr:row>60</xdr:row>
      <xdr:rowOff>140949</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263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125726</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4127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43773</xdr:rowOff>
    </xdr:from>
    <xdr:to>
      <xdr:col>81</xdr:col>
      <xdr:colOff>95250</xdr:colOff>
      <xdr:row>60</xdr:row>
      <xdr:rowOff>145373</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3307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15850</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3028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32110</xdr:rowOff>
    </xdr:from>
    <xdr:to>
      <xdr:col>77</xdr:col>
      <xdr:colOff>95250</xdr:colOff>
      <xdr:row>60</xdr:row>
      <xdr:rowOff>133710</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31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60</xdr:row>
      <xdr:rowOff>118487</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405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22860</xdr:rowOff>
    </xdr:from>
    <xdr:to>
      <xdr:col>73</xdr:col>
      <xdr:colOff>44450</xdr:colOff>
      <xdr:row>60</xdr:row>
      <xdr:rowOff>124460</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30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60</xdr:row>
      <xdr:rowOff>109237</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39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22860</xdr:rowOff>
    </xdr:from>
    <xdr:to>
      <xdr:col>68</xdr:col>
      <xdr:colOff>203200</xdr:colOff>
      <xdr:row>60</xdr:row>
      <xdr:rowOff>124460</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3098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60</xdr:row>
      <xdr:rowOff>109237</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39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16425</xdr:rowOff>
    </xdr:from>
    <xdr:to>
      <xdr:col>64</xdr:col>
      <xdr:colOff>152400</xdr:colOff>
      <xdr:row>60</xdr:row>
      <xdr:rowOff>118025</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303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128202</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0723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[8.3%]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分子においては、元利償還金等の減により、全体では前年度と比較して減少した。分母においては、標準財政規模の増により、全体では前年度と比較して増加した。単年度は前年度と比較して</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ポイント減となり、</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か年平均では、前年度と比較して</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0.2</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類似団体平均を上回って推移しているが、これは、公営企業会計に係る準元利償還金の負担が大きいことが主な要因である。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年度をピークに大規模な普通建設事業実施による公債費の増加が見込まれるため、今後も交付税措置率の高い有利な地方債の活用と市債の新規発行の抑制を図り、公債費負担の軽減に努める。</a:t>
          </a: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131535</xdr:rowOff>
    </xdr:from>
    <xdr:to>
      <xdr:col>85</xdr:col>
      <xdr:colOff>95250</xdr:colOff>
      <xdr:row>45</xdr:row>
      <xdr:rowOff>131535</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160762</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129722</xdr:rowOff>
    </xdr:from>
    <xdr:to>
      <xdr:col>85</xdr:col>
      <xdr:colOff>95250</xdr:colOff>
      <xdr:row>43</xdr:row>
      <xdr:rowOff>129722</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158949</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41</xdr:row>
      <xdr:rowOff>127907</xdr:rowOff>
    </xdr:from>
    <xdr:to>
      <xdr:col>85</xdr:col>
      <xdr:colOff>95250</xdr:colOff>
      <xdr:row>41</xdr:row>
      <xdr:rowOff>127907</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40</xdr:row>
      <xdr:rowOff>157134</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126093</xdr:rowOff>
    </xdr:from>
    <xdr:to>
      <xdr:col>85</xdr:col>
      <xdr:colOff>95250</xdr:colOff>
      <xdr:row>39</xdr:row>
      <xdr:rowOff>126093</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155320</xdr:rowOff>
    </xdr:from>
    <xdr:ext cx="762000" cy="259045"/>
    <xdr:sp macro="" textlink="">
      <xdr:nvSpPr>
        <xdr:cNvPr id="369" name="テキスト ボックス 368">
          <a:extLst>
            <a:ext uri="{FF2B5EF4-FFF2-40B4-BE49-F238E27FC236}">
              <a16:creationId xmlns:a16="http://schemas.microsoft.com/office/drawing/2014/main" id="{00000000-0008-0000-0300-000071010000}"/>
            </a:ext>
          </a:extLst>
        </xdr:cNvPr>
        <xdr:cNvSpPr txBox="1"/>
      </xdr:nvSpPr>
      <xdr:spPr>
        <a:xfrm>
          <a:off x="1206500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37</xdr:row>
      <xdr:rowOff>124278</xdr:rowOff>
    </xdr:from>
    <xdr:to>
      <xdr:col>85</xdr:col>
      <xdr:colOff>95250</xdr:colOff>
      <xdr:row>37</xdr:row>
      <xdr:rowOff>124278</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a:off x="12827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36</xdr:row>
      <xdr:rowOff>153505</xdr:rowOff>
    </xdr:from>
    <xdr:ext cx="762000" cy="259045"/>
    <xdr:sp macro="" textlink="">
      <xdr:nvSpPr>
        <xdr:cNvPr id="371" name="テキスト ボックス 370">
          <a:extLst>
            <a:ext uri="{FF2B5EF4-FFF2-40B4-BE49-F238E27FC236}">
              <a16:creationId xmlns:a16="http://schemas.microsoft.com/office/drawing/2014/main" id="{00000000-0008-0000-0300-000073010000}"/>
            </a:ext>
          </a:extLst>
        </xdr:cNvPr>
        <xdr:cNvSpPr txBox="1"/>
      </xdr:nvSpPr>
      <xdr:spPr>
        <a:xfrm>
          <a:off x="1206500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35</xdr:row>
      <xdr:rowOff>122464</xdr:rowOff>
    </xdr:from>
    <xdr:to>
      <xdr:col>85</xdr:col>
      <xdr:colOff>95250</xdr:colOff>
      <xdr:row>35</xdr:row>
      <xdr:rowOff>122464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2827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34</xdr:row>
      <xdr:rowOff>151691</xdr:rowOff>
    </xdr:from>
    <xdr:ext cx="762000" cy="259045"/>
    <xdr:sp macro="" textlink="">
      <xdr:nvSpPr>
        <xdr:cNvPr id="373" name="テキスト ボックス 372">
          <a:extLst>
            <a:ext uri="{FF2B5EF4-FFF2-40B4-BE49-F238E27FC236}">
              <a16:creationId xmlns:a16="http://schemas.microsoft.com/office/drawing/2014/main" id="{00000000-0008-0000-0300-000075010000}"/>
            </a:ext>
          </a:extLst>
        </xdr:cNvPr>
        <xdr:cNvSpPr txBox="1"/>
      </xdr:nvSpPr>
      <xdr:spPr>
        <a:xfrm>
          <a:off x="1206500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156936</xdr:rowOff>
    </xdr:from>
    <xdr:to>
      <xdr:col>81</xdr:col>
      <xdr:colOff>44450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157686"/>
          <a:ext cx="0" cy="155121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71863</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901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156936</xdr:rowOff>
    </xdr:from>
    <xdr:to>
      <xdr:col>81</xdr:col>
      <xdr:colOff>133350</xdr:colOff>
      <xdr:row>35</xdr:row>
      <xdr:rowOff>156936</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15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41</xdr:row>
      <xdr:rowOff>47474</xdr:rowOff>
    </xdr:from>
    <xdr:to>
      <xdr:col>81</xdr:col>
      <xdr:colOff>44450</xdr:colOff>
      <xdr:row>41</xdr:row>
      <xdr:rowOff>70455</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6179800" y="7076924"/>
          <a:ext cx="838200" cy="22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1710</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85971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156633</xdr:rowOff>
    </xdr:from>
    <xdr:to>
      <xdr:col>81</xdr:col>
      <xdr:colOff>95250</xdr:colOff>
      <xdr:row>41</xdr:row>
      <xdr:rowOff>86783</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41</xdr:row>
      <xdr:rowOff>70455</xdr:rowOff>
    </xdr:from>
    <xdr:to>
      <xdr:col>77</xdr:col>
      <xdr:colOff>44450</xdr:colOff>
      <xdr:row>41</xdr:row>
      <xdr:rowOff>93435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5290800" y="7099905"/>
          <a:ext cx="889000" cy="22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40</xdr:row>
      <xdr:rowOff>156633</xdr:rowOff>
    </xdr:from>
    <xdr:to>
      <xdr:col>77</xdr:col>
      <xdr:colOff>95250</xdr:colOff>
      <xdr:row>41</xdr:row>
      <xdr:rowOff>86783</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96960</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78351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41</xdr:row>
      <xdr:rowOff>93435</xdr:rowOff>
    </xdr:from>
    <xdr:to>
      <xdr:col>72</xdr:col>
      <xdr:colOff>203200</xdr:colOff>
      <xdr:row>41</xdr:row>
      <xdr:rowOff>150888</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flipV="1">
          <a:off x="14401800" y="7122885"/>
          <a:ext cx="889000" cy="574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40</xdr:row>
      <xdr:rowOff>133652</xdr:rowOff>
    </xdr:from>
    <xdr:to>
      <xdr:col>73</xdr:col>
      <xdr:colOff>44450</xdr:colOff>
      <xdr:row>41</xdr:row>
      <xdr:rowOff>63802</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991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39</xdr:row>
      <xdr:rowOff>73979</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7605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41</xdr:row>
      <xdr:rowOff>150888</xdr:rowOff>
    </xdr:from>
    <xdr:to>
      <xdr:col>68</xdr:col>
      <xdr:colOff>152400</xdr:colOff>
      <xdr:row>42</xdr:row>
      <xdr:rowOff>59872</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flipV="1">
          <a:off x="13512800" y="7180338"/>
          <a:ext cx="889000" cy="80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40</xdr:row>
      <xdr:rowOff>156633</xdr:rowOff>
    </xdr:from>
    <xdr:to>
      <xdr:col>68</xdr:col>
      <xdr:colOff>203200</xdr:colOff>
      <xdr:row>41</xdr:row>
      <xdr:rowOff>86783</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701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96960</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783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42635</xdr:rowOff>
    </xdr:from>
    <xdr:to>
      <xdr:col>64</xdr:col>
      <xdr:colOff>152400</xdr:colOff>
      <xdr:row>41</xdr:row>
      <xdr:rowOff>144235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707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154412</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840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168124</xdr:rowOff>
    </xdr:from>
    <xdr:to>
      <xdr:col>81</xdr:col>
      <xdr:colOff>95250</xdr:colOff>
      <xdr:row>41</xdr:row>
      <xdr:rowOff>98274</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7026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140201</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9982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41</xdr:row>
      <xdr:rowOff>19655</xdr:rowOff>
    </xdr:from>
    <xdr:to>
      <xdr:col>77</xdr:col>
      <xdr:colOff>95250</xdr:colOff>
      <xdr:row>41</xdr:row>
      <xdr:rowOff>121255</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7049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106032</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1354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42635</xdr:rowOff>
    </xdr:from>
    <xdr:to>
      <xdr:col>73</xdr:col>
      <xdr:colOff>44450</xdr:colOff>
      <xdr:row>41</xdr:row>
      <xdr:rowOff>144235</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707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129012</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715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100088</xdr:rowOff>
    </xdr:from>
    <xdr:to>
      <xdr:col>68</xdr:col>
      <xdr:colOff>203200</xdr:colOff>
      <xdr:row>42</xdr:row>
      <xdr:rowOff>30238</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7129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15015</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72159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9072</xdr:rowOff>
    </xdr:from>
    <xdr:to>
      <xdr:col>64</xdr:col>
      <xdr:colOff>152400</xdr:colOff>
      <xdr:row>42</xdr:row>
      <xdr:rowOff>110672</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7209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95449</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7296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大型建設事業の実施による地方債残高の増などにより、将来負担額が増加したため、前年度と比較して</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類似団体平均を上回って推移しているが、これは、公営企業債等繰入見込額の負担が大きいことが主な要因である。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をピークに大規模な普通建設事業実施により地方債現在高が増加する見込みであるが、今後も交付税措置率の高い有利な地方債を活用するとともに、事業の必要性等の精査による市債の新規発行の抑制と基金残高の確保に努め、将来負担の軽減に努める。</a:t>
          </a: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7" name="将来負担の状況グラフ枠">
          <a:extLst>
            <a:ext uri="{FF2B5EF4-FFF2-40B4-BE49-F238E27FC236}">
              <a16:creationId xmlns:a16="http://schemas.microsoft.com/office/drawing/2014/main" id="{00000000-0008-0000-0300-0000B5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85443</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flipV="1">
          <a:off x="17018000" y="2370667"/>
          <a:ext cx="0" cy="148667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57520</xdr:rowOff>
    </xdr:from>
    <xdr:ext cx="762000" cy="259045"/>
    <xdr:sp macro="" textlink="">
      <xdr:nvSpPr>
        <xdr:cNvPr id="439" name="将来負担の状況最小値テキスト">
          <a:extLst>
            <a:ext uri="{FF2B5EF4-FFF2-40B4-BE49-F238E27FC236}">
              <a16:creationId xmlns:a16="http://schemas.microsoft.com/office/drawing/2014/main" id="{00000000-0008-0000-0300-0000B7010000}"/>
            </a:ext>
          </a:extLst>
        </xdr:cNvPr>
        <xdr:cNvSpPr txBox="1"/>
      </xdr:nvSpPr>
      <xdr:spPr>
        <a:xfrm>
          <a:off x="17106900" y="3829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85443</xdr:rowOff>
    </xdr:from>
    <xdr:to>
      <xdr:col>81</xdr:col>
      <xdr:colOff>133350</xdr:colOff>
      <xdr:row>22</xdr:row>
      <xdr:rowOff>85443</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a:off x="16929100" y="38573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41" name="将来負担の状況最大値テキスト">
          <a:extLst>
            <a:ext uri="{FF2B5EF4-FFF2-40B4-BE49-F238E27FC236}">
              <a16:creationId xmlns:a16="http://schemas.microsoft.com/office/drawing/2014/main" id="{00000000-0008-0000-0300-0000B9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154305</xdr:rowOff>
    </xdr:from>
    <xdr:to>
      <xdr:col>81</xdr:col>
      <xdr:colOff>44450</xdr:colOff>
      <xdr:row>17</xdr:row>
      <xdr:rowOff>19050</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6179800" y="2897505"/>
          <a:ext cx="8382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105004</xdr:rowOff>
    </xdr:from>
    <xdr:ext cx="762000" cy="259045"/>
    <xdr:sp macro="" textlink="">
      <xdr:nvSpPr>
        <xdr:cNvPr id="444" name="将来負担の状況平均値テキスト">
          <a:extLst>
            <a:ext uri="{FF2B5EF4-FFF2-40B4-BE49-F238E27FC236}">
              <a16:creationId xmlns:a16="http://schemas.microsoft.com/office/drawing/2014/main" id="{00000000-0008-0000-0300-0000BC010000}"/>
            </a:ext>
          </a:extLst>
        </xdr:cNvPr>
        <xdr:cNvSpPr txBox="1"/>
      </xdr:nvSpPr>
      <xdr:spPr>
        <a:xfrm>
          <a:off x="17106900" y="23338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88477</xdr:rowOff>
    </xdr:from>
    <xdr:to>
      <xdr:col>81</xdr:col>
      <xdr:colOff>95250</xdr:colOff>
      <xdr:row>15</xdr:row>
      <xdr:rowOff>18627</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6967200" y="248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154305</xdr:rowOff>
    </xdr:from>
    <xdr:to>
      <xdr:col>77</xdr:col>
      <xdr:colOff>44450</xdr:colOff>
      <xdr:row>17</xdr:row>
      <xdr:rowOff>51223</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5290800" y="2897505"/>
          <a:ext cx="889000" cy="6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14</xdr:row>
      <xdr:rowOff>93839</xdr:rowOff>
    </xdr:from>
    <xdr:to>
      <xdr:col>77</xdr:col>
      <xdr:colOff>95250</xdr:colOff>
      <xdr:row>15</xdr:row>
      <xdr:rowOff>23989</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129000" y="2494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34166</xdr:rowOff>
    </xdr:from>
    <xdr:ext cx="7366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5798800" y="2263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17</xdr:row>
      <xdr:rowOff>51223</xdr:rowOff>
    </xdr:from>
    <xdr:to>
      <xdr:col>72</xdr:col>
      <xdr:colOff>203200</xdr:colOff>
      <xdr:row>17</xdr:row>
      <xdr:rowOff>96802</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4401800" y="2965873"/>
          <a:ext cx="889000" cy="45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132715</xdr:rowOff>
    </xdr:from>
    <xdr:to>
      <xdr:col>73</xdr:col>
      <xdr:colOff>44450</xdr:colOff>
      <xdr:row>15</xdr:row>
      <xdr:rowOff>62865</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5240000" y="2533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73042</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909800" y="2301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17</xdr:row>
      <xdr:rowOff>96802</xdr:rowOff>
    </xdr:from>
    <xdr:to>
      <xdr:col>68</xdr:col>
      <xdr:colOff>152400</xdr:colOff>
      <xdr:row>18</xdr:row>
      <xdr:rowOff>46002</xdr:rowOff>
    </xdr:to>
    <xdr:cxnSp macro="">
      <xdr:nvCxnSpPr>
        <xdr:cNvPr id="452" name="直線コネクタ 451">
          <a:extLst>
            <a:ext uri="{FF2B5EF4-FFF2-40B4-BE49-F238E27FC236}">
              <a16:creationId xmlns:a16="http://schemas.microsoft.com/office/drawing/2014/main" id="{00000000-0008-0000-0300-0000C4010000}"/>
            </a:ext>
          </a:extLst>
        </xdr:cNvPr>
        <xdr:cNvCxnSpPr/>
      </xdr:nvCxnSpPr>
      <xdr:spPr>
        <a:xfrm flipV="1">
          <a:off x="13512800" y="3011452"/>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56444</xdr:rowOff>
    </xdr:from>
    <xdr:to>
      <xdr:col>68</xdr:col>
      <xdr:colOff>203200</xdr:colOff>
      <xdr:row>15</xdr:row>
      <xdr:rowOff>158044</xdr:rowOff>
    </xdr:to>
    <xdr:sp macro="" textlink="">
      <xdr:nvSpPr>
        <xdr:cNvPr id="453" name="フローチャート: 判断 452">
          <a:extLst>
            <a:ext uri="{FF2B5EF4-FFF2-40B4-BE49-F238E27FC236}">
              <a16:creationId xmlns:a16="http://schemas.microsoft.com/office/drawing/2014/main" id="{00000000-0008-0000-0300-0000C5010000}"/>
            </a:ext>
          </a:extLst>
        </xdr:cNvPr>
        <xdr:cNvSpPr/>
      </xdr:nvSpPr>
      <xdr:spPr>
        <a:xfrm>
          <a:off x="14351000" y="2628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168221</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020800" y="23970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12347</xdr:rowOff>
    </xdr:from>
    <xdr:to>
      <xdr:col>64</xdr:col>
      <xdr:colOff>152400</xdr:colOff>
      <xdr:row>16</xdr:row>
      <xdr:rowOff>113947</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3462000" y="2755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124124</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3131800" y="25244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139700</xdr:rowOff>
    </xdr:from>
    <xdr:to>
      <xdr:col>81</xdr:col>
      <xdr:colOff>95250</xdr:colOff>
      <xdr:row>17</xdr:row>
      <xdr:rowOff>69850</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6967200" y="288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16</xdr:row>
      <xdr:rowOff>111777</xdr:rowOff>
    </xdr:from>
    <xdr:ext cx="762000" cy="259045"/>
    <xdr:sp macro="" textlink="">
      <xdr:nvSpPr>
        <xdr:cNvPr id="463" name="将来負担の状況該当値テキスト">
          <a:extLst>
            <a:ext uri="{FF2B5EF4-FFF2-40B4-BE49-F238E27FC236}">
              <a16:creationId xmlns:a16="http://schemas.microsoft.com/office/drawing/2014/main" id="{00000000-0008-0000-0300-0000CF010000}"/>
            </a:ext>
          </a:extLst>
        </xdr:cNvPr>
        <xdr:cNvSpPr txBox="1"/>
      </xdr:nvSpPr>
      <xdr:spPr>
        <a:xfrm>
          <a:off x="17106900" y="285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103505</xdr:rowOff>
    </xdr:from>
    <xdr:to>
      <xdr:col>77</xdr:col>
      <xdr:colOff>95250</xdr:colOff>
      <xdr:row>17</xdr:row>
      <xdr:rowOff>33655</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129000" y="2846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17</xdr:row>
      <xdr:rowOff>18432</xdr:rowOff>
    </xdr:from>
    <xdr:ext cx="7366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5798800" y="29330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17</xdr:row>
      <xdr:rowOff>423</xdr:rowOff>
    </xdr:from>
    <xdr:to>
      <xdr:col>73</xdr:col>
      <xdr:colOff>44450</xdr:colOff>
      <xdr:row>17</xdr:row>
      <xdr:rowOff>102023</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5240000" y="29150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17</xdr:row>
      <xdr:rowOff>86800</xdr:rowOff>
    </xdr:from>
    <xdr:ext cx="7620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4909800" y="30014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17</xdr:row>
      <xdr:rowOff>46002</xdr:rowOff>
    </xdr:from>
    <xdr:to>
      <xdr:col>68</xdr:col>
      <xdr:colOff>203200</xdr:colOff>
      <xdr:row>17</xdr:row>
      <xdr:rowOff>147602</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4351000" y="2960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17</xdr:row>
      <xdr:rowOff>132379</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020800" y="3047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17</xdr:row>
      <xdr:rowOff>166652</xdr:rowOff>
    </xdr:from>
    <xdr:to>
      <xdr:col>64</xdr:col>
      <xdr:colOff>152400</xdr:colOff>
      <xdr:row>18</xdr:row>
      <xdr:rowOff>96802</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3462000" y="3081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18</xdr:row>
      <xdr:rowOff>81579</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3131800" y="316767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山口県柳井市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29,233
28,954
140.03
21,086,996
20,768,041
207,451
10,275,996
17,856,857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42.0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前年度と比較して</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2.4</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ポイント増となった。これは、退職手当や給与改定に伴う職員給の増による経常経費一般財源が増加したことが要因である。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類似団体平均よりも下回って推移しているが、今後も引き続き定員管理計画に基づき職員の適正な配置に努める。</a:t>
          </a: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35</xdr:row>
      <xdr:rowOff>10414</xdr:rowOff>
    </xdr:from>
    <xdr:to>
      <xdr:col>24</xdr:col>
      <xdr:colOff>25400</xdr:colOff>
      <xdr:row>41</xdr:row>
      <xdr:rowOff>65278</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6011164"/>
          <a:ext cx="0" cy="1083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37355</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066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65278</xdr:rowOff>
    </xdr:from>
    <xdr:to>
      <xdr:col>24</xdr:col>
      <xdr:colOff>114300</xdr:colOff>
      <xdr:row>41</xdr:row>
      <xdr:rowOff>65278</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0947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96791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7546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35</xdr:row>
      <xdr:rowOff>10414</xdr:rowOff>
    </xdr:from>
    <xdr:to>
      <xdr:col>24</xdr:col>
      <xdr:colOff>114300</xdr:colOff>
      <xdr:row>35</xdr:row>
      <xdr:rowOff>10414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011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67564</xdr:rowOff>
    </xdr:from>
    <xdr:to>
      <xdr:col>24</xdr:col>
      <xdr:colOff>25400</xdr:colOff>
      <xdr:row>37</xdr:row>
      <xdr:rowOff>5842</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a:off x="3987800" y="6239764"/>
          <a:ext cx="8382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4843</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484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32766</xdr:rowOff>
    </xdr:from>
    <xdr:to>
      <xdr:col>24</xdr:col>
      <xdr:colOff>76200</xdr:colOff>
      <xdr:row>37</xdr:row>
      <xdr:rowOff>134366</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76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67564</xdr:rowOff>
    </xdr:from>
    <xdr:to>
      <xdr:col>19</xdr:col>
      <xdr:colOff>187325</xdr:colOff>
      <xdr:row>37</xdr:row>
      <xdr:rowOff>10414</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flipV="1">
          <a:off x="3098800" y="6239764"/>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153924</xdr:rowOff>
    </xdr:from>
    <xdr:to>
      <xdr:col>20</xdr:col>
      <xdr:colOff>38100</xdr:colOff>
      <xdr:row>37</xdr:row>
      <xdr:rowOff>84074</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68851</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125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140716</xdr:rowOff>
    </xdr:from>
    <xdr:to>
      <xdr:col>15</xdr:col>
      <xdr:colOff>98425</xdr:colOff>
      <xdr:row>37</xdr:row>
      <xdr:rowOff>10414</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a:off x="2209800" y="631291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153924</xdr:rowOff>
    </xdr:from>
    <xdr:to>
      <xdr:col>15</xdr:col>
      <xdr:colOff>149225</xdr:colOff>
      <xdr:row>37</xdr:row>
      <xdr:rowOff>84074</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68851</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25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140716</xdr:rowOff>
    </xdr:from>
    <xdr:to>
      <xdr:col>11</xdr:col>
      <xdr:colOff>9525</xdr:colOff>
      <xdr:row>36</xdr:row>
      <xdr:rowOff>168148</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31291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121920</xdr:rowOff>
    </xdr:from>
    <xdr:to>
      <xdr:col>11</xdr:col>
      <xdr:colOff>60325</xdr:colOff>
      <xdr:row>37</xdr:row>
      <xdr:rowOff>52070</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294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36847</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80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19050</xdr:rowOff>
    </xdr:from>
    <xdr:to>
      <xdr:col>6</xdr:col>
      <xdr:colOff>171450</xdr:colOff>
      <xdr:row>37</xdr:row>
      <xdr:rowOff>120650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105427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126492</xdr:rowOff>
    </xdr:from>
    <xdr:to>
      <xdr:col>24</xdr:col>
      <xdr:colOff>76200</xdr:colOff>
      <xdr:row>37</xdr:row>
      <xdr:rowOff>56642</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143019</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14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16764</xdr:rowOff>
    </xdr:from>
    <xdr:to>
      <xdr:col>20</xdr:col>
      <xdr:colOff>38100</xdr:colOff>
      <xdr:row>36</xdr:row>
      <xdr:rowOff>118364</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188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128541</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578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131064</xdr:rowOff>
    </xdr:from>
    <xdr:to>
      <xdr:col>15</xdr:col>
      <xdr:colOff>149225</xdr:colOff>
      <xdr:row>37</xdr:row>
      <xdr:rowOff>61214</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303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71391</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89916</xdr:rowOff>
    </xdr:from>
    <xdr:to>
      <xdr:col>11</xdr:col>
      <xdr:colOff>60325</xdr:colOff>
      <xdr:row>37</xdr:row>
      <xdr:rowOff>20066</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621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30243</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30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117348</xdr:rowOff>
    </xdr:from>
    <xdr:to>
      <xdr:col>6</xdr:col>
      <xdr:colOff>171450</xdr:colOff>
      <xdr:row>37</xdr:row>
      <xdr:rowOff>47498</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57675</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584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前年度と比較して</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0.8</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ポイント増となった。これは、柳井商業高等学校跡地整備事業（施設備品整備）に伴う物件費の増などによる経常経費一般財源が増加したことが要因である。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類似団体平均よりも下回って推移しているが、今後も物件費のみならず経費全般について事務事業の統廃合を含めた見直しを行い、行政改革大綱行動計画に基づく行政改革の更なる実施・実現に努める。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7" name="物件費グラフ枠">
          <a:extLst>
            <a:ext uri="{FF2B5EF4-FFF2-40B4-BE49-F238E27FC236}">
              <a16:creationId xmlns:a16="http://schemas.microsoft.com/office/drawing/2014/main" id="{00000000-0008-0000-0400-000075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12</xdr:row>
      <xdr:rowOff>140716</xdr:rowOff>
    </xdr:from>
    <xdr:to>
      <xdr:col>82</xdr:col>
      <xdr:colOff>107950</xdr:colOff>
      <xdr:row>21</xdr:row>
      <xdr:rowOff>33274</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flipV="1">
          <a:off x="16510000" y="2198116"/>
          <a:ext cx="0" cy="14356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5351</xdr:rowOff>
    </xdr:from>
    <xdr:ext cx="762000" cy="259045"/>
    <xdr:sp macro="" textlink="">
      <xdr:nvSpPr>
        <xdr:cNvPr id="119" name="物件費最小値テキスト">
          <a:extLst>
            <a:ext uri="{FF2B5EF4-FFF2-40B4-BE49-F238E27FC236}">
              <a16:creationId xmlns:a16="http://schemas.microsoft.com/office/drawing/2014/main" id="{00000000-0008-0000-0400-000077000000}"/>
            </a:ext>
          </a:extLst>
        </xdr:cNvPr>
        <xdr:cNvSpPr txBox="1"/>
      </xdr:nvSpPr>
      <xdr:spPr>
        <a:xfrm>
          <a:off x="16598900" y="360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33274</xdr:rowOff>
    </xdr:from>
    <xdr:to>
      <xdr:col>82</xdr:col>
      <xdr:colOff>196850</xdr:colOff>
      <xdr:row>21</xdr:row>
      <xdr:rowOff>33274</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36337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55643</xdr:rowOff>
    </xdr:from>
    <xdr:ext cx="762000" cy="259045"/>
    <xdr:sp macro="" textlink="">
      <xdr:nvSpPr>
        <xdr:cNvPr id="121" name="物件費最大値テキスト">
          <a:extLst>
            <a:ext uri="{FF2B5EF4-FFF2-40B4-BE49-F238E27FC236}">
              <a16:creationId xmlns:a16="http://schemas.microsoft.com/office/drawing/2014/main" id="{00000000-0008-0000-0400-000079000000}"/>
            </a:ext>
          </a:extLst>
        </xdr:cNvPr>
        <xdr:cNvSpPr txBox="1"/>
      </xdr:nvSpPr>
      <xdr:spPr>
        <a:xfrm>
          <a:off x="16598900" y="19415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12</xdr:row>
      <xdr:rowOff>140716</xdr:rowOff>
    </xdr:from>
    <xdr:to>
      <xdr:col>82</xdr:col>
      <xdr:colOff>196850</xdr:colOff>
      <xdr:row>12</xdr:row>
      <xdr:rowOff>140716</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21981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99568</xdr:rowOff>
    </xdr:from>
    <xdr:to>
      <xdr:col>82</xdr:col>
      <xdr:colOff>107950</xdr:colOff>
      <xdr:row>15</xdr:row>
      <xdr:rowOff>1270</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5671800" y="2499868"/>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15</xdr:row>
      <xdr:rowOff>4843</xdr:rowOff>
    </xdr:from>
    <xdr:ext cx="762000" cy="259045"/>
    <xdr:sp macro="" textlink="">
      <xdr:nvSpPr>
        <xdr:cNvPr id="124" name="物件費平均値テキスト">
          <a:extLst>
            <a:ext uri="{FF2B5EF4-FFF2-40B4-BE49-F238E27FC236}">
              <a16:creationId xmlns:a16="http://schemas.microsoft.com/office/drawing/2014/main" id="{00000000-0008-0000-0400-00007C000000}"/>
            </a:ext>
          </a:extLst>
        </xdr:cNvPr>
        <xdr:cNvSpPr txBox="1"/>
      </xdr:nvSpPr>
      <xdr:spPr>
        <a:xfrm>
          <a:off x="16598900" y="257659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32766</xdr:rowOff>
    </xdr:from>
    <xdr:to>
      <xdr:col>82</xdr:col>
      <xdr:colOff>158750</xdr:colOff>
      <xdr:row>15</xdr:row>
      <xdr:rowOff>134366</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6459200" y="2604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14</xdr:row>
      <xdr:rowOff>53848</xdr:rowOff>
    </xdr:from>
    <xdr:to>
      <xdr:col>78</xdr:col>
      <xdr:colOff>69850</xdr:colOff>
      <xdr:row>14</xdr:row>
      <xdr:rowOff>99568</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4782800" y="2454148"/>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23622</xdr:rowOff>
    </xdr:from>
    <xdr:to>
      <xdr:col>78</xdr:col>
      <xdr:colOff>120650</xdr:colOff>
      <xdr:row>15</xdr:row>
      <xdr:rowOff>125222</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5621000" y="259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109999</xdr:rowOff>
    </xdr:from>
    <xdr:ext cx="736600" cy="259045"/>
    <xdr:sp macro="" textlink="">
      <xdr:nvSpPr>
        <xdr:cNvPr id="128" name="テキスト ボックス 127">
          <a:extLst>
            <a:ext uri="{FF2B5EF4-FFF2-40B4-BE49-F238E27FC236}">
              <a16:creationId xmlns:a16="http://schemas.microsoft.com/office/drawing/2014/main" id="{00000000-0008-0000-0400-000080000000}"/>
            </a:ext>
          </a:extLst>
        </xdr:cNvPr>
        <xdr:cNvSpPr txBox="1"/>
      </xdr:nvSpPr>
      <xdr:spPr>
        <a:xfrm>
          <a:off x="15290800" y="26817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13</xdr:row>
      <xdr:rowOff>161290</xdr:rowOff>
    </xdr:from>
    <xdr:to>
      <xdr:col>73</xdr:col>
      <xdr:colOff>180975</xdr:colOff>
      <xdr:row>14</xdr:row>
      <xdr:rowOff>53848</xdr:rowOff>
    </xdr:to>
    <xdr:cxnSp macro="">
      <xdr:nvCxnSpPr>
        <xdr:cNvPr id="129" name="直線コネクタ 128">
          <a:extLst>
            <a:ext uri="{FF2B5EF4-FFF2-40B4-BE49-F238E27FC236}">
              <a16:creationId xmlns:a16="http://schemas.microsoft.com/office/drawing/2014/main" id="{00000000-0008-0000-0400-000081000000}"/>
            </a:ext>
          </a:extLst>
        </xdr:cNvPr>
        <xdr:cNvCxnSpPr/>
      </xdr:nvCxnSpPr>
      <xdr:spPr>
        <a:xfrm>
          <a:off x="13893800" y="239014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14</xdr:row>
      <xdr:rowOff>167640</xdr:rowOff>
    </xdr:from>
    <xdr:to>
      <xdr:col>74</xdr:col>
      <xdr:colOff>31750</xdr:colOff>
      <xdr:row>15</xdr:row>
      <xdr:rowOff>97790</xdr:rowOff>
    </xdr:to>
    <xdr:sp macro="" textlink="">
      <xdr:nvSpPr>
        <xdr:cNvPr id="130" name="フローチャート: 判断 129">
          <a:extLst>
            <a:ext uri="{FF2B5EF4-FFF2-40B4-BE49-F238E27FC236}">
              <a16:creationId xmlns:a16="http://schemas.microsoft.com/office/drawing/2014/main" id="{00000000-0008-0000-0400-000082000000}"/>
            </a:ext>
          </a:extLst>
        </xdr:cNvPr>
        <xdr:cNvSpPr/>
      </xdr:nvSpPr>
      <xdr:spPr>
        <a:xfrm>
          <a:off x="14732000" y="256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82567</xdr:rowOff>
    </xdr:from>
    <xdr:ext cx="762000" cy="259045"/>
    <xdr:sp macro="" textlink="">
      <xdr:nvSpPr>
        <xdr:cNvPr id="131" name="テキスト ボックス 130">
          <a:extLst>
            <a:ext uri="{FF2B5EF4-FFF2-40B4-BE49-F238E27FC236}">
              <a16:creationId xmlns:a16="http://schemas.microsoft.com/office/drawing/2014/main" id="{00000000-0008-0000-0400-000083000000}"/>
            </a:ext>
          </a:extLst>
        </xdr:cNvPr>
        <xdr:cNvSpPr txBox="1"/>
      </xdr:nvSpPr>
      <xdr:spPr>
        <a:xfrm>
          <a:off x="14401800" y="2654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13</xdr:row>
      <xdr:rowOff>152146</xdr:rowOff>
    </xdr:from>
    <xdr:to>
      <xdr:col>69</xdr:col>
      <xdr:colOff>92075</xdr:colOff>
      <xdr:row>13</xdr:row>
      <xdr:rowOff>161290</xdr:rowOff>
    </xdr:to>
    <xdr:cxnSp macro="">
      <xdr:nvCxnSpPr>
        <xdr:cNvPr id="132" name="直線コネクタ 131">
          <a:extLst>
            <a:ext uri="{FF2B5EF4-FFF2-40B4-BE49-F238E27FC236}">
              <a16:creationId xmlns:a16="http://schemas.microsoft.com/office/drawing/2014/main" id="{00000000-0008-0000-0400-000084000000}"/>
            </a:ext>
          </a:extLst>
        </xdr:cNvPr>
        <xdr:cNvCxnSpPr/>
      </xdr:nvCxnSpPr>
      <xdr:spPr>
        <a:xfrm>
          <a:off x="13004800" y="238099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57912</xdr:rowOff>
    </xdr:from>
    <xdr:to>
      <xdr:col>69</xdr:col>
      <xdr:colOff>142875</xdr:colOff>
      <xdr:row>14</xdr:row>
      <xdr:rowOff>159512</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3843000" y="2458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144289</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3512800" y="25445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67056</xdr:rowOff>
    </xdr:from>
    <xdr:to>
      <xdr:col>65</xdr:col>
      <xdr:colOff>53975</xdr:colOff>
      <xdr:row>14</xdr:row>
      <xdr:rowOff>168656</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2954000" y="2467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153433</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2623800" y="2553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14</xdr:row>
      <xdr:rowOff>121920</xdr:rowOff>
    </xdr:from>
    <xdr:to>
      <xdr:col>82</xdr:col>
      <xdr:colOff>158750</xdr:colOff>
      <xdr:row>15</xdr:row>
      <xdr:rowOff>52070</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6459200" y="2522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13</xdr:row>
      <xdr:rowOff>138447</xdr:rowOff>
    </xdr:from>
    <xdr:ext cx="762000" cy="259045"/>
    <xdr:sp macro="" textlink="">
      <xdr:nvSpPr>
        <xdr:cNvPr id="143" name="物件費該当値テキスト">
          <a:extLst>
            <a:ext uri="{FF2B5EF4-FFF2-40B4-BE49-F238E27FC236}">
              <a16:creationId xmlns:a16="http://schemas.microsoft.com/office/drawing/2014/main" id="{00000000-0008-0000-0400-00008F000000}"/>
            </a:ext>
          </a:extLst>
        </xdr:cNvPr>
        <xdr:cNvSpPr txBox="1"/>
      </xdr:nvSpPr>
      <xdr:spPr>
        <a:xfrm>
          <a:off x="16598900" y="2367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48768</xdr:rowOff>
    </xdr:from>
    <xdr:to>
      <xdr:col>78</xdr:col>
      <xdr:colOff>120650</xdr:colOff>
      <xdr:row>14</xdr:row>
      <xdr:rowOff>150368</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5621000" y="24490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160545</xdr:rowOff>
    </xdr:from>
    <xdr:ext cx="7366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5290800" y="22179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14</xdr:row>
      <xdr:rowOff>3048</xdr:rowOff>
    </xdr:from>
    <xdr:to>
      <xdr:col>74</xdr:col>
      <xdr:colOff>31750</xdr:colOff>
      <xdr:row>14</xdr:row>
      <xdr:rowOff>104648</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4732000" y="24033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114825</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4401800" y="2172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13</xdr:row>
      <xdr:rowOff>110490</xdr:rowOff>
    </xdr:from>
    <xdr:to>
      <xdr:col>69</xdr:col>
      <xdr:colOff>142875</xdr:colOff>
      <xdr:row>14</xdr:row>
      <xdr:rowOff>40640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3843000" y="2339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12</xdr:row>
      <xdr:rowOff>50817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3512800" y="2108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13</xdr:row>
      <xdr:rowOff>101346</xdr:rowOff>
    </xdr:from>
    <xdr:to>
      <xdr:col>65</xdr:col>
      <xdr:colOff>53975</xdr:colOff>
      <xdr:row>14</xdr:row>
      <xdr:rowOff>31496</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2954000" y="2330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41673</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2623800" y="2099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2" name="テキスト ボックス 161">
          <a:extLst>
            <a:ext uri="{FF2B5EF4-FFF2-40B4-BE49-F238E27FC236}">
              <a16:creationId xmlns:a16="http://schemas.microsoft.com/office/drawing/2014/main" id="{00000000-0008-0000-0400-0000A2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前年度と同水準となった。これは、国の物価高騰対策経費の増による経常経費一般財源が増加した一方、地方特例交付金等の増などによる経常一般財源歳入額についても増加したことが要因である。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今後も扶助費は増加傾向で推移することが見込まれることから、引き続き適正な執行に努める。</a:t>
          </a:r>
        </a:p>
      </xdr:txBody>
    </xdr:sp>
    <xdr:clientData/>
  </xdr:twoCellAnchor>
  <xdr:oneCellAnchor>
    <xdr:from>
      <xdr:col>3</xdr:col>
      <xdr:colOff>123825</xdr:colOff>
      <xdr:row>49</xdr:row>
      <xdr:rowOff>107950</xdr:rowOff>
    </xdr:from>
    <xdr:ext cx="298543" cy="225703"/>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37193</xdr:rowOff>
    </xdr:from>
    <xdr:to>
      <xdr:col>24</xdr:col>
      <xdr:colOff>25400</xdr:colOff>
      <xdr:row>62</xdr:row>
      <xdr:rowOff>18143</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24043"/>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161670</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620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18143</xdr:rowOff>
    </xdr:from>
    <xdr:to>
      <xdr:col>24</xdr:col>
      <xdr:colOff>114300</xdr:colOff>
      <xdr:row>62</xdr:row>
      <xdr:rowOff>18143</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48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123570</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675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37193</xdr:rowOff>
    </xdr:from>
    <xdr:to>
      <xdr:col>24</xdr:col>
      <xdr:colOff>114300</xdr:colOff>
      <xdr:row>53</xdr:row>
      <xdr:rowOff>37193</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240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121557</xdr:rowOff>
    </xdr:from>
    <xdr:to>
      <xdr:col>24</xdr:col>
      <xdr:colOff>25400</xdr:colOff>
      <xdr:row>56</xdr:row>
      <xdr:rowOff>121557</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7227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2012</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77466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57</xdr:row>
      <xdr:rowOff>29935</xdr:rowOff>
    </xdr:from>
    <xdr:to>
      <xdr:col>24</xdr:col>
      <xdr:colOff>76200</xdr:colOff>
      <xdr:row>57</xdr:row>
      <xdr:rowOff>131535</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121557</xdr:rowOff>
    </xdr:from>
    <xdr:to>
      <xdr:col>19</xdr:col>
      <xdr:colOff>187325</xdr:colOff>
      <xdr:row>56</xdr:row>
      <xdr:rowOff>143328</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9722757"/>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29935</xdr:rowOff>
    </xdr:from>
    <xdr:to>
      <xdr:col>20</xdr:col>
      <xdr:colOff>38100</xdr:colOff>
      <xdr:row>57</xdr:row>
      <xdr:rowOff>131535</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80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116312</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888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56</xdr:row>
      <xdr:rowOff>110672</xdr:rowOff>
    </xdr:from>
    <xdr:to>
      <xdr:col>15</xdr:col>
      <xdr:colOff>98425</xdr:colOff>
      <xdr:row>56</xdr:row>
      <xdr:rowOff>143328</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711872"/>
          <a:ext cx="88900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56</xdr:row>
      <xdr:rowOff>125185</xdr:rowOff>
    </xdr:from>
    <xdr:to>
      <xdr:col>15</xdr:col>
      <xdr:colOff>149225</xdr:colOff>
      <xdr:row>57</xdr:row>
      <xdr:rowOff>55335</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57</xdr:row>
      <xdr:rowOff>40112</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812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56</xdr:row>
      <xdr:rowOff>110672</xdr:rowOff>
    </xdr:from>
    <xdr:to>
      <xdr:col>11</xdr:col>
      <xdr:colOff>9525</xdr:colOff>
      <xdr:row>56</xdr:row>
      <xdr:rowOff>121557</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711872"/>
          <a:ext cx="88900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81643</xdr:rowOff>
    </xdr:from>
    <xdr:to>
      <xdr:col>11</xdr:col>
      <xdr:colOff>60325</xdr:colOff>
      <xdr:row>57</xdr:row>
      <xdr:rowOff>11793</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82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168020</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769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157843</xdr:rowOff>
    </xdr:from>
    <xdr:to>
      <xdr:col>6</xdr:col>
      <xdr:colOff>171450</xdr:colOff>
      <xdr:row>57</xdr:row>
      <xdr:rowOff>87993</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7590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72770</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845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70757</xdr:rowOff>
    </xdr:from>
    <xdr:to>
      <xdr:col>24</xdr:col>
      <xdr:colOff>76200</xdr:colOff>
      <xdr:row>57</xdr:row>
      <xdr:rowOff>907</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67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87284</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517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70757</xdr:rowOff>
    </xdr:from>
    <xdr:to>
      <xdr:col>20</xdr:col>
      <xdr:colOff>38100</xdr:colOff>
      <xdr:row>57</xdr:row>
      <xdr:rowOff>907</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67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11084</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440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92528</xdr:rowOff>
    </xdr:from>
    <xdr:to>
      <xdr:col>15</xdr:col>
      <xdr:colOff>149225</xdr:colOff>
      <xdr:row>57</xdr:row>
      <xdr:rowOff>22678</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32855</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462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56</xdr:row>
      <xdr:rowOff>59872</xdr:rowOff>
    </xdr:from>
    <xdr:to>
      <xdr:col>11</xdr:col>
      <xdr:colOff>60325</xdr:colOff>
      <xdr:row>56</xdr:row>
      <xdr:rowOff>161472</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6610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199</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429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70757</xdr:rowOff>
    </xdr:from>
    <xdr:to>
      <xdr:col>6</xdr:col>
      <xdr:colOff>171450</xdr:colOff>
      <xdr:row>57</xdr:row>
      <xdr:rowOff>907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67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11084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440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前年度と比較して</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0.1</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となった。これは、後期高齢者医療事業特別会計に対する繰出金の増などによる経常経費一般財源が増加した一方、地方特例交付金等の増などによる経常一般財源歳入額についても増加したことが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今後も特別会計・企業会計において、独立採算の原則による経営の健全化を図り、普通会計負担額の縮減に努める。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69850</xdr:rowOff>
    </xdr:from>
    <xdr:to>
      <xdr:col>82</xdr:col>
      <xdr:colOff>107950</xdr:colOff>
      <xdr:row>61</xdr:row>
      <xdr:rowOff>69850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91567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900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69850</xdr:rowOff>
    </xdr:from>
    <xdr:to>
      <xdr:col>82</xdr:col>
      <xdr:colOff>196850</xdr:colOff>
      <xdr:row>53</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9156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58</xdr:row>
      <xdr:rowOff>50800</xdr:rowOff>
    </xdr:from>
    <xdr:to>
      <xdr:col>82</xdr:col>
      <xdr:colOff>107950</xdr:colOff>
      <xdr:row>58</xdr:row>
      <xdr:rowOff>63500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flipV="1">
          <a:off x="15671800" y="9994900"/>
          <a:ext cx="838200" cy="12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16527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7891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0</xdr:rowOff>
    </xdr:from>
    <xdr:to>
      <xdr:col>82</xdr:col>
      <xdr:colOff>158750</xdr:colOff>
      <xdr:row>58</xdr:row>
      <xdr:rowOff>101600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82550</xdr:rowOff>
    </xdr:from>
    <xdr:to>
      <xdr:col>78</xdr:col>
      <xdr:colOff>69850</xdr:colOff>
      <xdr:row>58</xdr:row>
      <xdr:rowOff>63500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4782800" y="98552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0</xdr:rowOff>
    </xdr:from>
    <xdr:to>
      <xdr:col>78</xdr:col>
      <xdr:colOff>120650</xdr:colOff>
      <xdr:row>58</xdr:row>
      <xdr:rowOff>101600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111777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712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31750</xdr:rowOff>
    </xdr:from>
    <xdr:to>
      <xdr:col>73</xdr:col>
      <xdr:colOff>180975</xdr:colOff>
      <xdr:row>57</xdr:row>
      <xdr:rowOff>82550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98044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12700</xdr:rowOff>
    </xdr:from>
    <xdr:to>
      <xdr:col>74</xdr:col>
      <xdr:colOff>31750</xdr:colOff>
      <xdr:row>58</xdr:row>
      <xdr:rowOff>114300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99077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1004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31750</xdr:rowOff>
    </xdr:from>
    <xdr:to>
      <xdr:col>69</xdr:col>
      <xdr:colOff>92075</xdr:colOff>
      <xdr:row>57</xdr:row>
      <xdr:rowOff>120650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98044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107950</xdr:rowOff>
    </xdr:from>
    <xdr:to>
      <xdr:col>69</xdr:col>
      <xdr:colOff>142875</xdr:colOff>
      <xdr:row>58</xdr:row>
      <xdr:rowOff>38100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88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22877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96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101600</xdr:rowOff>
    </xdr:from>
    <xdr:to>
      <xdr:col>65</xdr:col>
      <xdr:colOff>53975</xdr:colOff>
      <xdr:row>59</xdr:row>
      <xdr:rowOff>31750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10045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59</xdr:row>
      <xdr:rowOff>16527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10132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0</xdr:rowOff>
    </xdr:from>
    <xdr:to>
      <xdr:col>82</xdr:col>
      <xdr:colOff>158750</xdr:colOff>
      <xdr:row>58</xdr:row>
      <xdr:rowOff>101600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94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57</xdr:row>
      <xdr:rowOff>143527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916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58</xdr:row>
      <xdr:rowOff>12700</xdr:rowOff>
    </xdr:from>
    <xdr:to>
      <xdr:col>78</xdr:col>
      <xdr:colOff>120650</xdr:colOff>
      <xdr:row>58</xdr:row>
      <xdr:rowOff>114300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995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99077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10043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31750</xdr:rowOff>
    </xdr:from>
    <xdr:to>
      <xdr:col>74</xdr:col>
      <xdr:colOff>31750</xdr:colOff>
      <xdr:row>57</xdr:row>
      <xdr:rowOff>133350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80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55</xdr:row>
      <xdr:rowOff>143527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957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56</xdr:row>
      <xdr:rowOff>152400</xdr:rowOff>
    </xdr:from>
    <xdr:to>
      <xdr:col>69</xdr:col>
      <xdr:colOff>142875</xdr:colOff>
      <xdr:row>57</xdr:row>
      <xdr:rowOff>82550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753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92727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9522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69850</xdr:rowOff>
    </xdr:from>
    <xdr:to>
      <xdr:col>65</xdr:col>
      <xdr:colOff>53975</xdr:colOff>
      <xdr:row>58</xdr:row>
      <xdr:rowOff>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9842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10177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961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05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前年度と比較して</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1.8</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ポイント減となった。これは、新型コロナウイルス感染症関連事業費の減による経常経費一般財源が減少したことが要因である。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依然として公営企業会計への繰出金や一部事務組合への負担金の割合が高く、類似団体平均よりも上回って推移している。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今後も各種団体への補助費等について、必要性や効果の検証や見直しを進め、適正な執行に努める。</a:t>
          </a: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9" name="補助費等グラフ枠">
          <a:extLst>
            <a:ext uri="{FF2B5EF4-FFF2-40B4-BE49-F238E27FC236}">
              <a16:creationId xmlns:a16="http://schemas.microsoft.com/office/drawing/2014/main" id="{00000000-0008-0000-0400-00002B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161290</xdr:rowOff>
    </xdr:from>
    <xdr:to>
      <xdr:col>82</xdr:col>
      <xdr:colOff>107950</xdr:colOff>
      <xdr:row>41</xdr:row>
      <xdr:rowOff>42418</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flipV="1">
          <a:off x="16510000" y="5819140"/>
          <a:ext cx="0" cy="12527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14495</xdr:rowOff>
    </xdr:from>
    <xdr:ext cx="762000" cy="259045"/>
    <xdr:sp macro="" textlink="">
      <xdr:nvSpPr>
        <xdr:cNvPr id="301" name="補助費等最小値テキスト">
          <a:extLst>
            <a:ext uri="{FF2B5EF4-FFF2-40B4-BE49-F238E27FC236}">
              <a16:creationId xmlns:a16="http://schemas.microsoft.com/office/drawing/2014/main" id="{00000000-0008-0000-0400-00002D010000}"/>
            </a:ext>
          </a:extLst>
        </xdr:cNvPr>
        <xdr:cNvSpPr txBox="1"/>
      </xdr:nvSpPr>
      <xdr:spPr>
        <a:xfrm>
          <a:off x="16598900" y="7043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42418</xdr:rowOff>
    </xdr:from>
    <xdr:to>
      <xdr:col>82</xdr:col>
      <xdr:colOff>196850</xdr:colOff>
      <xdr:row>41</xdr:row>
      <xdr:rowOff>42418</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7071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76217</xdr:rowOff>
    </xdr:from>
    <xdr:ext cx="762000" cy="259045"/>
    <xdr:sp macro="" textlink="">
      <xdr:nvSpPr>
        <xdr:cNvPr id="303" name="補助費等最大値テキスト">
          <a:extLst>
            <a:ext uri="{FF2B5EF4-FFF2-40B4-BE49-F238E27FC236}">
              <a16:creationId xmlns:a16="http://schemas.microsoft.com/office/drawing/2014/main" id="{00000000-0008-0000-0400-00002F010000}"/>
            </a:ext>
          </a:extLst>
        </xdr:cNvPr>
        <xdr:cNvSpPr txBox="1"/>
      </xdr:nvSpPr>
      <xdr:spPr>
        <a:xfrm>
          <a:off x="16598900" y="5562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161290</xdr:rowOff>
    </xdr:from>
    <xdr:to>
      <xdr:col>82</xdr:col>
      <xdr:colOff>196850</xdr:colOff>
      <xdr:row>33</xdr:row>
      <xdr:rowOff>161290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a:off x="16421100" y="5819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38</xdr:row>
      <xdr:rowOff>3556</xdr:rowOff>
    </xdr:from>
    <xdr:to>
      <xdr:col>82</xdr:col>
      <xdr:colOff>107950</xdr:colOff>
      <xdr:row>38</xdr:row>
      <xdr:rowOff>85852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5671800" y="6518656"/>
          <a:ext cx="8382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21861</xdr:rowOff>
    </xdr:from>
    <xdr:ext cx="762000" cy="259045"/>
    <xdr:sp macro="" textlink="">
      <xdr:nvSpPr>
        <xdr:cNvPr id="306" name="補助費等平均値テキスト">
          <a:extLst>
            <a:ext uri="{FF2B5EF4-FFF2-40B4-BE49-F238E27FC236}">
              <a16:creationId xmlns:a16="http://schemas.microsoft.com/office/drawing/2014/main" id="{00000000-0008-0000-0400-000032010000}"/>
            </a:ext>
          </a:extLst>
        </xdr:cNvPr>
        <xdr:cNvSpPr txBox="1"/>
      </xdr:nvSpPr>
      <xdr:spPr>
        <a:xfrm>
          <a:off x="16598900" y="61940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5334</xdr:rowOff>
    </xdr:from>
    <xdr:to>
      <xdr:col>82</xdr:col>
      <xdr:colOff>158750</xdr:colOff>
      <xdr:row>37</xdr:row>
      <xdr:rowOff>106934</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6459200" y="6348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38</xdr:row>
      <xdr:rowOff>85852</xdr:rowOff>
    </xdr:from>
    <xdr:to>
      <xdr:col>78</xdr:col>
      <xdr:colOff>69850</xdr:colOff>
      <xdr:row>38</xdr:row>
      <xdr:rowOff>136144</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4782800" y="660095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9906</xdr:rowOff>
    </xdr:from>
    <xdr:to>
      <xdr:col>78</xdr:col>
      <xdr:colOff>120650</xdr:colOff>
      <xdr:row>37</xdr:row>
      <xdr:rowOff>111506</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5621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121683</xdr:rowOff>
    </xdr:from>
    <xdr:ext cx="7366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5290800" y="6122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38</xdr:row>
      <xdr:rowOff>81280</xdr:rowOff>
    </xdr:from>
    <xdr:to>
      <xdr:col>73</xdr:col>
      <xdr:colOff>180975</xdr:colOff>
      <xdr:row>38</xdr:row>
      <xdr:rowOff>136144</xdr:rowOff>
    </xdr:to>
    <xdr:cxnSp macro="">
      <xdr:nvCxnSpPr>
        <xdr:cNvPr id="311" name="直線コネクタ 310">
          <a:extLst>
            <a:ext uri="{FF2B5EF4-FFF2-40B4-BE49-F238E27FC236}">
              <a16:creationId xmlns:a16="http://schemas.microsoft.com/office/drawing/2014/main" id="{00000000-0008-0000-0400-000037010000}"/>
            </a:ext>
          </a:extLst>
        </xdr:cNvPr>
        <xdr:cNvCxnSpPr/>
      </xdr:nvCxnSpPr>
      <xdr:spPr>
        <a:xfrm>
          <a:off x="13893800" y="6596380"/>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153924</xdr:rowOff>
    </xdr:from>
    <xdr:to>
      <xdr:col>74</xdr:col>
      <xdr:colOff>31750</xdr:colOff>
      <xdr:row>37</xdr:row>
      <xdr:rowOff>84074</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4732000" y="6326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94251</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4401800" y="60950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38</xdr:row>
      <xdr:rowOff>81280</xdr:rowOff>
    </xdr:from>
    <xdr:to>
      <xdr:col>69</xdr:col>
      <xdr:colOff>92075</xdr:colOff>
      <xdr:row>38</xdr:row>
      <xdr:rowOff>140716</xdr:rowOff>
    </xdr:to>
    <xdr:cxnSp macro="">
      <xdr:nvCxnSpPr>
        <xdr:cNvPr id="314" name="直線コネクタ 313">
          <a:extLst>
            <a:ext uri="{FF2B5EF4-FFF2-40B4-BE49-F238E27FC236}">
              <a16:creationId xmlns:a16="http://schemas.microsoft.com/office/drawing/2014/main" id="{00000000-0008-0000-0400-00003A010000}"/>
            </a:ext>
          </a:extLst>
        </xdr:cNvPr>
        <xdr:cNvCxnSpPr/>
      </xdr:nvCxnSpPr>
      <xdr:spPr>
        <a:xfrm flipV="1">
          <a:off x="13004800" y="659638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131064</xdr:rowOff>
    </xdr:from>
    <xdr:to>
      <xdr:col>69</xdr:col>
      <xdr:colOff>142875</xdr:colOff>
      <xdr:row>37</xdr:row>
      <xdr:rowOff>61214</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3843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71391</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512800" y="6072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144780</xdr:rowOff>
    </xdr:from>
    <xdr:to>
      <xdr:col>65</xdr:col>
      <xdr:colOff>53975</xdr:colOff>
      <xdr:row>37</xdr:row>
      <xdr:rowOff>74930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29540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85107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2623800" y="6085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124206</xdr:rowOff>
    </xdr:from>
    <xdr:to>
      <xdr:col>82</xdr:col>
      <xdr:colOff>158750</xdr:colOff>
      <xdr:row>38</xdr:row>
      <xdr:rowOff>54356</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6459200" y="6467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37</xdr:row>
      <xdr:rowOff>96283</xdr:rowOff>
    </xdr:from>
    <xdr:ext cx="762000" cy="259045"/>
    <xdr:sp macro="" textlink="">
      <xdr:nvSpPr>
        <xdr:cNvPr id="325" name="補助費等該当値テキスト">
          <a:extLst>
            <a:ext uri="{FF2B5EF4-FFF2-40B4-BE49-F238E27FC236}">
              <a16:creationId xmlns:a16="http://schemas.microsoft.com/office/drawing/2014/main" id="{00000000-0008-0000-0400-000045010000}"/>
            </a:ext>
          </a:extLst>
        </xdr:cNvPr>
        <xdr:cNvSpPr txBox="1"/>
      </xdr:nvSpPr>
      <xdr:spPr>
        <a:xfrm>
          <a:off x="16598900" y="64399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38</xdr:row>
      <xdr:rowOff>35052</xdr:rowOff>
    </xdr:from>
    <xdr:to>
      <xdr:col>78</xdr:col>
      <xdr:colOff>120650</xdr:colOff>
      <xdr:row>38</xdr:row>
      <xdr:rowOff>136652</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5621000" y="65501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121429</xdr:rowOff>
    </xdr:from>
    <xdr:ext cx="7366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5290800" y="66365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38</xdr:row>
      <xdr:rowOff>85344</xdr:rowOff>
    </xdr:from>
    <xdr:to>
      <xdr:col>74</xdr:col>
      <xdr:colOff>31750</xdr:colOff>
      <xdr:row>39</xdr:row>
      <xdr:rowOff>15494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4732000" y="660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39</xdr:row>
      <xdr:rowOff>271</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4401800" y="66868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38</xdr:row>
      <xdr:rowOff>30480</xdr:rowOff>
    </xdr:from>
    <xdr:to>
      <xdr:col>69</xdr:col>
      <xdr:colOff>142875</xdr:colOff>
      <xdr:row>38</xdr:row>
      <xdr:rowOff>132080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3843000" y="654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116857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3512800" y="663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89916</xdr:rowOff>
    </xdr:from>
    <xdr:to>
      <xdr:col>65</xdr:col>
      <xdr:colOff>53975</xdr:colOff>
      <xdr:row>39</xdr:row>
      <xdr:rowOff>20066</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2954000" y="66050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39</xdr:row>
      <xdr:rowOff>4843</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2623800" y="66913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公債費が逓減しているため、前年度と比較して</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0.9</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ポイント減となった。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令和</a:t>
          </a:r>
          <a:r>
            <a:rPr kumimoji="1" lang="en-US" altLang="ja-JP"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年度をピークに大規模な普通建設事業が実施され、公債費が増加し中期的には指数の悪化が見込まれるため、引き続き事業の必要性等を精査し、市債の新規発行の抑制に努める。</a:t>
          </a:r>
        </a:p>
      </xdr:txBody>
    </xdr:sp>
    <xdr:clientData/>
  </xdr:twoCellAnchor>
  <xdr:oneCellAnchor>
    <xdr:from>
      <xdr:col>3</xdr:col>
      <xdr:colOff>123825</xdr:colOff>
      <xdr:row>69</xdr:row>
      <xdr:rowOff>107950</xdr:rowOff>
    </xdr:from>
    <xdr:ext cx="298543" cy="225703"/>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154215</xdr:rowOff>
    </xdr:from>
    <xdr:to>
      <xdr:col>24</xdr:col>
      <xdr:colOff>25400</xdr:colOff>
      <xdr:row>82</xdr:row>
      <xdr:rowOff>50800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498615"/>
          <a:ext cx="0" cy="16110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22877</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408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50800</xdr:rowOff>
    </xdr:from>
    <xdr:to>
      <xdr:col>24</xdr:col>
      <xdr:colOff>114300</xdr:colOff>
      <xdr:row>82</xdr:row>
      <xdr:rowOff>50800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4109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69142</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4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154215</xdr:rowOff>
    </xdr:from>
    <xdr:to>
      <xdr:col>24</xdr:col>
      <xdr:colOff>114300</xdr:colOff>
      <xdr:row>72</xdr:row>
      <xdr:rowOff>154215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498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37193</xdr:rowOff>
    </xdr:from>
    <xdr:to>
      <xdr:col>24</xdr:col>
      <xdr:colOff>25400</xdr:colOff>
      <xdr:row>77</xdr:row>
      <xdr:rowOff>135164</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3238843"/>
          <a:ext cx="8382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45556</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4720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73479</xdr:rowOff>
    </xdr:from>
    <xdr:to>
      <xdr:col>24</xdr:col>
      <xdr:colOff>76200</xdr:colOff>
      <xdr:row>78</xdr:row>
      <xdr:rowOff>3629</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751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135164</xdr:rowOff>
    </xdr:from>
    <xdr:to>
      <xdr:col>19</xdr:col>
      <xdr:colOff>187325</xdr:colOff>
      <xdr:row>77</xdr:row>
      <xdr:rowOff>167821</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3336814"/>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117021</xdr:rowOff>
    </xdr:from>
    <xdr:to>
      <xdr:col>20</xdr:col>
      <xdr:colOff>38100</xdr:colOff>
      <xdr:row>78</xdr:row>
      <xdr:rowOff>47171</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3186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31948</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4050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124279</xdr:rowOff>
    </xdr:from>
    <xdr:to>
      <xdr:col>15</xdr:col>
      <xdr:colOff>98425</xdr:colOff>
      <xdr:row>77</xdr:row>
      <xdr:rowOff>167821</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3325929"/>
          <a:ext cx="889000" cy="43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106136</xdr:rowOff>
    </xdr:from>
    <xdr:to>
      <xdr:col>15</xdr:col>
      <xdr:colOff>149225</xdr:colOff>
      <xdr:row>78</xdr:row>
      <xdr:rowOff>36286</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07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76</xdr:row>
      <xdr:rowOff>46463</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076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124279</xdr:rowOff>
    </xdr:from>
    <xdr:to>
      <xdr:col>11</xdr:col>
      <xdr:colOff>9525</xdr:colOff>
      <xdr:row>78</xdr:row>
      <xdr:rowOff>83457</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3325929"/>
          <a:ext cx="889000" cy="1306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29936</xdr:rowOff>
    </xdr:from>
    <xdr:to>
      <xdr:col>11</xdr:col>
      <xdr:colOff>60325</xdr:colOff>
      <xdr:row>77</xdr:row>
      <xdr:rowOff>131536</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141713</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000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149679</xdr:rowOff>
    </xdr:from>
    <xdr:to>
      <xdr:col>6</xdr:col>
      <xdr:colOff>171450</xdr:colOff>
      <xdr:row>78</xdr:row>
      <xdr:rowOff>79829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335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90006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1202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157843</xdr:rowOff>
    </xdr:from>
    <xdr:to>
      <xdr:col>24</xdr:col>
      <xdr:colOff>76200</xdr:colOff>
      <xdr:row>77</xdr:row>
      <xdr:rowOff>87993</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3188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2920</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30331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84364</xdr:rowOff>
    </xdr:from>
    <xdr:to>
      <xdr:col>20</xdr:col>
      <xdr:colOff>38100</xdr:colOff>
      <xdr:row>78</xdr:row>
      <xdr:rowOff>14514</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3286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76</xdr:row>
      <xdr:rowOff>24691</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30548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117021</xdr:rowOff>
    </xdr:from>
    <xdr:to>
      <xdr:col>15</xdr:col>
      <xdr:colOff>149225</xdr:colOff>
      <xdr:row>78</xdr:row>
      <xdr:rowOff>47171</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331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31948</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34050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73479</xdr:rowOff>
    </xdr:from>
    <xdr:to>
      <xdr:col>11</xdr:col>
      <xdr:colOff>60325</xdr:colOff>
      <xdr:row>78</xdr:row>
      <xdr:rowOff>3629</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32751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159856</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33615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78</xdr:row>
      <xdr:rowOff>32657</xdr:rowOff>
    </xdr:from>
    <xdr:to>
      <xdr:col>6</xdr:col>
      <xdr:colOff>171450</xdr:colOff>
      <xdr:row>78</xdr:row>
      <xdr:rowOff>134257</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34057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119034</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349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補助費等の数値が高いことから、類似団体平均を上回って推移する傾向にある。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今後も事務事業の見直し等による経費削減に努めるとともに、行政改革大綱行動計画に基づく行政改革の更なる実施・実現に努める。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74</xdr:row>
      <xdr:rowOff>3556</xdr:rowOff>
    </xdr:from>
    <xdr:to>
      <xdr:col>82</xdr:col>
      <xdr:colOff>107950</xdr:colOff>
      <xdr:row>81</xdr:row>
      <xdr:rowOff>170435</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90856"/>
          <a:ext cx="0" cy="13670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142512</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4029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170435</xdr:rowOff>
    </xdr:from>
    <xdr:to>
      <xdr:col>82</xdr:col>
      <xdr:colOff>196850</xdr:colOff>
      <xdr:row>81</xdr:row>
      <xdr:rowOff>170435</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40578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89933</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4343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74</xdr:row>
      <xdr:rowOff>3556</xdr:rowOff>
    </xdr:from>
    <xdr:to>
      <xdr:col>82</xdr:col>
      <xdr:colOff>196850</xdr:colOff>
      <xdr:row>74</xdr:row>
      <xdr:rowOff>3556</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908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78994</xdr:rowOff>
    </xdr:from>
    <xdr:to>
      <xdr:col>82</xdr:col>
      <xdr:colOff>107950</xdr:colOff>
      <xdr:row>77</xdr:row>
      <xdr:rowOff>138430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5671800" y="13280644"/>
          <a:ext cx="8382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114571</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3162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142494</xdr:rowOff>
    </xdr:from>
    <xdr:to>
      <xdr:col>82</xdr:col>
      <xdr:colOff>158750</xdr:colOff>
      <xdr:row>78</xdr:row>
      <xdr:rowOff>72644</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344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78994</xdr:rowOff>
    </xdr:from>
    <xdr:to>
      <xdr:col>78</xdr:col>
      <xdr:colOff>69850</xdr:colOff>
      <xdr:row>78</xdr:row>
      <xdr:rowOff>3556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4782800" y="13280644"/>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92202</xdr:rowOff>
    </xdr:from>
    <xdr:to>
      <xdr:col>78</xdr:col>
      <xdr:colOff>120650</xdr:colOff>
      <xdr:row>78</xdr:row>
      <xdr:rowOff>22352</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93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7129</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38022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14987</xdr:rowOff>
    </xdr:from>
    <xdr:to>
      <xdr:col>73</xdr:col>
      <xdr:colOff>180975</xdr:colOff>
      <xdr:row>78</xdr:row>
      <xdr:rowOff>3556</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216637"/>
          <a:ext cx="889000" cy="160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23622</xdr:rowOff>
    </xdr:from>
    <xdr:to>
      <xdr:col>74</xdr:col>
      <xdr:colOff>31750</xdr:colOff>
      <xdr:row>77</xdr:row>
      <xdr:rowOff>125222</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135399</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9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14987</xdr:rowOff>
    </xdr:from>
    <xdr:to>
      <xdr:col>69</xdr:col>
      <xdr:colOff>92075</xdr:colOff>
      <xdr:row>77</xdr:row>
      <xdr:rowOff>133858</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216637"/>
          <a:ext cx="889000" cy="1188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39624</xdr:rowOff>
    </xdr:from>
    <xdr:to>
      <xdr:col>69</xdr:col>
      <xdr:colOff>142875</xdr:colOff>
      <xdr:row>76</xdr:row>
      <xdr:rowOff>141224</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069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151401</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838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46482</xdr:rowOff>
    </xdr:from>
    <xdr:to>
      <xdr:col>65</xdr:col>
      <xdr:colOff>53975</xdr:colOff>
      <xdr:row>77</xdr:row>
      <xdr:rowOff>148082</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4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158259</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0170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87630</xdr:rowOff>
    </xdr:from>
    <xdr:to>
      <xdr:col>82</xdr:col>
      <xdr:colOff>158750</xdr:colOff>
      <xdr:row>78</xdr:row>
      <xdr:rowOff>17780</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289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104157</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134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28194</xdr:rowOff>
    </xdr:from>
    <xdr:to>
      <xdr:col>78</xdr:col>
      <xdr:colOff>120650</xdr:colOff>
      <xdr:row>77</xdr:row>
      <xdr:rowOff>129794</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229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139971</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29987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124206</xdr:rowOff>
    </xdr:from>
    <xdr:to>
      <xdr:col>74</xdr:col>
      <xdr:colOff>31750</xdr:colOff>
      <xdr:row>78</xdr:row>
      <xdr:rowOff>54356</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325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78</xdr:row>
      <xdr:rowOff>39133</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4122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135637</xdr:rowOff>
    </xdr:from>
    <xdr:to>
      <xdr:col>69</xdr:col>
      <xdr:colOff>142875</xdr:colOff>
      <xdr:row>77</xdr:row>
      <xdr:rowOff>65787</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165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50564</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2522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83058</xdr:rowOff>
    </xdr:from>
    <xdr:to>
      <xdr:col>65</xdr:col>
      <xdr:colOff>53975</xdr:colOff>
      <xdr:row>78</xdr:row>
      <xdr:rowOff>13208</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284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169435</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371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山口県柳井市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20</xdr:row>
      <xdr:rowOff>79375</xdr:rowOff>
    </xdr:from>
    <xdr:to>
      <xdr:col>33</xdr:col>
      <xdr:colOff>114300</xdr:colOff>
      <xdr:row>20</xdr:row>
      <xdr:rowOff>79375</xdr:rowOff>
    </xdr:to>
    <xdr:cxnSp macro="">
      <xdr:nvCxnSpPr>
        <xdr:cNvPr id="31" name="直線コネクタ 30">
          <a:extLst>
            <a:ext uri="{FF2B5EF4-FFF2-40B4-BE49-F238E27FC236}">
              <a16:creationId xmlns:a16="http://schemas.microsoft.com/office/drawing/2014/main" id="{00000000-0008-0000-0500-00001F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2" name="テキスト ボックス 31">
          <a:extLst>
            <a:ext uri="{FF2B5EF4-FFF2-40B4-BE49-F238E27FC236}">
              <a16:creationId xmlns:a16="http://schemas.microsoft.com/office/drawing/2014/main" id="{00000000-0008-0000-0500-000020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3" name="直線コネクタ 32">
          <a:extLst>
            <a:ext uri="{FF2B5EF4-FFF2-40B4-BE49-F238E27FC236}">
              <a16:creationId xmlns:a16="http://schemas.microsoft.com/office/drawing/2014/main" id="{00000000-0008-0000-0500-000021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4" name="テキスト ボックス 33">
          <a:extLst>
            <a:ext uri="{FF2B5EF4-FFF2-40B4-BE49-F238E27FC236}">
              <a16:creationId xmlns:a16="http://schemas.microsoft.com/office/drawing/2014/main" id="{00000000-0008-0000-0500-000022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5" name="直線コネクタ 34">
          <a:extLst>
            <a:ext uri="{FF2B5EF4-FFF2-40B4-BE49-F238E27FC236}">
              <a16:creationId xmlns:a16="http://schemas.microsoft.com/office/drawing/2014/main" id="{00000000-0008-0000-0500-000023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6" name="テキスト ボックス 35">
          <a:extLst>
            <a:ext uri="{FF2B5EF4-FFF2-40B4-BE49-F238E27FC236}">
              <a16:creationId xmlns:a16="http://schemas.microsoft.com/office/drawing/2014/main" id="{00000000-0008-0000-0500-000024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7" name="直線コネクタ 36">
          <a:extLst>
            <a:ext uri="{FF2B5EF4-FFF2-40B4-BE49-F238E27FC236}">
              <a16:creationId xmlns:a16="http://schemas.microsoft.com/office/drawing/2014/main" id="{00000000-0008-0000-0500-000025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8" name="テキスト ボックス 37">
          <a:extLst>
            <a:ext uri="{FF2B5EF4-FFF2-40B4-BE49-F238E27FC236}">
              <a16:creationId xmlns:a16="http://schemas.microsoft.com/office/drawing/2014/main" id="{00000000-0008-0000-0500-000026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39" name="直線コネクタ 38">
          <a:extLst>
            <a:ext uri="{FF2B5EF4-FFF2-40B4-BE49-F238E27FC236}">
              <a16:creationId xmlns:a16="http://schemas.microsoft.com/office/drawing/2014/main" id="{00000000-0008-0000-0500-000027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0" name="テキスト ボックス 39">
          <a:extLst>
            <a:ext uri="{FF2B5EF4-FFF2-40B4-BE49-F238E27FC236}">
              <a16:creationId xmlns:a16="http://schemas.microsoft.com/office/drawing/2014/main" id="{00000000-0008-0000-0500-000028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1" name="直線コネクタ 40">
          <a:extLst>
            <a:ext uri="{FF2B5EF4-FFF2-40B4-BE49-F238E27FC236}">
              <a16:creationId xmlns:a16="http://schemas.microsoft.com/office/drawing/2014/main" id="{00000000-0008-0000-0500-000029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2" name="テキスト ボックス 41">
          <a:extLst>
            <a:ext uri="{FF2B5EF4-FFF2-40B4-BE49-F238E27FC236}">
              <a16:creationId xmlns:a16="http://schemas.microsoft.com/office/drawing/2014/main" id="{00000000-0008-0000-0500-00002A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3" name="人口1人当たり決算額の推移グラフ枠130">
          <a:extLst>
            <a:ext uri="{FF2B5EF4-FFF2-40B4-BE49-F238E27FC236}">
              <a16:creationId xmlns:a16="http://schemas.microsoft.com/office/drawing/2014/main" id="{00000000-0008-0000-0500-00002B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111211</xdr:rowOff>
    </xdr:from>
    <xdr:to>
      <xdr:col>29</xdr:col>
      <xdr:colOff>127000</xdr:colOff>
      <xdr:row>18</xdr:row>
      <xdr:rowOff>144263</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flipV="1">
          <a:off x="5651500" y="2044786"/>
          <a:ext cx="0" cy="123320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18</xdr:row>
      <xdr:rowOff>116340</xdr:rowOff>
    </xdr:from>
    <xdr:ext cx="762000" cy="259045"/>
    <xdr:sp macro="" textlink="">
      <xdr:nvSpPr>
        <xdr:cNvPr id="45" name="人口1人当たり決算額の推移最小値テキスト130">
          <a:extLst>
            <a:ext uri="{FF2B5EF4-FFF2-40B4-BE49-F238E27FC236}">
              <a16:creationId xmlns:a16="http://schemas.microsoft.com/office/drawing/2014/main" id="{00000000-0008-0000-0500-00002D000000}"/>
            </a:ext>
          </a:extLst>
        </xdr:cNvPr>
        <xdr:cNvSpPr txBox="1"/>
      </xdr:nvSpPr>
      <xdr:spPr>
        <a:xfrm>
          <a:off x="5740400" y="32500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72,969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18</xdr:row>
      <xdr:rowOff>144263</xdr:rowOff>
    </xdr:from>
    <xdr:to>
      <xdr:col>30</xdr:col>
      <xdr:colOff>25400</xdr:colOff>
      <xdr:row>18</xdr:row>
      <xdr:rowOff>144263</xdr:rowOff>
    </xdr:to>
    <xdr:cxnSp macro="">
      <xdr:nvCxnSpPr>
        <xdr:cNvPr id="46" name="直線コネクタ 45">
          <a:extLst>
            <a:ext uri="{FF2B5EF4-FFF2-40B4-BE49-F238E27FC236}">
              <a16:creationId xmlns:a16="http://schemas.microsoft.com/office/drawing/2014/main" id="{00000000-0008-0000-0500-00002E000000}"/>
            </a:ext>
          </a:extLst>
        </xdr:cNvPr>
        <xdr:cNvCxnSpPr/>
      </xdr:nvCxnSpPr>
      <xdr:spPr bwMode="auto">
        <a:xfrm>
          <a:off x="5562600" y="327798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26138</xdr:rowOff>
    </xdr:from>
    <xdr:ext cx="762000" cy="259045"/>
    <xdr:sp macro="" textlink="">
      <xdr:nvSpPr>
        <xdr:cNvPr id="47" name="人口1人当たり決算額の推移最大値テキスト130">
          <a:extLst>
            <a:ext uri="{FF2B5EF4-FFF2-40B4-BE49-F238E27FC236}">
              <a16:creationId xmlns:a16="http://schemas.microsoft.com/office/drawing/2014/main" id="{00000000-0008-0000-0500-00002F000000}"/>
            </a:ext>
          </a:extLst>
        </xdr:cNvPr>
        <xdr:cNvSpPr txBox="1"/>
      </xdr:nvSpPr>
      <xdr:spPr>
        <a:xfrm>
          <a:off x="5740400" y="1788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396,644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111211</xdr:rowOff>
    </xdr:from>
    <xdr:to>
      <xdr:col>30</xdr:col>
      <xdr:colOff>25400</xdr:colOff>
      <xdr:row>11</xdr:row>
      <xdr:rowOff>111211</xdr:rowOff>
    </xdr:to>
    <xdr:cxnSp macro="">
      <xdr:nvCxnSpPr>
        <xdr:cNvPr id="48" name="直線コネクタ 47">
          <a:extLst>
            <a:ext uri="{FF2B5EF4-FFF2-40B4-BE49-F238E27FC236}">
              <a16:creationId xmlns:a16="http://schemas.microsoft.com/office/drawing/2014/main" id="{00000000-0008-0000-0500-000030000000}"/>
            </a:ext>
          </a:extLst>
        </xdr:cNvPr>
        <xdr:cNvCxnSpPr/>
      </xdr:nvCxnSpPr>
      <xdr:spPr bwMode="auto">
        <a:xfrm>
          <a:off x="5562600" y="20447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163812</xdr:rowOff>
    </xdr:from>
    <xdr:to>
      <xdr:col>29</xdr:col>
      <xdr:colOff>127000</xdr:colOff>
      <xdr:row>18</xdr:row>
      <xdr:rowOff>18240</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flipV="1">
          <a:off x="5003800" y="3126087"/>
          <a:ext cx="647700" cy="258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17</xdr:row>
      <xdr:rowOff>148589</xdr:rowOff>
    </xdr:from>
    <xdr:ext cx="762000" cy="259045"/>
    <xdr:sp macro="" textlink="">
      <xdr:nvSpPr>
        <xdr:cNvPr id="50" name="人口1人当たり決算額の推移平均値テキスト130">
          <a:extLst>
            <a:ext uri="{FF2B5EF4-FFF2-40B4-BE49-F238E27FC236}">
              <a16:creationId xmlns:a16="http://schemas.microsoft.com/office/drawing/2014/main" id="{00000000-0008-0000-0500-000032000000}"/>
            </a:ext>
          </a:extLst>
        </xdr:cNvPr>
        <xdr:cNvSpPr txBox="1"/>
      </xdr:nvSpPr>
      <xdr:spPr>
        <a:xfrm>
          <a:off x="5740400" y="31108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115207</xdr:rowOff>
    </xdr:from>
    <xdr:to>
      <xdr:col>29</xdr:col>
      <xdr:colOff>177800</xdr:colOff>
      <xdr:row>18</xdr:row>
      <xdr:rowOff>45357</xdr:rowOff>
    </xdr:to>
    <xdr:sp macro="" textlink="">
      <xdr:nvSpPr>
        <xdr:cNvPr id="51" name="フローチャート: 判断 50">
          <a:extLst>
            <a:ext uri="{FF2B5EF4-FFF2-40B4-BE49-F238E27FC236}">
              <a16:creationId xmlns:a16="http://schemas.microsoft.com/office/drawing/2014/main" id="{00000000-0008-0000-0500-000033000000}"/>
            </a:ext>
          </a:extLst>
        </xdr:cNvPr>
        <xdr:cNvSpPr/>
      </xdr:nvSpPr>
      <xdr:spPr bwMode="auto">
        <a:xfrm>
          <a:off x="5600700" y="307748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18240</xdr:rowOff>
    </xdr:from>
    <xdr:to>
      <xdr:col>26</xdr:col>
      <xdr:colOff>50800</xdr:colOff>
      <xdr:row>18</xdr:row>
      <xdr:rowOff>29342</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4305300" y="3151965"/>
          <a:ext cx="698500" cy="1110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148464</xdr:rowOff>
    </xdr:from>
    <xdr:to>
      <xdr:col>26</xdr:col>
      <xdr:colOff>101600</xdr:colOff>
      <xdr:row>18</xdr:row>
      <xdr:rowOff>78614</xdr:rowOff>
    </xdr:to>
    <xdr:sp macro="" textlink="">
      <xdr:nvSpPr>
        <xdr:cNvPr id="53" name="フローチャート: 判断 52">
          <a:extLst>
            <a:ext uri="{FF2B5EF4-FFF2-40B4-BE49-F238E27FC236}">
              <a16:creationId xmlns:a16="http://schemas.microsoft.com/office/drawing/2014/main" id="{00000000-0008-0000-0500-000035000000}"/>
            </a:ext>
          </a:extLst>
        </xdr:cNvPr>
        <xdr:cNvSpPr/>
      </xdr:nvSpPr>
      <xdr:spPr bwMode="auto">
        <a:xfrm>
          <a:off x="4953000" y="31107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18</xdr:row>
      <xdr:rowOff>63391</xdr:rowOff>
    </xdr:from>
    <xdr:ext cx="736600" cy="259045"/>
    <xdr:sp macro="" textlink="">
      <xdr:nvSpPr>
        <xdr:cNvPr id="54" name="テキスト ボックス 53">
          <a:extLst>
            <a:ext uri="{FF2B5EF4-FFF2-40B4-BE49-F238E27FC236}">
              <a16:creationId xmlns:a16="http://schemas.microsoft.com/office/drawing/2014/main" id="{00000000-0008-0000-0500-000036000000}"/>
            </a:ext>
          </a:extLst>
        </xdr:cNvPr>
        <xdr:cNvSpPr txBox="1"/>
      </xdr:nvSpPr>
      <xdr:spPr>
        <a:xfrm>
          <a:off x="4622800" y="31971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18</xdr:row>
      <xdr:rowOff>29342</xdr:rowOff>
    </xdr:from>
    <xdr:to>
      <xdr:col>22</xdr:col>
      <xdr:colOff>114300</xdr:colOff>
      <xdr:row>18</xdr:row>
      <xdr:rowOff>33960</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3606800" y="3163067"/>
          <a:ext cx="698500" cy="46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157037</xdr:rowOff>
    </xdr:from>
    <xdr:to>
      <xdr:col>22</xdr:col>
      <xdr:colOff>165100</xdr:colOff>
      <xdr:row>18</xdr:row>
      <xdr:rowOff>87187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254500" y="311931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71964</xdr:rowOff>
    </xdr:from>
    <xdr:ext cx="7620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3924300" y="32056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18</xdr:row>
      <xdr:rowOff>33064</xdr:rowOff>
    </xdr:from>
    <xdr:to>
      <xdr:col>18</xdr:col>
      <xdr:colOff>177800</xdr:colOff>
      <xdr:row>18</xdr:row>
      <xdr:rowOff>33960</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a:off x="2908300" y="3166789"/>
          <a:ext cx="698500" cy="8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161620</xdr:rowOff>
    </xdr:from>
    <xdr:to>
      <xdr:col>19</xdr:col>
      <xdr:colOff>38100</xdr:colOff>
      <xdr:row>18</xdr:row>
      <xdr:rowOff>91770</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3556000" y="31238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76547</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225800" y="32102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142406</xdr:rowOff>
    </xdr:from>
    <xdr:to>
      <xdr:col>15</xdr:col>
      <xdr:colOff>101600</xdr:colOff>
      <xdr:row>18</xdr:row>
      <xdr:rowOff>72556</xdr:rowOff>
    </xdr:to>
    <xdr:sp macro="" textlink="">
      <xdr:nvSpPr>
        <xdr:cNvPr id="61" name="フローチャート: 判断 60">
          <a:extLst>
            <a:ext uri="{FF2B5EF4-FFF2-40B4-BE49-F238E27FC236}">
              <a16:creationId xmlns:a16="http://schemas.microsoft.com/office/drawing/2014/main" id="{00000000-0008-0000-0500-00003D000000}"/>
            </a:ext>
          </a:extLst>
        </xdr:cNvPr>
        <xdr:cNvSpPr/>
      </xdr:nvSpPr>
      <xdr:spPr bwMode="auto">
        <a:xfrm>
          <a:off x="2857500" y="310468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82733</xdr:rowOff>
    </xdr:from>
    <xdr:ext cx="762000" cy="259045"/>
    <xdr:sp macro="" textlink="">
      <xdr:nvSpPr>
        <xdr:cNvPr id="62" name="テキスト ボックス 61">
          <a:extLst>
            <a:ext uri="{FF2B5EF4-FFF2-40B4-BE49-F238E27FC236}">
              <a16:creationId xmlns:a16="http://schemas.microsoft.com/office/drawing/2014/main" id="{00000000-0008-0000-0500-00003E000000}"/>
            </a:ext>
          </a:extLst>
        </xdr:cNvPr>
        <xdr:cNvSpPr txBox="1"/>
      </xdr:nvSpPr>
      <xdr:spPr>
        <a:xfrm>
          <a:off x="2527300" y="2873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113012</xdr:rowOff>
    </xdr:from>
    <xdr:to>
      <xdr:col>29</xdr:col>
      <xdr:colOff>177800</xdr:colOff>
      <xdr:row>18</xdr:row>
      <xdr:rowOff>43162</xdr:rowOff>
    </xdr:to>
    <xdr:sp macro="" textlink="">
      <xdr:nvSpPr>
        <xdr:cNvPr id="68" name="楕円 67">
          <a:extLst>
            <a:ext uri="{FF2B5EF4-FFF2-40B4-BE49-F238E27FC236}">
              <a16:creationId xmlns:a16="http://schemas.microsoft.com/office/drawing/2014/main" id="{00000000-0008-0000-0500-000044000000}"/>
            </a:ext>
          </a:extLst>
        </xdr:cNvPr>
        <xdr:cNvSpPr/>
      </xdr:nvSpPr>
      <xdr:spPr bwMode="auto">
        <a:xfrm>
          <a:off x="5600700" y="307528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16</xdr:row>
      <xdr:rowOff>129539</xdr:rowOff>
    </xdr:from>
    <xdr:ext cx="762000" cy="259045"/>
    <xdr:sp macro="" textlink="">
      <xdr:nvSpPr>
        <xdr:cNvPr id="69" name="人口1人当たり決算額の推移該当値テキスト130">
          <a:extLst>
            <a:ext uri="{FF2B5EF4-FFF2-40B4-BE49-F238E27FC236}">
              <a16:creationId xmlns:a16="http://schemas.microsoft.com/office/drawing/2014/main" id="{00000000-0008-0000-0500-000045000000}"/>
            </a:ext>
          </a:extLst>
        </xdr:cNvPr>
        <xdr:cNvSpPr txBox="1"/>
      </xdr:nvSpPr>
      <xdr:spPr>
        <a:xfrm>
          <a:off x="5740400" y="2920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112,838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17</xdr:row>
      <xdr:rowOff>138890</xdr:rowOff>
    </xdr:from>
    <xdr:to>
      <xdr:col>26</xdr:col>
      <xdr:colOff>101600</xdr:colOff>
      <xdr:row>18</xdr:row>
      <xdr:rowOff>69040</xdr:rowOff>
    </xdr:to>
    <xdr:sp macro="" textlink="">
      <xdr:nvSpPr>
        <xdr:cNvPr id="70" name="楕円 69">
          <a:extLst>
            <a:ext uri="{FF2B5EF4-FFF2-40B4-BE49-F238E27FC236}">
              <a16:creationId xmlns:a16="http://schemas.microsoft.com/office/drawing/2014/main" id="{00000000-0008-0000-0500-000046000000}"/>
            </a:ext>
          </a:extLst>
        </xdr:cNvPr>
        <xdr:cNvSpPr/>
      </xdr:nvSpPr>
      <xdr:spPr bwMode="auto">
        <a:xfrm>
          <a:off x="4953000" y="31011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79217</xdr:rowOff>
    </xdr:from>
    <xdr:ext cx="736600" cy="259045"/>
    <xdr:sp macro="" textlink="">
      <xdr:nvSpPr>
        <xdr:cNvPr id="71" name="テキスト ボックス 70">
          <a:extLst>
            <a:ext uri="{FF2B5EF4-FFF2-40B4-BE49-F238E27FC236}">
              <a16:creationId xmlns:a16="http://schemas.microsoft.com/office/drawing/2014/main" id="{00000000-0008-0000-0500-000047000000}"/>
            </a:ext>
          </a:extLst>
        </xdr:cNvPr>
        <xdr:cNvSpPr txBox="1"/>
      </xdr:nvSpPr>
      <xdr:spPr>
        <a:xfrm>
          <a:off x="4622800" y="28700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17</xdr:row>
      <xdr:rowOff>149992</xdr:rowOff>
    </xdr:from>
    <xdr:to>
      <xdr:col>22</xdr:col>
      <xdr:colOff>165100</xdr:colOff>
      <xdr:row>18</xdr:row>
      <xdr:rowOff>80142</xdr:rowOff>
    </xdr:to>
    <xdr:sp macro="" textlink="">
      <xdr:nvSpPr>
        <xdr:cNvPr id="72" name="楕円 71">
          <a:extLst>
            <a:ext uri="{FF2B5EF4-FFF2-40B4-BE49-F238E27FC236}">
              <a16:creationId xmlns:a16="http://schemas.microsoft.com/office/drawing/2014/main" id="{00000000-0008-0000-0500-000048000000}"/>
            </a:ext>
          </a:extLst>
        </xdr:cNvPr>
        <xdr:cNvSpPr/>
      </xdr:nvSpPr>
      <xdr:spPr bwMode="auto">
        <a:xfrm>
          <a:off x="4254500" y="311226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90319</xdr:rowOff>
    </xdr:from>
    <xdr:ext cx="762000" cy="259045"/>
    <xdr:sp macro="" textlink="">
      <xdr:nvSpPr>
        <xdr:cNvPr id="73" name="テキスト ボックス 72">
          <a:extLst>
            <a:ext uri="{FF2B5EF4-FFF2-40B4-BE49-F238E27FC236}">
              <a16:creationId xmlns:a16="http://schemas.microsoft.com/office/drawing/2014/main" id="{00000000-0008-0000-0500-000049000000}"/>
            </a:ext>
          </a:extLst>
        </xdr:cNvPr>
        <xdr:cNvSpPr txBox="1"/>
      </xdr:nvSpPr>
      <xdr:spPr>
        <a:xfrm>
          <a:off x="3924300" y="2881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17</xdr:row>
      <xdr:rowOff>154610</xdr:rowOff>
    </xdr:from>
    <xdr:to>
      <xdr:col>19</xdr:col>
      <xdr:colOff>38100</xdr:colOff>
      <xdr:row>18</xdr:row>
      <xdr:rowOff>84760</xdr:rowOff>
    </xdr:to>
    <xdr:sp macro="" textlink="">
      <xdr:nvSpPr>
        <xdr:cNvPr id="74" name="楕円 73">
          <a:extLst>
            <a:ext uri="{FF2B5EF4-FFF2-40B4-BE49-F238E27FC236}">
              <a16:creationId xmlns:a16="http://schemas.microsoft.com/office/drawing/2014/main" id="{00000000-0008-0000-0500-00004A000000}"/>
            </a:ext>
          </a:extLst>
        </xdr:cNvPr>
        <xdr:cNvSpPr/>
      </xdr:nvSpPr>
      <xdr:spPr bwMode="auto">
        <a:xfrm>
          <a:off x="3556000" y="31168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94937</xdr:rowOff>
    </xdr:from>
    <xdr:ext cx="762000" cy="259045"/>
    <xdr:sp macro="" textlink="">
      <xdr:nvSpPr>
        <xdr:cNvPr id="75" name="テキスト ボックス 74">
          <a:extLst>
            <a:ext uri="{FF2B5EF4-FFF2-40B4-BE49-F238E27FC236}">
              <a16:creationId xmlns:a16="http://schemas.microsoft.com/office/drawing/2014/main" id="{00000000-0008-0000-0500-00004B000000}"/>
            </a:ext>
          </a:extLst>
        </xdr:cNvPr>
        <xdr:cNvSpPr txBox="1"/>
      </xdr:nvSpPr>
      <xdr:spPr>
        <a:xfrm>
          <a:off x="3225800" y="2885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101,920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153714</xdr:rowOff>
    </xdr:from>
    <xdr:to>
      <xdr:col>15</xdr:col>
      <xdr:colOff>101600</xdr:colOff>
      <xdr:row>18</xdr:row>
      <xdr:rowOff>83864</xdr:rowOff>
    </xdr:to>
    <xdr:sp macro="" textlink="">
      <xdr:nvSpPr>
        <xdr:cNvPr id="76" name="楕円 75">
          <a:extLst>
            <a:ext uri="{FF2B5EF4-FFF2-40B4-BE49-F238E27FC236}">
              <a16:creationId xmlns:a16="http://schemas.microsoft.com/office/drawing/2014/main" id="{00000000-0008-0000-0500-00004C000000}"/>
            </a:ext>
          </a:extLst>
        </xdr:cNvPr>
        <xdr:cNvSpPr/>
      </xdr:nvSpPr>
      <xdr:spPr bwMode="auto">
        <a:xfrm>
          <a:off x="2857500" y="31159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68641</xdr:rowOff>
    </xdr:from>
    <xdr:ext cx="762000" cy="259045"/>
    <xdr:sp macro="" textlink="">
      <xdr:nvSpPr>
        <xdr:cNvPr id="77" name="テキスト ボックス 76">
          <a:extLst>
            <a:ext uri="{FF2B5EF4-FFF2-40B4-BE49-F238E27FC236}">
              <a16:creationId xmlns:a16="http://schemas.microsoft.com/office/drawing/2014/main" id="{00000000-0008-0000-0500-00004D000000}"/>
            </a:ext>
          </a:extLst>
        </xdr:cNvPr>
        <xdr:cNvSpPr txBox="1"/>
      </xdr:nvSpPr>
      <xdr:spPr>
        <a:xfrm>
          <a:off x="2527300" y="32023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8" name="正方形/長方形 77">
          <a:extLst>
            <a:ext uri="{FF2B5EF4-FFF2-40B4-BE49-F238E27FC236}">
              <a16:creationId xmlns:a16="http://schemas.microsoft.com/office/drawing/2014/main" id="{00000000-0008-0000-0500-00004E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79" name="角丸四角形 78">
          <a:extLst>
            <a:ext uri="{FF2B5EF4-FFF2-40B4-BE49-F238E27FC236}">
              <a16:creationId xmlns:a16="http://schemas.microsoft.com/office/drawing/2014/main" id="{00000000-0008-0000-0500-00004F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0" name="正方形/長方形 79">
          <a:extLst>
            <a:ext uri="{FF2B5EF4-FFF2-40B4-BE49-F238E27FC236}">
              <a16:creationId xmlns:a16="http://schemas.microsoft.com/office/drawing/2014/main" id="{00000000-0008-0000-0500-000050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3" name="直線コネクタ 82">
          <a:extLst>
            <a:ext uri="{FF2B5EF4-FFF2-40B4-BE49-F238E27FC236}">
              <a16:creationId xmlns:a16="http://schemas.microsoft.com/office/drawing/2014/main" id="{00000000-0008-0000-0500-000053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8" name="楕円 87">
          <a:extLst>
            <a:ext uri="{FF2B5EF4-FFF2-40B4-BE49-F238E27FC236}">
              <a16:creationId xmlns:a16="http://schemas.microsoft.com/office/drawing/2014/main" id="{00000000-0008-0000-0500-000058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89" name="フローチャート: 判断 88">
          <a:extLst>
            <a:ext uri="{FF2B5EF4-FFF2-40B4-BE49-F238E27FC236}">
              <a16:creationId xmlns:a16="http://schemas.microsoft.com/office/drawing/2014/main" id="{00000000-0008-0000-0500-000059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0" name="正方形/長方形 89">
          <a:extLst>
            <a:ext uri="{FF2B5EF4-FFF2-40B4-BE49-F238E27FC236}">
              <a16:creationId xmlns:a16="http://schemas.microsoft.com/office/drawing/2014/main" id="{00000000-0008-0000-0500-00005A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1" name="テキスト ボックス 90">
          <a:extLst>
            <a:ext uri="{FF2B5EF4-FFF2-40B4-BE49-F238E27FC236}">
              <a16:creationId xmlns:a16="http://schemas.microsoft.com/office/drawing/2014/main" id="{00000000-0008-0000-0500-00005B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2" name="直線コネクタ 91">
          <a:extLst>
            <a:ext uri="{FF2B5EF4-FFF2-40B4-BE49-F238E27FC236}">
              <a16:creationId xmlns:a16="http://schemas.microsoft.com/office/drawing/2014/main" id="{00000000-0008-0000-0500-00005C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89567</xdr:rowOff>
    </xdr:from>
    <xdr:to>
      <xdr:col>29</xdr:col>
      <xdr:colOff>127000</xdr:colOff>
      <xdr:row>38</xdr:row>
      <xdr:rowOff>36170</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014117"/>
          <a:ext cx="0" cy="14896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8247</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4758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36170</xdr:rowOff>
    </xdr:from>
    <xdr:to>
      <xdr:col>30</xdr:col>
      <xdr:colOff>25400</xdr:colOff>
      <xdr:row>38</xdr:row>
      <xdr:rowOff>36170</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0377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4494</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757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80,965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89567</xdr:rowOff>
    </xdr:from>
    <xdr:to>
      <xdr:col>30</xdr:col>
      <xdr:colOff>25400</xdr:colOff>
      <xdr:row>33</xdr:row>
      <xdr:rowOff>89567</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01411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131610</xdr:rowOff>
    </xdr:from>
    <xdr:to>
      <xdr:col>29</xdr:col>
      <xdr:colOff>127000</xdr:colOff>
      <xdr:row>37</xdr:row>
      <xdr:rowOff>11138</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7084860"/>
          <a:ext cx="647700" cy="5097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307268</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9176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22,738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119291</xdr:rowOff>
    </xdr:from>
    <xdr:to>
      <xdr:col>29</xdr:col>
      <xdr:colOff>177800</xdr:colOff>
      <xdr:row>37</xdr:row>
      <xdr:rowOff>49441</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70725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131610</xdr:rowOff>
    </xdr:from>
    <xdr:to>
      <xdr:col>26</xdr:col>
      <xdr:colOff>50800</xdr:colOff>
      <xdr:row>36</xdr:row>
      <xdr:rowOff>141230</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7084860"/>
          <a:ext cx="698500" cy="962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116091</xdr:rowOff>
    </xdr:from>
    <xdr:to>
      <xdr:col>26</xdr:col>
      <xdr:colOff>101600</xdr:colOff>
      <xdr:row>37</xdr:row>
      <xdr:rowOff>46241</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706934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31018</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71557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141230</xdr:rowOff>
    </xdr:from>
    <xdr:to>
      <xdr:col>22</xdr:col>
      <xdr:colOff>114300</xdr:colOff>
      <xdr:row>37</xdr:row>
      <xdr:rowOff>8013</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7094480"/>
          <a:ext cx="698500" cy="382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134512</xdr:rowOff>
    </xdr:from>
    <xdr:to>
      <xdr:col>22</xdr:col>
      <xdr:colOff>165100</xdr:colOff>
      <xdr:row>37</xdr:row>
      <xdr:rowOff>64662</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70877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49439</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71741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136220</xdr:rowOff>
    </xdr:from>
    <xdr:to>
      <xdr:col>18</xdr:col>
      <xdr:colOff>177800</xdr:colOff>
      <xdr:row>37</xdr:row>
      <xdr:rowOff>8013</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a:off x="2908300" y="7089470"/>
          <a:ext cx="698500" cy="4324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144856</xdr:rowOff>
    </xdr:from>
    <xdr:to>
      <xdr:col>19</xdr:col>
      <xdr:colOff>38100</xdr:colOff>
      <xdr:row>37</xdr:row>
      <xdr:rowOff>75006</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70981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59783</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71844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129940</xdr:rowOff>
    </xdr:from>
    <xdr:to>
      <xdr:col>15</xdr:col>
      <xdr:colOff>101600</xdr:colOff>
      <xdr:row>37</xdr:row>
      <xdr:rowOff>60090</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70831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37</xdr:row>
      <xdr:rowOff>44867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716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131788</xdr:rowOff>
    </xdr:from>
    <xdr:to>
      <xdr:col>29</xdr:col>
      <xdr:colOff>177800</xdr:colOff>
      <xdr:row>37</xdr:row>
      <xdr:rowOff>61938</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708503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36</xdr:row>
      <xdr:rowOff>103865</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70571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80810</xdr:rowOff>
    </xdr:from>
    <xdr:to>
      <xdr:col>26</xdr:col>
      <xdr:colOff>101600</xdr:colOff>
      <xdr:row>37</xdr:row>
      <xdr:rowOff>10960</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70340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192587</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8029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90430</xdr:rowOff>
    </xdr:from>
    <xdr:to>
      <xdr:col>22</xdr:col>
      <xdr:colOff>165100</xdr:colOff>
      <xdr:row>37</xdr:row>
      <xdr:rowOff>20580</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70436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202207</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812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24,253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128663</xdr:rowOff>
    </xdr:from>
    <xdr:to>
      <xdr:col>19</xdr:col>
      <xdr:colOff>38100</xdr:colOff>
      <xdr:row>37</xdr:row>
      <xdr:rowOff>58813</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708191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240440</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8507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85420</xdr:rowOff>
    </xdr:from>
    <xdr:to>
      <xdr:col>15</xdr:col>
      <xdr:colOff>101600</xdr:colOff>
      <xdr:row>37</xdr:row>
      <xdr:rowOff>15570</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703867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197197</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8075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山口県柳井市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29,233
28,954
140.03
21,086,996
20,768,041
207,451
10,275,996
17,856,857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42.0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人件費グラフ枠">
          <a:extLst>
            <a:ext uri="{FF2B5EF4-FFF2-40B4-BE49-F238E27FC236}">
              <a16:creationId xmlns:a16="http://schemas.microsoft.com/office/drawing/2014/main" id="{00000000-0008-0000-06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93694</xdr:rowOff>
    </xdr:from>
    <xdr:to>
      <xdr:col>24</xdr:col>
      <xdr:colOff>62865</xdr:colOff>
      <xdr:row>38</xdr:row>
      <xdr:rowOff>3138</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flipV="1">
          <a:off x="4633595" y="5237194"/>
          <a:ext cx="1270" cy="12810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6965</xdr:rowOff>
    </xdr:from>
    <xdr:ext cx="534377" cy="259045"/>
    <xdr:sp macro="" textlink="">
      <xdr:nvSpPr>
        <xdr:cNvPr id="56" name="人件費最小値テキスト">
          <a:extLst>
            <a:ext uri="{FF2B5EF4-FFF2-40B4-BE49-F238E27FC236}">
              <a16:creationId xmlns:a16="http://schemas.microsoft.com/office/drawing/2014/main" id="{00000000-0008-0000-0600-000038000000}"/>
            </a:ext>
          </a:extLst>
        </xdr:cNvPr>
        <xdr:cNvSpPr txBox="1"/>
      </xdr:nvSpPr>
      <xdr:spPr>
        <a:xfrm>
          <a:off x="4686300" y="65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3138</xdr:rowOff>
    </xdr:from>
    <xdr:to>
      <xdr:col>24</xdr:col>
      <xdr:colOff>152400</xdr:colOff>
      <xdr:row>38</xdr:row>
      <xdr:rowOff>3138</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a:off x="4546600" y="65182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40371</xdr:rowOff>
    </xdr:from>
    <xdr:ext cx="599010" cy="259045"/>
    <xdr:sp macro="" textlink="">
      <xdr:nvSpPr>
        <xdr:cNvPr id="58" name="人件費最大値テキスト">
          <a:extLst>
            <a:ext uri="{FF2B5EF4-FFF2-40B4-BE49-F238E27FC236}">
              <a16:creationId xmlns:a16="http://schemas.microsoft.com/office/drawing/2014/main" id="{00000000-0008-0000-0600-00003A000000}"/>
            </a:ext>
          </a:extLst>
        </xdr:cNvPr>
        <xdr:cNvSpPr txBox="1"/>
      </xdr:nvSpPr>
      <xdr:spPr>
        <a:xfrm>
          <a:off x="4686300" y="50124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392,075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93694</xdr:rowOff>
    </xdr:from>
    <xdr:to>
      <xdr:col>24</xdr:col>
      <xdr:colOff>152400</xdr:colOff>
      <xdr:row>30</xdr:row>
      <xdr:rowOff>93694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5237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26017</xdr:rowOff>
    </xdr:from>
    <xdr:to>
      <xdr:col>24</xdr:col>
      <xdr:colOff>63500</xdr:colOff>
      <xdr:row>37</xdr:row>
      <xdr:rowOff>63329</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flipV="1">
          <a:off x="3797300" y="6369667"/>
          <a:ext cx="838200" cy="373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153519</xdr:rowOff>
    </xdr:from>
    <xdr:ext cx="534377" cy="259045"/>
    <xdr:sp macro="" textlink="">
      <xdr:nvSpPr>
        <xdr:cNvPr id="61" name="人件費平均値テキスト">
          <a:extLst>
            <a:ext uri="{FF2B5EF4-FFF2-40B4-BE49-F238E27FC236}">
              <a16:creationId xmlns:a16="http://schemas.microsoft.com/office/drawing/2014/main" id="{00000000-0008-0000-0600-00003D000000}"/>
            </a:ext>
          </a:extLst>
        </xdr:cNvPr>
        <xdr:cNvSpPr txBox="1"/>
      </xdr:nvSpPr>
      <xdr:spPr>
        <a:xfrm>
          <a:off x="4686300" y="615426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130642</xdr:rowOff>
    </xdr:from>
    <xdr:to>
      <xdr:col>24</xdr:col>
      <xdr:colOff>114300</xdr:colOff>
      <xdr:row>37</xdr:row>
      <xdr:rowOff>60792</xdr:rowOff>
    </xdr:to>
    <xdr:sp macro="" textlink="">
      <xdr:nvSpPr>
        <xdr:cNvPr id="62" name="フローチャート: 判断 61">
          <a:extLst>
            <a:ext uri="{FF2B5EF4-FFF2-40B4-BE49-F238E27FC236}">
              <a16:creationId xmlns:a16="http://schemas.microsoft.com/office/drawing/2014/main" id="{00000000-0008-0000-0600-00003E000000}"/>
            </a:ext>
          </a:extLst>
        </xdr:cNvPr>
        <xdr:cNvSpPr/>
      </xdr:nvSpPr>
      <xdr:spPr>
        <a:xfrm>
          <a:off x="4584700" y="630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49612</xdr:rowOff>
    </xdr:from>
    <xdr:to>
      <xdr:col>19</xdr:col>
      <xdr:colOff>177800</xdr:colOff>
      <xdr:row>37</xdr:row>
      <xdr:rowOff>63329</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a:off x="2908300" y="6393262"/>
          <a:ext cx="88900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162342</xdr:rowOff>
    </xdr:from>
    <xdr:to>
      <xdr:col>20</xdr:col>
      <xdr:colOff>38100</xdr:colOff>
      <xdr:row>37</xdr:row>
      <xdr:rowOff>92492</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3746500" y="63345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109019</xdr:rowOff>
    </xdr:from>
    <xdr:ext cx="534377" cy="259045"/>
    <xdr:sp macro="" textlink="">
      <xdr:nvSpPr>
        <xdr:cNvPr id="65" name="テキスト ボックス 64">
          <a:extLst>
            <a:ext uri="{FF2B5EF4-FFF2-40B4-BE49-F238E27FC236}">
              <a16:creationId xmlns:a16="http://schemas.microsoft.com/office/drawing/2014/main" id="{00000000-0008-0000-0600-000041000000}"/>
            </a:ext>
          </a:extLst>
        </xdr:cNvPr>
        <xdr:cNvSpPr txBox="1"/>
      </xdr:nvSpPr>
      <xdr:spPr>
        <a:xfrm>
          <a:off x="3530111" y="6109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43669</xdr:rowOff>
    </xdr:from>
    <xdr:to>
      <xdr:col>15</xdr:col>
      <xdr:colOff>50800</xdr:colOff>
      <xdr:row>37</xdr:row>
      <xdr:rowOff>49612</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a:off x="2019300" y="6387319"/>
          <a:ext cx="889000" cy="5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165020</xdr:rowOff>
    </xdr:from>
    <xdr:to>
      <xdr:col>15</xdr:col>
      <xdr:colOff>101600</xdr:colOff>
      <xdr:row>37</xdr:row>
      <xdr:rowOff>95170</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2857500" y="6337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111697</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2641111" y="6112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43669</xdr:rowOff>
    </xdr:from>
    <xdr:to>
      <xdr:col>10</xdr:col>
      <xdr:colOff>114300</xdr:colOff>
      <xdr:row>37</xdr:row>
      <xdr:rowOff>59126</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1130300" y="6387319"/>
          <a:ext cx="889000" cy="15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167950</xdr:rowOff>
    </xdr:from>
    <xdr:to>
      <xdr:col>10</xdr:col>
      <xdr:colOff>165100</xdr:colOff>
      <xdr:row>37</xdr:row>
      <xdr:rowOff>98100</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1968500" y="6340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89227</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1752111" y="64328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151948</xdr:rowOff>
    </xdr:from>
    <xdr:to>
      <xdr:col>6</xdr:col>
      <xdr:colOff>38100</xdr:colOff>
      <xdr:row>37</xdr:row>
      <xdr:rowOff>82098</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079500" y="63241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98625</xdr:rowOff>
    </xdr:from>
    <xdr:ext cx="534377"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863111" y="60993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146667</xdr:rowOff>
    </xdr:from>
    <xdr:to>
      <xdr:col>24</xdr:col>
      <xdr:colOff>114300</xdr:colOff>
      <xdr:row>37</xdr:row>
      <xdr:rowOff>76817</xdr:rowOff>
    </xdr:to>
    <xdr:sp macro="" textlink="">
      <xdr:nvSpPr>
        <xdr:cNvPr id="79" name="楕円 78">
          <a:extLst>
            <a:ext uri="{FF2B5EF4-FFF2-40B4-BE49-F238E27FC236}">
              <a16:creationId xmlns:a16="http://schemas.microsoft.com/office/drawing/2014/main" id="{00000000-0008-0000-0600-00004F000000}"/>
            </a:ext>
          </a:extLst>
        </xdr:cNvPr>
        <xdr:cNvSpPr/>
      </xdr:nvSpPr>
      <xdr:spPr>
        <a:xfrm>
          <a:off x="4584700" y="63188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125094</xdr:rowOff>
    </xdr:from>
    <xdr:ext cx="534377" cy="259045"/>
    <xdr:sp macro="" textlink="">
      <xdr:nvSpPr>
        <xdr:cNvPr id="80" name="人件費該当値テキスト">
          <a:extLst>
            <a:ext uri="{FF2B5EF4-FFF2-40B4-BE49-F238E27FC236}">
              <a16:creationId xmlns:a16="http://schemas.microsoft.com/office/drawing/2014/main" id="{00000000-0008-0000-0600-000050000000}"/>
            </a:ext>
          </a:extLst>
        </xdr:cNvPr>
        <xdr:cNvSpPr txBox="1"/>
      </xdr:nvSpPr>
      <xdr:spPr>
        <a:xfrm>
          <a:off x="4686300" y="6297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12529</xdr:rowOff>
    </xdr:from>
    <xdr:to>
      <xdr:col>20</xdr:col>
      <xdr:colOff>38100</xdr:colOff>
      <xdr:row>37</xdr:row>
      <xdr:rowOff>114129</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3746500" y="63561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105256</xdr:rowOff>
    </xdr:from>
    <xdr:ext cx="534377" cy="259045"/>
    <xdr:sp macro="" textlink="">
      <xdr:nvSpPr>
        <xdr:cNvPr id="82" name="テキスト ボックス 81">
          <a:extLst>
            <a:ext uri="{FF2B5EF4-FFF2-40B4-BE49-F238E27FC236}">
              <a16:creationId xmlns:a16="http://schemas.microsoft.com/office/drawing/2014/main" id="{00000000-0008-0000-0600-000052000000}"/>
            </a:ext>
          </a:extLst>
        </xdr:cNvPr>
        <xdr:cNvSpPr txBox="1"/>
      </xdr:nvSpPr>
      <xdr:spPr>
        <a:xfrm>
          <a:off x="3530111" y="6448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170262</xdr:rowOff>
    </xdr:from>
    <xdr:to>
      <xdr:col>15</xdr:col>
      <xdr:colOff>101600</xdr:colOff>
      <xdr:row>37</xdr:row>
      <xdr:rowOff>100412</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2857500" y="6342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91539</xdr:rowOff>
    </xdr:from>
    <xdr:ext cx="534377"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2641111" y="6435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36</xdr:row>
      <xdr:rowOff>164319</xdr:rowOff>
    </xdr:from>
    <xdr:to>
      <xdr:col>10</xdr:col>
      <xdr:colOff>165100</xdr:colOff>
      <xdr:row>37</xdr:row>
      <xdr:rowOff>94469</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1968500" y="6336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110996</xdr:rowOff>
    </xdr:from>
    <xdr:ext cx="534377"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1752111" y="6111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8326</xdr:rowOff>
    </xdr:from>
    <xdr:to>
      <xdr:col>6</xdr:col>
      <xdr:colOff>38100</xdr:colOff>
      <xdr:row>37</xdr:row>
      <xdr:rowOff>109926</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079500" y="6351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101053</xdr:rowOff>
    </xdr:from>
    <xdr:ext cx="534377"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863111" y="6444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86,148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6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6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物件費グラフ枠">
          <a:extLst>
            <a:ext uri="{FF2B5EF4-FFF2-40B4-BE49-F238E27FC236}">
              <a16:creationId xmlns:a16="http://schemas.microsoft.com/office/drawing/2014/main" id="{00000000-0008-0000-06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5594</xdr:rowOff>
    </xdr:from>
    <xdr:to>
      <xdr:col>24</xdr:col>
      <xdr:colOff>62865</xdr:colOff>
      <xdr:row>57</xdr:row>
      <xdr:rowOff>111317</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flipV="1">
          <a:off x="4633595" y="8749544"/>
          <a:ext cx="1270" cy="11344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115144</xdr:rowOff>
    </xdr:from>
    <xdr:ext cx="534377" cy="259045"/>
    <xdr:sp macro="" textlink="">
      <xdr:nvSpPr>
        <xdr:cNvPr id="111" name="物件費最小値テキスト">
          <a:extLst>
            <a:ext uri="{FF2B5EF4-FFF2-40B4-BE49-F238E27FC236}">
              <a16:creationId xmlns:a16="http://schemas.microsoft.com/office/drawing/2014/main" id="{00000000-0008-0000-0600-00006F000000}"/>
            </a:ext>
          </a:extLst>
        </xdr:cNvPr>
        <xdr:cNvSpPr txBox="1"/>
      </xdr:nvSpPr>
      <xdr:spPr>
        <a:xfrm>
          <a:off x="4686300" y="98877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111317</xdr:rowOff>
    </xdr:from>
    <xdr:to>
      <xdr:col>24</xdr:col>
      <xdr:colOff>152400</xdr:colOff>
      <xdr:row>57</xdr:row>
      <xdr:rowOff>111317</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a:off x="4546600" y="98839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123721</xdr:rowOff>
    </xdr:from>
    <xdr:ext cx="599010" cy="259045"/>
    <xdr:sp macro="" textlink="">
      <xdr:nvSpPr>
        <xdr:cNvPr id="113" name="物件費最大値テキスト">
          <a:extLst>
            <a:ext uri="{FF2B5EF4-FFF2-40B4-BE49-F238E27FC236}">
              <a16:creationId xmlns:a16="http://schemas.microsoft.com/office/drawing/2014/main" id="{00000000-0008-0000-0600-000071000000}"/>
            </a:ext>
          </a:extLst>
        </xdr:cNvPr>
        <xdr:cNvSpPr txBox="1"/>
      </xdr:nvSpPr>
      <xdr:spPr>
        <a:xfrm>
          <a:off x="4686300" y="8524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291,832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5594</xdr:rowOff>
    </xdr:from>
    <xdr:to>
      <xdr:col>24</xdr:col>
      <xdr:colOff>152400</xdr:colOff>
      <xdr:row>51</xdr:row>
      <xdr:rowOff>5594</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87495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556</xdr:rowOff>
    </xdr:from>
    <xdr:to>
      <xdr:col>24</xdr:col>
      <xdr:colOff>63500</xdr:colOff>
      <xdr:row>57</xdr:row>
      <xdr:rowOff>28875</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flipV="1">
          <a:off x="3797300" y="9773206"/>
          <a:ext cx="838200" cy="28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48075</xdr:rowOff>
    </xdr:from>
    <xdr:ext cx="534377" cy="259045"/>
    <xdr:sp macro="" textlink="">
      <xdr:nvSpPr>
        <xdr:cNvPr id="116" name="物件費平均値テキスト">
          <a:extLst>
            <a:ext uri="{FF2B5EF4-FFF2-40B4-BE49-F238E27FC236}">
              <a16:creationId xmlns:a16="http://schemas.microsoft.com/office/drawing/2014/main" id="{00000000-0008-0000-0600-000074000000}"/>
            </a:ext>
          </a:extLst>
        </xdr:cNvPr>
        <xdr:cNvSpPr txBox="1"/>
      </xdr:nvSpPr>
      <xdr:spPr>
        <a:xfrm>
          <a:off x="4686300" y="94778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88,933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25198</xdr:rowOff>
    </xdr:from>
    <xdr:to>
      <xdr:col>24</xdr:col>
      <xdr:colOff>114300</xdr:colOff>
      <xdr:row>56</xdr:row>
      <xdr:rowOff>126798</xdr:rowOff>
    </xdr:to>
    <xdr:sp macro="" textlink="">
      <xdr:nvSpPr>
        <xdr:cNvPr id="117" name="フローチャート: 判断 116">
          <a:extLst>
            <a:ext uri="{FF2B5EF4-FFF2-40B4-BE49-F238E27FC236}">
              <a16:creationId xmlns:a16="http://schemas.microsoft.com/office/drawing/2014/main" id="{00000000-0008-0000-0600-000075000000}"/>
            </a:ext>
          </a:extLst>
        </xdr:cNvPr>
        <xdr:cNvSpPr/>
      </xdr:nvSpPr>
      <xdr:spPr>
        <a:xfrm>
          <a:off x="4584700" y="962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8429</xdr:rowOff>
    </xdr:from>
    <xdr:to>
      <xdr:col>19</xdr:col>
      <xdr:colOff>177800</xdr:colOff>
      <xdr:row>57</xdr:row>
      <xdr:rowOff>28875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2908300" y="9781079"/>
          <a:ext cx="889000" cy="20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41726</xdr:rowOff>
    </xdr:from>
    <xdr:to>
      <xdr:col>20</xdr:col>
      <xdr:colOff>38100</xdr:colOff>
      <xdr:row>56</xdr:row>
      <xdr:rowOff>143326</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3746500" y="9642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159853</xdr:rowOff>
    </xdr:from>
    <xdr:ext cx="534377" cy="259045"/>
    <xdr:sp macro="" textlink="">
      <xdr:nvSpPr>
        <xdr:cNvPr id="120" name="テキスト ボックス 119">
          <a:extLst>
            <a:ext uri="{FF2B5EF4-FFF2-40B4-BE49-F238E27FC236}">
              <a16:creationId xmlns:a16="http://schemas.microsoft.com/office/drawing/2014/main" id="{00000000-0008-0000-0600-000078000000}"/>
            </a:ext>
          </a:extLst>
        </xdr:cNvPr>
        <xdr:cNvSpPr txBox="1"/>
      </xdr:nvSpPr>
      <xdr:spPr>
        <a:xfrm>
          <a:off x="3530111" y="9418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8429</xdr:rowOff>
    </xdr:from>
    <xdr:to>
      <xdr:col>15</xdr:col>
      <xdr:colOff>50800</xdr:colOff>
      <xdr:row>57</xdr:row>
      <xdr:rowOff>49659</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019300" y="9781079"/>
          <a:ext cx="889000" cy="41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26835</xdr:rowOff>
    </xdr:from>
    <xdr:to>
      <xdr:col>15</xdr:col>
      <xdr:colOff>101600</xdr:colOff>
      <xdr:row>56</xdr:row>
      <xdr:rowOff>128435</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2857500" y="9628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144962</xdr:rowOff>
    </xdr:from>
    <xdr:ext cx="534377"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2641111" y="940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49151</xdr:rowOff>
    </xdr:from>
    <xdr:to>
      <xdr:col>10</xdr:col>
      <xdr:colOff>114300</xdr:colOff>
      <xdr:row>57</xdr:row>
      <xdr:rowOff>49659</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a:off x="1130300" y="9821801"/>
          <a:ext cx="889000" cy="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43422</xdr:rowOff>
    </xdr:from>
    <xdr:to>
      <xdr:col>10</xdr:col>
      <xdr:colOff>165100</xdr:colOff>
      <xdr:row>56</xdr:row>
      <xdr:rowOff>145022</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1968500" y="9644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161549</xdr:rowOff>
    </xdr:from>
    <xdr:ext cx="534377"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1752111" y="94198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43884</xdr:rowOff>
    </xdr:from>
    <xdr:to>
      <xdr:col>6</xdr:col>
      <xdr:colOff>38100</xdr:colOff>
      <xdr:row>56</xdr:row>
      <xdr:rowOff>145484</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079500" y="9645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54</xdr:row>
      <xdr:rowOff>162011</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863111" y="9420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121206</xdr:rowOff>
    </xdr:from>
    <xdr:to>
      <xdr:col>24</xdr:col>
      <xdr:colOff>114300</xdr:colOff>
      <xdr:row>57</xdr:row>
      <xdr:rowOff>51356</xdr:rowOff>
    </xdr:to>
    <xdr:sp macro="" textlink="">
      <xdr:nvSpPr>
        <xdr:cNvPr id="134" name="楕円 133">
          <a:extLst>
            <a:ext uri="{FF2B5EF4-FFF2-40B4-BE49-F238E27FC236}">
              <a16:creationId xmlns:a16="http://schemas.microsoft.com/office/drawing/2014/main" id="{00000000-0008-0000-0600-000086000000}"/>
            </a:ext>
          </a:extLst>
        </xdr:cNvPr>
        <xdr:cNvSpPr/>
      </xdr:nvSpPr>
      <xdr:spPr>
        <a:xfrm>
          <a:off x="4584700" y="9722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36133</xdr:rowOff>
    </xdr:from>
    <xdr:ext cx="534377" cy="259045"/>
    <xdr:sp macro="" textlink="">
      <xdr:nvSpPr>
        <xdr:cNvPr id="135" name="物件費該当値テキスト">
          <a:extLst>
            <a:ext uri="{FF2B5EF4-FFF2-40B4-BE49-F238E27FC236}">
              <a16:creationId xmlns:a16="http://schemas.microsoft.com/office/drawing/2014/main" id="{00000000-0008-0000-0600-000087000000}"/>
            </a:ext>
          </a:extLst>
        </xdr:cNvPr>
        <xdr:cNvSpPr txBox="1"/>
      </xdr:nvSpPr>
      <xdr:spPr>
        <a:xfrm>
          <a:off x="4686300" y="963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56</xdr:row>
      <xdr:rowOff>149525</xdr:rowOff>
    </xdr:from>
    <xdr:to>
      <xdr:col>20</xdr:col>
      <xdr:colOff>38100</xdr:colOff>
      <xdr:row>57</xdr:row>
      <xdr:rowOff>79675</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3746500" y="9750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70802</xdr:rowOff>
    </xdr:from>
    <xdr:ext cx="534377"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3530111" y="9843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129079</xdr:rowOff>
    </xdr:from>
    <xdr:to>
      <xdr:col>15</xdr:col>
      <xdr:colOff>101600</xdr:colOff>
      <xdr:row>57</xdr:row>
      <xdr:rowOff>59229</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2857500" y="9730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50356</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641111" y="9823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170309</xdr:rowOff>
    </xdr:from>
    <xdr:to>
      <xdr:col>10</xdr:col>
      <xdr:colOff>165100</xdr:colOff>
      <xdr:row>57</xdr:row>
      <xdr:rowOff>100459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1968500" y="97715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91586</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1752111" y="98642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169801</xdr:rowOff>
    </xdr:from>
    <xdr:to>
      <xdr:col>6</xdr:col>
      <xdr:colOff>38100</xdr:colOff>
      <xdr:row>57</xdr:row>
      <xdr:rowOff>99951</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079500" y="9771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91078</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863111" y="9863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6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6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6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6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4" name="直線コネクタ 153">
          <a:extLst>
            <a:ext uri="{FF2B5EF4-FFF2-40B4-BE49-F238E27FC236}">
              <a16:creationId xmlns:a16="http://schemas.microsoft.com/office/drawing/2014/main" id="{00000000-0008-0000-0600-00009A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6" name="維持補修費グラフ枠">
          <a:extLst>
            <a:ext uri="{FF2B5EF4-FFF2-40B4-BE49-F238E27FC236}">
              <a16:creationId xmlns:a16="http://schemas.microsoft.com/office/drawing/2014/main" id="{00000000-0008-0000-0600-0000A6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117602</xdr:rowOff>
    </xdr:from>
    <xdr:to>
      <xdr:col>24</xdr:col>
      <xdr:colOff>62865</xdr:colOff>
      <xdr:row>79</xdr:row>
      <xdr:rowOff>41763</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flipV="1">
          <a:off x="4633595" y="12290552"/>
          <a:ext cx="1270" cy="12957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45590</xdr:rowOff>
    </xdr:from>
    <xdr:ext cx="378565" cy="259045"/>
    <xdr:sp macro="" textlink="">
      <xdr:nvSpPr>
        <xdr:cNvPr id="168" name="維持補修費最小値テキスト">
          <a:extLst>
            <a:ext uri="{FF2B5EF4-FFF2-40B4-BE49-F238E27FC236}">
              <a16:creationId xmlns:a16="http://schemas.microsoft.com/office/drawing/2014/main" id="{00000000-0008-0000-0600-0000A8000000}"/>
            </a:ext>
          </a:extLst>
        </xdr:cNvPr>
        <xdr:cNvSpPr txBox="1"/>
      </xdr:nvSpPr>
      <xdr:spPr>
        <a:xfrm>
          <a:off x="4686300" y="1359014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41763</xdr:rowOff>
    </xdr:from>
    <xdr:to>
      <xdr:col>24</xdr:col>
      <xdr:colOff>152400</xdr:colOff>
      <xdr:row>79</xdr:row>
      <xdr:rowOff>41763</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4546600" y="135863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64279</xdr:rowOff>
    </xdr:from>
    <xdr:ext cx="534377" cy="259045"/>
    <xdr:sp macro="" textlink="">
      <xdr:nvSpPr>
        <xdr:cNvPr id="170" name="維持補修費最大値テキスト">
          <a:extLst>
            <a:ext uri="{FF2B5EF4-FFF2-40B4-BE49-F238E27FC236}">
              <a16:creationId xmlns:a16="http://schemas.microsoft.com/office/drawing/2014/main" id="{00000000-0008-0000-0600-0000AA000000}"/>
            </a:ext>
          </a:extLst>
        </xdr:cNvPr>
        <xdr:cNvSpPr txBox="1"/>
      </xdr:nvSpPr>
      <xdr:spPr>
        <a:xfrm>
          <a:off x="4686300" y="120657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117602</xdr:rowOff>
    </xdr:from>
    <xdr:to>
      <xdr:col>24</xdr:col>
      <xdr:colOff>152400</xdr:colOff>
      <xdr:row>71</xdr:row>
      <xdr:rowOff>117602</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2290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83579</xdr:rowOff>
    </xdr:from>
    <xdr:to>
      <xdr:col>24</xdr:col>
      <xdr:colOff>63500</xdr:colOff>
      <xdr:row>78</xdr:row>
      <xdr:rowOff>85198</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flipV="1">
          <a:off x="3797300" y="13456679"/>
          <a:ext cx="838200" cy="1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34129</xdr:rowOff>
    </xdr:from>
    <xdr:ext cx="469744" cy="259045"/>
    <xdr:sp macro="" textlink="">
      <xdr:nvSpPr>
        <xdr:cNvPr id="173" name="維持補修費平均値テキスト">
          <a:extLst>
            <a:ext uri="{FF2B5EF4-FFF2-40B4-BE49-F238E27FC236}">
              <a16:creationId xmlns:a16="http://schemas.microsoft.com/office/drawing/2014/main" id="{00000000-0008-0000-0600-0000AD000000}"/>
            </a:ext>
          </a:extLst>
        </xdr:cNvPr>
        <xdr:cNvSpPr txBox="1"/>
      </xdr:nvSpPr>
      <xdr:spPr>
        <a:xfrm>
          <a:off x="4686300" y="1323577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11252</xdr:rowOff>
    </xdr:from>
    <xdr:to>
      <xdr:col>24</xdr:col>
      <xdr:colOff>114300</xdr:colOff>
      <xdr:row>78</xdr:row>
      <xdr:rowOff>112852</xdr:rowOff>
    </xdr:to>
    <xdr:sp macro="" textlink="">
      <xdr:nvSpPr>
        <xdr:cNvPr id="174" name="フローチャート: 判断 173">
          <a:extLst>
            <a:ext uri="{FF2B5EF4-FFF2-40B4-BE49-F238E27FC236}">
              <a16:creationId xmlns:a16="http://schemas.microsoft.com/office/drawing/2014/main" id="{00000000-0008-0000-0600-0000AE000000}"/>
            </a:ext>
          </a:extLst>
        </xdr:cNvPr>
        <xdr:cNvSpPr/>
      </xdr:nvSpPr>
      <xdr:spPr>
        <a:xfrm>
          <a:off x="4584700" y="13384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85198</xdr:rowOff>
    </xdr:from>
    <xdr:to>
      <xdr:col>19</xdr:col>
      <xdr:colOff>177800</xdr:colOff>
      <xdr:row>78</xdr:row>
      <xdr:rowOff>137243</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2908300" y="13458298"/>
          <a:ext cx="889000" cy="520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78</xdr:row>
      <xdr:rowOff>21216</xdr:rowOff>
    </xdr:from>
    <xdr:to>
      <xdr:col>20</xdr:col>
      <xdr:colOff>38100</xdr:colOff>
      <xdr:row>78</xdr:row>
      <xdr:rowOff>122816</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3746500" y="13394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139343</xdr:rowOff>
    </xdr:from>
    <xdr:ext cx="469744" cy="259045"/>
    <xdr:sp macro="" textlink="">
      <xdr:nvSpPr>
        <xdr:cNvPr id="177" name="テキスト ボックス 176">
          <a:extLst>
            <a:ext uri="{FF2B5EF4-FFF2-40B4-BE49-F238E27FC236}">
              <a16:creationId xmlns:a16="http://schemas.microsoft.com/office/drawing/2014/main" id="{00000000-0008-0000-0600-0000B1000000}"/>
            </a:ext>
          </a:extLst>
        </xdr:cNvPr>
        <xdr:cNvSpPr txBox="1"/>
      </xdr:nvSpPr>
      <xdr:spPr>
        <a:xfrm>
          <a:off x="3562428" y="13169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137243</xdr:rowOff>
    </xdr:from>
    <xdr:to>
      <xdr:col>15</xdr:col>
      <xdr:colOff>50800</xdr:colOff>
      <xdr:row>78</xdr:row>
      <xdr:rowOff>146234</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flipV="1">
          <a:off x="2019300" y="13510343"/>
          <a:ext cx="889000" cy="8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78</xdr:row>
      <xdr:rowOff>20434</xdr:rowOff>
    </xdr:from>
    <xdr:to>
      <xdr:col>15</xdr:col>
      <xdr:colOff>101600</xdr:colOff>
      <xdr:row>78</xdr:row>
      <xdr:rowOff>122034</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2857500" y="13393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138561</xdr:rowOff>
    </xdr:from>
    <xdr:ext cx="469744"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2673428" y="13168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146234</xdr:rowOff>
    </xdr:from>
    <xdr:to>
      <xdr:col>10</xdr:col>
      <xdr:colOff>114300</xdr:colOff>
      <xdr:row>78</xdr:row>
      <xdr:rowOff>157569</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1130300" y="13519334"/>
          <a:ext cx="889000" cy="11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21349</xdr:rowOff>
    </xdr:from>
    <xdr:to>
      <xdr:col>10</xdr:col>
      <xdr:colOff>165100</xdr:colOff>
      <xdr:row>78</xdr:row>
      <xdr:rowOff>122949</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1968500" y="133944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139476</xdr:rowOff>
    </xdr:from>
    <xdr:ext cx="469744"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1784428" y="131696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10776</xdr:rowOff>
    </xdr:from>
    <xdr:to>
      <xdr:col>6</xdr:col>
      <xdr:colOff>38100</xdr:colOff>
      <xdr:row>78</xdr:row>
      <xdr:rowOff>112376</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079500" y="13383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128903</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895428" y="13159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32779</xdr:rowOff>
    </xdr:from>
    <xdr:to>
      <xdr:col>24</xdr:col>
      <xdr:colOff>114300</xdr:colOff>
      <xdr:row>78</xdr:row>
      <xdr:rowOff>134379</xdr:rowOff>
    </xdr:to>
    <xdr:sp macro="" textlink="">
      <xdr:nvSpPr>
        <xdr:cNvPr id="191" name="楕円 190">
          <a:extLst>
            <a:ext uri="{FF2B5EF4-FFF2-40B4-BE49-F238E27FC236}">
              <a16:creationId xmlns:a16="http://schemas.microsoft.com/office/drawing/2014/main" id="{00000000-0008-0000-0600-0000BF000000}"/>
            </a:ext>
          </a:extLst>
        </xdr:cNvPr>
        <xdr:cNvSpPr/>
      </xdr:nvSpPr>
      <xdr:spPr>
        <a:xfrm>
          <a:off x="4584700" y="13405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11206</xdr:rowOff>
    </xdr:from>
    <xdr:ext cx="469744" cy="259045"/>
    <xdr:sp macro="" textlink="">
      <xdr:nvSpPr>
        <xdr:cNvPr id="192" name="維持補修費該当値テキスト">
          <a:extLst>
            <a:ext uri="{FF2B5EF4-FFF2-40B4-BE49-F238E27FC236}">
              <a16:creationId xmlns:a16="http://schemas.microsoft.com/office/drawing/2014/main" id="{00000000-0008-0000-0600-0000C0000000}"/>
            </a:ext>
          </a:extLst>
        </xdr:cNvPr>
        <xdr:cNvSpPr txBox="1"/>
      </xdr:nvSpPr>
      <xdr:spPr>
        <a:xfrm>
          <a:off x="4686300" y="133843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34398</xdr:rowOff>
    </xdr:from>
    <xdr:to>
      <xdr:col>20</xdr:col>
      <xdr:colOff>38100</xdr:colOff>
      <xdr:row>78</xdr:row>
      <xdr:rowOff>135998</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3746500" y="1340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127125</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3562428" y="135002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86443</xdr:rowOff>
    </xdr:from>
    <xdr:to>
      <xdr:col>15</xdr:col>
      <xdr:colOff>101600</xdr:colOff>
      <xdr:row>79</xdr:row>
      <xdr:rowOff>16593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2857500" y="134595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7720</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673428" y="13552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95434</xdr:rowOff>
    </xdr:from>
    <xdr:to>
      <xdr:col>10</xdr:col>
      <xdr:colOff>165100</xdr:colOff>
      <xdr:row>79</xdr:row>
      <xdr:rowOff>25584</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1968500" y="13468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16711</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784428" y="13561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106769</xdr:rowOff>
    </xdr:from>
    <xdr:to>
      <xdr:col>6</xdr:col>
      <xdr:colOff>38100</xdr:colOff>
      <xdr:row>79</xdr:row>
      <xdr:rowOff>36919</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079500" y="13479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28046</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895428" y="135725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1" name="正方形/長方形 200">
          <a:extLst>
            <a:ext uri="{FF2B5EF4-FFF2-40B4-BE49-F238E27FC236}">
              <a16:creationId xmlns:a16="http://schemas.microsoft.com/office/drawing/2014/main" id="{00000000-0008-0000-0600-0000C9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2" name="正方形/長方形 201">
          <a:extLst>
            <a:ext uri="{FF2B5EF4-FFF2-40B4-BE49-F238E27FC236}">
              <a16:creationId xmlns:a16="http://schemas.microsoft.com/office/drawing/2014/main" id="{00000000-0008-0000-0600-0000CA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0" name="直線コネクタ 209">
          <a:extLst>
            <a:ext uri="{FF2B5EF4-FFF2-40B4-BE49-F238E27FC236}">
              <a16:creationId xmlns:a16="http://schemas.microsoft.com/office/drawing/2014/main" id="{00000000-0008-0000-0600-0000D2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扶助費グラフ枠">
          <a:extLst>
            <a:ext uri="{FF2B5EF4-FFF2-40B4-BE49-F238E27FC236}">
              <a16:creationId xmlns:a16="http://schemas.microsoft.com/office/drawing/2014/main" id="{00000000-0008-0000-06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44628</xdr:rowOff>
    </xdr:from>
    <xdr:to>
      <xdr:col>24</xdr:col>
      <xdr:colOff>62865</xdr:colOff>
      <xdr:row>98</xdr:row>
      <xdr:rowOff>25929</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flipV="1">
          <a:off x="4633595" y="15646578"/>
          <a:ext cx="1270" cy="11814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29756</xdr:rowOff>
    </xdr:from>
    <xdr:ext cx="534377" cy="259045"/>
    <xdr:sp macro="" textlink="">
      <xdr:nvSpPr>
        <xdr:cNvPr id="228" name="扶助費最小値テキスト">
          <a:extLst>
            <a:ext uri="{FF2B5EF4-FFF2-40B4-BE49-F238E27FC236}">
              <a16:creationId xmlns:a16="http://schemas.microsoft.com/office/drawing/2014/main" id="{00000000-0008-0000-0600-0000E4000000}"/>
            </a:ext>
          </a:extLst>
        </xdr:cNvPr>
        <xdr:cNvSpPr txBox="1"/>
      </xdr:nvSpPr>
      <xdr:spPr>
        <a:xfrm>
          <a:off x="4686300" y="168318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87,419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25929</xdr:rowOff>
    </xdr:from>
    <xdr:to>
      <xdr:col>24</xdr:col>
      <xdr:colOff>152400</xdr:colOff>
      <xdr:row>98</xdr:row>
      <xdr:rowOff>25929</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4546600" y="168280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162755</xdr:rowOff>
    </xdr:from>
    <xdr:ext cx="599010" cy="259045"/>
    <xdr:sp macro="" textlink="">
      <xdr:nvSpPr>
        <xdr:cNvPr id="230" name="扶助費最大値テキスト">
          <a:extLst>
            <a:ext uri="{FF2B5EF4-FFF2-40B4-BE49-F238E27FC236}">
              <a16:creationId xmlns:a16="http://schemas.microsoft.com/office/drawing/2014/main" id="{00000000-0008-0000-0600-0000E6000000}"/>
            </a:ext>
          </a:extLst>
        </xdr:cNvPr>
        <xdr:cNvSpPr txBox="1"/>
      </xdr:nvSpPr>
      <xdr:spPr>
        <a:xfrm>
          <a:off x="4686300" y="154218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268,306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44628</xdr:rowOff>
    </xdr:from>
    <xdr:to>
      <xdr:col>24</xdr:col>
      <xdr:colOff>152400</xdr:colOff>
      <xdr:row>91</xdr:row>
      <xdr:rowOff>44628</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56465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45151</xdr:rowOff>
    </xdr:from>
    <xdr:to>
      <xdr:col>24</xdr:col>
      <xdr:colOff>63500</xdr:colOff>
      <xdr:row>96</xdr:row>
      <xdr:rowOff>102412</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flipV="1">
          <a:off x="3797300" y="16504351"/>
          <a:ext cx="838200" cy="572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137811</xdr:rowOff>
    </xdr:from>
    <xdr:ext cx="599010" cy="259045"/>
    <xdr:sp macro="" textlink="">
      <xdr:nvSpPr>
        <xdr:cNvPr id="233" name="扶助費平均値テキスト">
          <a:extLst>
            <a:ext uri="{FF2B5EF4-FFF2-40B4-BE49-F238E27FC236}">
              <a16:creationId xmlns:a16="http://schemas.microsoft.com/office/drawing/2014/main" id="{00000000-0008-0000-0600-0000E9000000}"/>
            </a:ext>
          </a:extLst>
        </xdr:cNvPr>
        <xdr:cNvSpPr txBox="1"/>
      </xdr:nvSpPr>
      <xdr:spPr>
        <a:xfrm>
          <a:off x="4686300" y="162541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114934</xdr:rowOff>
    </xdr:from>
    <xdr:to>
      <xdr:col>24</xdr:col>
      <xdr:colOff>114300</xdr:colOff>
      <xdr:row>96</xdr:row>
      <xdr:rowOff>45084</xdr:rowOff>
    </xdr:to>
    <xdr:sp macro="" textlink="">
      <xdr:nvSpPr>
        <xdr:cNvPr id="234" name="フローチャート: 判断 233">
          <a:extLst>
            <a:ext uri="{FF2B5EF4-FFF2-40B4-BE49-F238E27FC236}">
              <a16:creationId xmlns:a16="http://schemas.microsoft.com/office/drawing/2014/main" id="{00000000-0008-0000-0600-0000EA000000}"/>
            </a:ext>
          </a:extLst>
        </xdr:cNvPr>
        <xdr:cNvSpPr/>
      </xdr:nvSpPr>
      <xdr:spPr>
        <a:xfrm>
          <a:off x="4584700" y="1640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102412</xdr:rowOff>
    </xdr:from>
    <xdr:to>
      <xdr:col>19</xdr:col>
      <xdr:colOff>177800</xdr:colOff>
      <xdr:row>96</xdr:row>
      <xdr:rowOff>145500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2908300" y="16561612"/>
          <a:ext cx="889000" cy="43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150394</xdr:rowOff>
    </xdr:from>
    <xdr:to>
      <xdr:col>20</xdr:col>
      <xdr:colOff>38100</xdr:colOff>
      <xdr:row>96</xdr:row>
      <xdr:rowOff>80544</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3746500" y="164381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97071</xdr:rowOff>
    </xdr:from>
    <xdr:ext cx="599010" cy="259045"/>
    <xdr:sp macro="" textlink="">
      <xdr:nvSpPr>
        <xdr:cNvPr id="237" name="テキスト ボックス 236">
          <a:extLst>
            <a:ext uri="{FF2B5EF4-FFF2-40B4-BE49-F238E27FC236}">
              <a16:creationId xmlns:a16="http://schemas.microsoft.com/office/drawing/2014/main" id="{00000000-0008-0000-0600-0000ED000000}"/>
            </a:ext>
          </a:extLst>
        </xdr:cNvPr>
        <xdr:cNvSpPr txBox="1"/>
      </xdr:nvSpPr>
      <xdr:spPr>
        <a:xfrm>
          <a:off x="3497795" y="162133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82164</xdr:rowOff>
    </xdr:from>
    <xdr:to>
      <xdr:col>15</xdr:col>
      <xdr:colOff>50800</xdr:colOff>
      <xdr:row>96</xdr:row>
      <xdr:rowOff>145500</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2019300" y="16541364"/>
          <a:ext cx="889000" cy="63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62480</xdr:rowOff>
    </xdr:from>
    <xdr:to>
      <xdr:col>15</xdr:col>
      <xdr:colOff>101600</xdr:colOff>
      <xdr:row>96</xdr:row>
      <xdr:rowOff>164080</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2857500" y="16521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9157</xdr:rowOff>
    </xdr:from>
    <xdr:ext cx="599010"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2608795" y="16296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82164</xdr:rowOff>
    </xdr:from>
    <xdr:to>
      <xdr:col>10</xdr:col>
      <xdr:colOff>114300</xdr:colOff>
      <xdr:row>97</xdr:row>
      <xdr:rowOff>81865</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flipV="1">
          <a:off x="1130300" y="16541364"/>
          <a:ext cx="889000" cy="171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161765</xdr:rowOff>
    </xdr:from>
    <xdr:to>
      <xdr:col>10</xdr:col>
      <xdr:colOff>165100</xdr:colOff>
      <xdr:row>96</xdr:row>
      <xdr:rowOff>91915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1968500" y="16449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108442</xdr:rowOff>
    </xdr:from>
    <xdr:ext cx="599010"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1719795" y="16224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113340</xdr:rowOff>
    </xdr:from>
    <xdr:to>
      <xdr:col>6</xdr:col>
      <xdr:colOff>38100</xdr:colOff>
      <xdr:row>97</xdr:row>
      <xdr:rowOff>43490</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079500" y="1657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95</xdr:row>
      <xdr:rowOff>60017</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830795" y="163477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165801</xdr:rowOff>
    </xdr:from>
    <xdr:to>
      <xdr:col>24</xdr:col>
      <xdr:colOff>114300</xdr:colOff>
      <xdr:row>96</xdr:row>
      <xdr:rowOff>95951</xdr:rowOff>
    </xdr:to>
    <xdr:sp macro="" textlink="">
      <xdr:nvSpPr>
        <xdr:cNvPr id="251" name="楕円 250">
          <a:extLst>
            <a:ext uri="{FF2B5EF4-FFF2-40B4-BE49-F238E27FC236}">
              <a16:creationId xmlns:a16="http://schemas.microsoft.com/office/drawing/2014/main" id="{00000000-0008-0000-0600-0000FB000000}"/>
            </a:ext>
          </a:extLst>
        </xdr:cNvPr>
        <xdr:cNvSpPr/>
      </xdr:nvSpPr>
      <xdr:spPr>
        <a:xfrm>
          <a:off x="4584700" y="16453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144228</xdr:rowOff>
    </xdr:from>
    <xdr:ext cx="599010" cy="259045"/>
    <xdr:sp macro="" textlink="">
      <xdr:nvSpPr>
        <xdr:cNvPr id="252" name="扶助費該当値テキスト">
          <a:extLst>
            <a:ext uri="{FF2B5EF4-FFF2-40B4-BE49-F238E27FC236}">
              <a16:creationId xmlns:a16="http://schemas.microsoft.com/office/drawing/2014/main" id="{00000000-0008-0000-0600-0000FC000000}"/>
            </a:ext>
          </a:extLst>
        </xdr:cNvPr>
        <xdr:cNvSpPr txBox="1"/>
      </xdr:nvSpPr>
      <xdr:spPr>
        <a:xfrm>
          <a:off x="4686300" y="164319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96</xdr:row>
      <xdr:rowOff>51612</xdr:rowOff>
    </xdr:from>
    <xdr:to>
      <xdr:col>20</xdr:col>
      <xdr:colOff>38100</xdr:colOff>
      <xdr:row>96</xdr:row>
      <xdr:rowOff>153212</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3746500" y="165108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144339</xdr:rowOff>
    </xdr:from>
    <xdr:ext cx="59901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497795" y="166035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94700</xdr:rowOff>
    </xdr:from>
    <xdr:to>
      <xdr:col>15</xdr:col>
      <xdr:colOff>101600</xdr:colOff>
      <xdr:row>97</xdr:row>
      <xdr:rowOff>24850</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2857500" y="1655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15977</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608795" y="16646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96</xdr:row>
      <xdr:rowOff>31364</xdr:rowOff>
    </xdr:from>
    <xdr:to>
      <xdr:col>10</xdr:col>
      <xdr:colOff>165100</xdr:colOff>
      <xdr:row>96</xdr:row>
      <xdr:rowOff>132964</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1968500" y="164905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124091</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1719795" y="16583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131,309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31065</xdr:rowOff>
    </xdr:from>
    <xdr:to>
      <xdr:col>6</xdr:col>
      <xdr:colOff>38100</xdr:colOff>
      <xdr:row>97</xdr:row>
      <xdr:rowOff>132665</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079500" y="16661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123792</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830795" y="167544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6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6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4" name="テキスト ボックス 273">
          <a:extLst>
            <a:ext uri="{FF2B5EF4-FFF2-40B4-BE49-F238E27FC236}">
              <a16:creationId xmlns:a16="http://schemas.microsoft.com/office/drawing/2014/main" id="{00000000-0008-0000-0600-000012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6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補助費等グラフ枠">
          <a:extLst>
            <a:ext uri="{FF2B5EF4-FFF2-40B4-BE49-F238E27FC236}">
              <a16:creationId xmlns:a16="http://schemas.microsoft.com/office/drawing/2014/main" id="{00000000-0008-0000-06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90185</xdr:rowOff>
    </xdr:from>
    <xdr:to>
      <xdr:col>54</xdr:col>
      <xdr:colOff>189865</xdr:colOff>
      <xdr:row>38</xdr:row>
      <xdr:rowOff>58813</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flipV="1">
          <a:off x="10475595" y="5405135"/>
          <a:ext cx="1270" cy="11687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62640</xdr:rowOff>
    </xdr:from>
    <xdr:ext cx="534377" cy="259045"/>
    <xdr:sp macro="" textlink="">
      <xdr:nvSpPr>
        <xdr:cNvPr id="285" name="補助費等最小値テキスト">
          <a:extLst>
            <a:ext uri="{FF2B5EF4-FFF2-40B4-BE49-F238E27FC236}">
              <a16:creationId xmlns:a16="http://schemas.microsoft.com/office/drawing/2014/main" id="{00000000-0008-0000-0600-00001D010000}"/>
            </a:ext>
          </a:extLst>
        </xdr:cNvPr>
        <xdr:cNvSpPr txBox="1"/>
      </xdr:nvSpPr>
      <xdr:spPr>
        <a:xfrm>
          <a:off x="10528300" y="65777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58813</xdr:rowOff>
    </xdr:from>
    <xdr:to>
      <xdr:col>55</xdr:col>
      <xdr:colOff>88900</xdr:colOff>
      <xdr:row>38</xdr:row>
      <xdr:rowOff>58813</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10388600" y="65739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36862</xdr:rowOff>
    </xdr:from>
    <xdr:ext cx="599010" cy="259045"/>
    <xdr:sp macro="" textlink="">
      <xdr:nvSpPr>
        <xdr:cNvPr id="287" name="補助費等最大値テキスト">
          <a:extLst>
            <a:ext uri="{FF2B5EF4-FFF2-40B4-BE49-F238E27FC236}">
              <a16:creationId xmlns:a16="http://schemas.microsoft.com/office/drawing/2014/main" id="{00000000-0008-0000-0600-00001F010000}"/>
            </a:ext>
          </a:extLst>
        </xdr:cNvPr>
        <xdr:cNvSpPr txBox="1"/>
      </xdr:nvSpPr>
      <xdr:spPr>
        <a:xfrm>
          <a:off x="10528300" y="51803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347,996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90185</xdr:rowOff>
    </xdr:from>
    <xdr:to>
      <xdr:col>55</xdr:col>
      <xdr:colOff>88900</xdr:colOff>
      <xdr:row>31</xdr:row>
      <xdr:rowOff>90185</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10388600" y="54051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36</xdr:row>
      <xdr:rowOff>166705</xdr:rowOff>
    </xdr:from>
    <xdr:to>
      <xdr:col>55</xdr:col>
      <xdr:colOff>0</xdr:colOff>
      <xdr:row>36</xdr:row>
      <xdr:rowOff>169345</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9639300" y="6338905"/>
          <a:ext cx="838200" cy="2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36</xdr:row>
      <xdr:rowOff>142178</xdr:rowOff>
    </xdr:from>
    <xdr:ext cx="534377" cy="259045"/>
    <xdr:sp macro="" textlink="">
      <xdr:nvSpPr>
        <xdr:cNvPr id="290" name="補助費等平均値テキスト">
          <a:extLst>
            <a:ext uri="{FF2B5EF4-FFF2-40B4-BE49-F238E27FC236}">
              <a16:creationId xmlns:a16="http://schemas.microsoft.com/office/drawing/2014/main" id="{00000000-0008-0000-0600-000022010000}"/>
            </a:ext>
          </a:extLst>
        </xdr:cNvPr>
        <xdr:cNvSpPr txBox="1"/>
      </xdr:nvSpPr>
      <xdr:spPr>
        <a:xfrm>
          <a:off x="10528300" y="63143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163751</xdr:rowOff>
    </xdr:from>
    <xdr:to>
      <xdr:col>55</xdr:col>
      <xdr:colOff>50800</xdr:colOff>
      <xdr:row>37</xdr:row>
      <xdr:rowOff>93901</xdr:rowOff>
    </xdr:to>
    <xdr:sp macro="" textlink="">
      <xdr:nvSpPr>
        <xdr:cNvPr id="291" name="フローチャート: 判断 290">
          <a:extLst>
            <a:ext uri="{FF2B5EF4-FFF2-40B4-BE49-F238E27FC236}">
              <a16:creationId xmlns:a16="http://schemas.microsoft.com/office/drawing/2014/main" id="{00000000-0008-0000-0600-000023010000}"/>
            </a:ext>
          </a:extLst>
        </xdr:cNvPr>
        <xdr:cNvSpPr/>
      </xdr:nvSpPr>
      <xdr:spPr>
        <a:xfrm>
          <a:off x="10426700" y="6335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86314</xdr:rowOff>
    </xdr:from>
    <xdr:to>
      <xdr:col>50</xdr:col>
      <xdr:colOff>114300</xdr:colOff>
      <xdr:row>36</xdr:row>
      <xdr:rowOff>169345</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a:off x="8750300" y="6258514"/>
          <a:ext cx="889000" cy="83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167234</xdr:rowOff>
    </xdr:from>
    <xdr:to>
      <xdr:col>50</xdr:col>
      <xdr:colOff>165100</xdr:colOff>
      <xdr:row>37</xdr:row>
      <xdr:rowOff>97384</xdr:rowOff>
    </xdr:to>
    <xdr:sp macro="" textlink="">
      <xdr:nvSpPr>
        <xdr:cNvPr id="293" name="フローチャート: 判断 292">
          <a:extLst>
            <a:ext uri="{FF2B5EF4-FFF2-40B4-BE49-F238E27FC236}">
              <a16:creationId xmlns:a16="http://schemas.microsoft.com/office/drawing/2014/main" id="{00000000-0008-0000-0600-000025010000}"/>
            </a:ext>
          </a:extLst>
        </xdr:cNvPr>
        <xdr:cNvSpPr/>
      </xdr:nvSpPr>
      <xdr:spPr>
        <a:xfrm>
          <a:off x="9588500" y="6339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37</xdr:row>
      <xdr:rowOff>88511</xdr:rowOff>
    </xdr:from>
    <xdr:ext cx="534377"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9372111" y="6432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86314</xdr:rowOff>
    </xdr:from>
    <xdr:to>
      <xdr:col>45</xdr:col>
      <xdr:colOff>177800</xdr:colOff>
      <xdr:row>36</xdr:row>
      <xdr:rowOff>159458</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7861300" y="6258514"/>
          <a:ext cx="889000" cy="73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162525</xdr:rowOff>
    </xdr:from>
    <xdr:to>
      <xdr:col>46</xdr:col>
      <xdr:colOff>38100</xdr:colOff>
      <xdr:row>37</xdr:row>
      <xdr:rowOff>92675</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8699500" y="63347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37</xdr:row>
      <xdr:rowOff>83802</xdr:rowOff>
    </xdr:from>
    <xdr:ext cx="534377"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8483111" y="64274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34</xdr:row>
      <xdr:rowOff>101432</xdr:rowOff>
    </xdr:from>
    <xdr:to>
      <xdr:col>41</xdr:col>
      <xdr:colOff>50800</xdr:colOff>
      <xdr:row>36</xdr:row>
      <xdr:rowOff>159458</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6972300" y="5930732"/>
          <a:ext cx="889000" cy="400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6040</xdr:rowOff>
    </xdr:from>
    <xdr:to>
      <xdr:col>41</xdr:col>
      <xdr:colOff>101600</xdr:colOff>
      <xdr:row>37</xdr:row>
      <xdr:rowOff>107640</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7810500" y="6349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98767</xdr:rowOff>
    </xdr:from>
    <xdr:ext cx="534377"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7594111" y="6442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118401</xdr:rowOff>
    </xdr:from>
    <xdr:to>
      <xdr:col>36</xdr:col>
      <xdr:colOff>165100</xdr:colOff>
      <xdr:row>35</xdr:row>
      <xdr:rowOff>48551</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6921500" y="5947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35</xdr:row>
      <xdr:rowOff>39678</xdr:rowOff>
    </xdr:from>
    <xdr:ext cx="599010"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6672795" y="6040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115905</xdr:rowOff>
    </xdr:from>
    <xdr:to>
      <xdr:col>55</xdr:col>
      <xdr:colOff>50800</xdr:colOff>
      <xdr:row>37</xdr:row>
      <xdr:rowOff>46055</xdr:rowOff>
    </xdr:to>
    <xdr:sp macro="" textlink="">
      <xdr:nvSpPr>
        <xdr:cNvPr id="308" name="楕円 307">
          <a:extLst>
            <a:ext uri="{FF2B5EF4-FFF2-40B4-BE49-F238E27FC236}">
              <a16:creationId xmlns:a16="http://schemas.microsoft.com/office/drawing/2014/main" id="{00000000-0008-0000-0600-000034010000}"/>
            </a:ext>
          </a:extLst>
        </xdr:cNvPr>
        <xdr:cNvSpPr/>
      </xdr:nvSpPr>
      <xdr:spPr>
        <a:xfrm>
          <a:off x="10426700" y="6288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35</xdr:row>
      <xdr:rowOff>138782</xdr:rowOff>
    </xdr:from>
    <xdr:ext cx="599010" cy="259045"/>
    <xdr:sp macro="" textlink="">
      <xdr:nvSpPr>
        <xdr:cNvPr id="309" name="補助費等該当値テキスト">
          <a:extLst>
            <a:ext uri="{FF2B5EF4-FFF2-40B4-BE49-F238E27FC236}">
              <a16:creationId xmlns:a16="http://schemas.microsoft.com/office/drawing/2014/main" id="{00000000-0008-0000-0600-000035010000}"/>
            </a:ext>
          </a:extLst>
        </xdr:cNvPr>
        <xdr:cNvSpPr txBox="1"/>
      </xdr:nvSpPr>
      <xdr:spPr>
        <a:xfrm>
          <a:off x="10528300" y="61395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102,912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118545</xdr:rowOff>
    </xdr:from>
    <xdr:to>
      <xdr:col>50</xdr:col>
      <xdr:colOff>165100</xdr:colOff>
      <xdr:row>37</xdr:row>
      <xdr:rowOff>48695</xdr:rowOff>
    </xdr:to>
    <xdr:sp macro="" textlink="">
      <xdr:nvSpPr>
        <xdr:cNvPr id="310" name="楕円 309">
          <a:extLst>
            <a:ext uri="{FF2B5EF4-FFF2-40B4-BE49-F238E27FC236}">
              <a16:creationId xmlns:a16="http://schemas.microsoft.com/office/drawing/2014/main" id="{00000000-0008-0000-0600-000036010000}"/>
            </a:ext>
          </a:extLst>
        </xdr:cNvPr>
        <xdr:cNvSpPr/>
      </xdr:nvSpPr>
      <xdr:spPr>
        <a:xfrm>
          <a:off x="9588500" y="6290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65222</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9339795" y="60659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35514</xdr:rowOff>
    </xdr:from>
    <xdr:to>
      <xdr:col>46</xdr:col>
      <xdr:colOff>38100</xdr:colOff>
      <xdr:row>36</xdr:row>
      <xdr:rowOff>137114</xdr:rowOff>
    </xdr:to>
    <xdr:sp macro="" textlink="">
      <xdr:nvSpPr>
        <xdr:cNvPr id="312" name="楕円 311">
          <a:extLst>
            <a:ext uri="{FF2B5EF4-FFF2-40B4-BE49-F238E27FC236}">
              <a16:creationId xmlns:a16="http://schemas.microsoft.com/office/drawing/2014/main" id="{00000000-0008-0000-0600-000038010000}"/>
            </a:ext>
          </a:extLst>
        </xdr:cNvPr>
        <xdr:cNvSpPr/>
      </xdr:nvSpPr>
      <xdr:spPr>
        <a:xfrm>
          <a:off x="8699500" y="62077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34</xdr:row>
      <xdr:rowOff>153641</xdr:rowOff>
    </xdr:from>
    <xdr:ext cx="59901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8450795" y="59829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108658</xdr:rowOff>
    </xdr:from>
    <xdr:to>
      <xdr:col>41</xdr:col>
      <xdr:colOff>101600</xdr:colOff>
      <xdr:row>37</xdr:row>
      <xdr:rowOff>38808</xdr:rowOff>
    </xdr:to>
    <xdr:sp macro="" textlink="">
      <xdr:nvSpPr>
        <xdr:cNvPr id="314" name="楕円 313">
          <a:extLst>
            <a:ext uri="{FF2B5EF4-FFF2-40B4-BE49-F238E27FC236}">
              <a16:creationId xmlns:a16="http://schemas.microsoft.com/office/drawing/2014/main" id="{00000000-0008-0000-0600-00003A010000}"/>
            </a:ext>
          </a:extLst>
        </xdr:cNvPr>
        <xdr:cNvSpPr/>
      </xdr:nvSpPr>
      <xdr:spPr>
        <a:xfrm>
          <a:off x="7810500" y="6280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55335</xdr:rowOff>
    </xdr:from>
    <xdr:ext cx="59901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561795" y="60560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34</xdr:row>
      <xdr:rowOff>50632</xdr:rowOff>
    </xdr:from>
    <xdr:to>
      <xdr:col>36</xdr:col>
      <xdr:colOff>165100</xdr:colOff>
      <xdr:row>34</xdr:row>
      <xdr:rowOff>152232</xdr:rowOff>
    </xdr:to>
    <xdr:sp macro="" textlink="">
      <xdr:nvSpPr>
        <xdr:cNvPr id="316" name="楕円 315">
          <a:extLst>
            <a:ext uri="{FF2B5EF4-FFF2-40B4-BE49-F238E27FC236}">
              <a16:creationId xmlns:a16="http://schemas.microsoft.com/office/drawing/2014/main" id="{00000000-0008-0000-0600-00003C010000}"/>
            </a:ext>
          </a:extLst>
        </xdr:cNvPr>
        <xdr:cNvSpPr/>
      </xdr:nvSpPr>
      <xdr:spPr>
        <a:xfrm>
          <a:off x="6921500" y="5879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168759</xdr:rowOff>
    </xdr:from>
    <xdr:ext cx="59901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6672795" y="56551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210,044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6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6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33" name="テキスト ボックス 332">
          <a:extLst>
            <a:ext uri="{FF2B5EF4-FFF2-40B4-BE49-F238E27FC236}">
              <a16:creationId xmlns:a16="http://schemas.microsoft.com/office/drawing/2014/main" id="{00000000-0008-0000-0600-00004D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4" name="直線コネクタ 333">
          <a:extLst>
            <a:ext uri="{FF2B5EF4-FFF2-40B4-BE49-F238E27FC236}">
              <a16:creationId xmlns:a16="http://schemas.microsoft.com/office/drawing/2014/main" id="{00000000-0008-0000-0600-00004E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普通建設事業費グラフ枠">
          <a:extLst>
            <a:ext uri="{FF2B5EF4-FFF2-40B4-BE49-F238E27FC236}">
              <a16:creationId xmlns:a16="http://schemas.microsoft.com/office/drawing/2014/main" id="{00000000-0008-0000-06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105634</xdr:rowOff>
    </xdr:from>
    <xdr:to>
      <xdr:col>54</xdr:col>
      <xdr:colOff>189865</xdr:colOff>
      <xdr:row>58</xdr:row>
      <xdr:rowOff>88420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flipV="1">
          <a:off x="10475595" y="8678134"/>
          <a:ext cx="1270" cy="135438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92247</xdr:rowOff>
    </xdr:from>
    <xdr:ext cx="534377" cy="259045"/>
    <xdr:sp macro="" textlink="">
      <xdr:nvSpPr>
        <xdr:cNvPr id="340" name="普通建設事業費最小値テキスト">
          <a:extLst>
            <a:ext uri="{FF2B5EF4-FFF2-40B4-BE49-F238E27FC236}">
              <a16:creationId xmlns:a16="http://schemas.microsoft.com/office/drawing/2014/main" id="{00000000-0008-0000-0600-000054010000}"/>
            </a:ext>
          </a:extLst>
        </xdr:cNvPr>
        <xdr:cNvSpPr txBox="1"/>
      </xdr:nvSpPr>
      <xdr:spPr>
        <a:xfrm>
          <a:off x="10528300" y="10036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88420</xdr:rowOff>
    </xdr:from>
    <xdr:to>
      <xdr:col>55</xdr:col>
      <xdr:colOff>88900</xdr:colOff>
      <xdr:row>58</xdr:row>
      <xdr:rowOff>88420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10388600" y="10032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52311</xdr:rowOff>
    </xdr:from>
    <xdr:ext cx="599010" cy="259045"/>
    <xdr:sp macro="" textlink="">
      <xdr:nvSpPr>
        <xdr:cNvPr id="342" name="普通建設事業費最大値テキスト">
          <a:extLst>
            <a:ext uri="{FF2B5EF4-FFF2-40B4-BE49-F238E27FC236}">
              <a16:creationId xmlns:a16="http://schemas.microsoft.com/office/drawing/2014/main" id="{00000000-0008-0000-0600-000056010000}"/>
            </a:ext>
          </a:extLst>
        </xdr:cNvPr>
        <xdr:cNvSpPr txBox="1"/>
      </xdr:nvSpPr>
      <xdr:spPr>
        <a:xfrm>
          <a:off x="10528300" y="84533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307,451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105634</xdr:rowOff>
    </xdr:from>
    <xdr:to>
      <xdr:col>55</xdr:col>
      <xdr:colOff>88900</xdr:colOff>
      <xdr:row>50</xdr:row>
      <xdr:rowOff>105634</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10388600" y="86781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55</xdr:row>
      <xdr:rowOff>4566</xdr:rowOff>
    </xdr:from>
    <xdr:to>
      <xdr:col>55</xdr:col>
      <xdr:colOff>0</xdr:colOff>
      <xdr:row>55</xdr:row>
      <xdr:rowOff>131937</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flipV="1">
          <a:off x="9639300" y="9434316"/>
          <a:ext cx="838200" cy="127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30925</xdr:rowOff>
    </xdr:from>
    <xdr:ext cx="534377" cy="259045"/>
    <xdr:sp macro="" textlink="">
      <xdr:nvSpPr>
        <xdr:cNvPr id="345" name="普通建設事業費平均値テキスト">
          <a:extLst>
            <a:ext uri="{FF2B5EF4-FFF2-40B4-BE49-F238E27FC236}">
              <a16:creationId xmlns:a16="http://schemas.microsoft.com/office/drawing/2014/main" id="{00000000-0008-0000-0600-000059010000}"/>
            </a:ext>
          </a:extLst>
        </xdr:cNvPr>
        <xdr:cNvSpPr txBox="1"/>
      </xdr:nvSpPr>
      <xdr:spPr>
        <a:xfrm>
          <a:off x="10528300" y="96321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52498</xdr:rowOff>
    </xdr:from>
    <xdr:to>
      <xdr:col>55</xdr:col>
      <xdr:colOff>50800</xdr:colOff>
      <xdr:row>56</xdr:row>
      <xdr:rowOff>154098</xdr:rowOff>
    </xdr:to>
    <xdr:sp macro="" textlink="">
      <xdr:nvSpPr>
        <xdr:cNvPr id="346" name="フローチャート: 判断 345">
          <a:extLst>
            <a:ext uri="{FF2B5EF4-FFF2-40B4-BE49-F238E27FC236}">
              <a16:creationId xmlns:a16="http://schemas.microsoft.com/office/drawing/2014/main" id="{00000000-0008-0000-0600-00005A010000}"/>
            </a:ext>
          </a:extLst>
        </xdr:cNvPr>
        <xdr:cNvSpPr/>
      </xdr:nvSpPr>
      <xdr:spPr>
        <a:xfrm>
          <a:off x="10426700" y="96536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55</xdr:row>
      <xdr:rowOff>131937</xdr:rowOff>
    </xdr:from>
    <xdr:to>
      <xdr:col>50</xdr:col>
      <xdr:colOff>114300</xdr:colOff>
      <xdr:row>56</xdr:row>
      <xdr:rowOff>148533</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8750300" y="9561687"/>
          <a:ext cx="889000" cy="188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103306</xdr:rowOff>
    </xdr:from>
    <xdr:to>
      <xdr:col>50</xdr:col>
      <xdr:colOff>165100</xdr:colOff>
      <xdr:row>57</xdr:row>
      <xdr:rowOff>33456</xdr:rowOff>
    </xdr:to>
    <xdr:sp macro="" textlink="">
      <xdr:nvSpPr>
        <xdr:cNvPr id="348" name="フローチャート: 判断 347">
          <a:extLst>
            <a:ext uri="{FF2B5EF4-FFF2-40B4-BE49-F238E27FC236}">
              <a16:creationId xmlns:a16="http://schemas.microsoft.com/office/drawing/2014/main" id="{00000000-0008-0000-0600-00005C010000}"/>
            </a:ext>
          </a:extLst>
        </xdr:cNvPr>
        <xdr:cNvSpPr/>
      </xdr:nvSpPr>
      <xdr:spPr>
        <a:xfrm>
          <a:off x="9588500" y="9704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24583</xdr:rowOff>
    </xdr:from>
    <xdr:ext cx="534377"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9372111" y="9797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148533</xdr:rowOff>
    </xdr:from>
    <xdr:to>
      <xdr:col>45</xdr:col>
      <xdr:colOff>177800</xdr:colOff>
      <xdr:row>57</xdr:row>
      <xdr:rowOff>100934</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7861300" y="9749733"/>
          <a:ext cx="889000" cy="1238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88927</xdr:rowOff>
    </xdr:from>
    <xdr:to>
      <xdr:col>46</xdr:col>
      <xdr:colOff>38100</xdr:colOff>
      <xdr:row>57</xdr:row>
      <xdr:rowOff>19077</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8699500" y="9690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35604</xdr:rowOff>
    </xdr:from>
    <xdr:ext cx="534377"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8483111" y="94653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19045</xdr:rowOff>
    </xdr:from>
    <xdr:to>
      <xdr:col>41</xdr:col>
      <xdr:colOff>50800</xdr:colOff>
      <xdr:row>57</xdr:row>
      <xdr:rowOff>100934</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6972300" y="9791695"/>
          <a:ext cx="889000" cy="81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105912</xdr:rowOff>
    </xdr:from>
    <xdr:to>
      <xdr:col>41</xdr:col>
      <xdr:colOff>101600</xdr:colOff>
      <xdr:row>57</xdr:row>
      <xdr:rowOff>36062</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7810500" y="9707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52589</xdr:rowOff>
    </xdr:from>
    <xdr:ext cx="534377"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7594111" y="9482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43354</xdr:rowOff>
    </xdr:from>
    <xdr:to>
      <xdr:col>36</xdr:col>
      <xdr:colOff>165100</xdr:colOff>
      <xdr:row>56</xdr:row>
      <xdr:rowOff>144954</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6921500" y="9644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161481</xdr:rowOff>
    </xdr:from>
    <xdr:ext cx="534377" cy="259045"/>
    <xdr:sp macro="" textlink="">
      <xdr:nvSpPr>
        <xdr:cNvPr id="357" name="テキスト ボックス 356">
          <a:extLst>
            <a:ext uri="{FF2B5EF4-FFF2-40B4-BE49-F238E27FC236}">
              <a16:creationId xmlns:a16="http://schemas.microsoft.com/office/drawing/2014/main" id="{00000000-0008-0000-0600-000065010000}"/>
            </a:ext>
          </a:extLst>
        </xdr:cNvPr>
        <xdr:cNvSpPr txBox="1"/>
      </xdr:nvSpPr>
      <xdr:spPr>
        <a:xfrm>
          <a:off x="6705111" y="9419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125216</xdr:rowOff>
    </xdr:from>
    <xdr:to>
      <xdr:col>55</xdr:col>
      <xdr:colOff>50800</xdr:colOff>
      <xdr:row>55</xdr:row>
      <xdr:rowOff>55366</xdr:rowOff>
    </xdr:to>
    <xdr:sp macro="" textlink="">
      <xdr:nvSpPr>
        <xdr:cNvPr id="363" name="楕円 362">
          <a:extLst>
            <a:ext uri="{FF2B5EF4-FFF2-40B4-BE49-F238E27FC236}">
              <a16:creationId xmlns:a16="http://schemas.microsoft.com/office/drawing/2014/main" id="{00000000-0008-0000-0600-00006B010000}"/>
            </a:ext>
          </a:extLst>
        </xdr:cNvPr>
        <xdr:cNvSpPr/>
      </xdr:nvSpPr>
      <xdr:spPr>
        <a:xfrm>
          <a:off x="10426700" y="9383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148093</xdr:rowOff>
    </xdr:from>
    <xdr:ext cx="599010" cy="259045"/>
    <xdr:sp macro="" textlink="">
      <xdr:nvSpPr>
        <xdr:cNvPr id="364" name="普通建設事業費該当値テキスト">
          <a:extLst>
            <a:ext uri="{FF2B5EF4-FFF2-40B4-BE49-F238E27FC236}">
              <a16:creationId xmlns:a16="http://schemas.microsoft.com/office/drawing/2014/main" id="{00000000-0008-0000-0600-00006C010000}"/>
            </a:ext>
          </a:extLst>
        </xdr:cNvPr>
        <xdr:cNvSpPr txBox="1"/>
      </xdr:nvSpPr>
      <xdr:spPr>
        <a:xfrm>
          <a:off x="10528300" y="92349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142,057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55</xdr:row>
      <xdr:rowOff>81137</xdr:rowOff>
    </xdr:from>
    <xdr:to>
      <xdr:col>50</xdr:col>
      <xdr:colOff>165100</xdr:colOff>
      <xdr:row>56</xdr:row>
      <xdr:rowOff>11287</xdr:rowOff>
    </xdr:to>
    <xdr:sp macro="" textlink="">
      <xdr:nvSpPr>
        <xdr:cNvPr id="365" name="楕円 364">
          <a:extLst>
            <a:ext uri="{FF2B5EF4-FFF2-40B4-BE49-F238E27FC236}">
              <a16:creationId xmlns:a16="http://schemas.microsoft.com/office/drawing/2014/main" id="{00000000-0008-0000-0600-00006D010000}"/>
            </a:ext>
          </a:extLst>
        </xdr:cNvPr>
        <xdr:cNvSpPr/>
      </xdr:nvSpPr>
      <xdr:spPr>
        <a:xfrm>
          <a:off x="9588500" y="9510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54</xdr:row>
      <xdr:rowOff>27814</xdr:rowOff>
    </xdr:from>
    <xdr:ext cx="59901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339795" y="9286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97733</xdr:rowOff>
    </xdr:from>
    <xdr:to>
      <xdr:col>46</xdr:col>
      <xdr:colOff>38100</xdr:colOff>
      <xdr:row>57</xdr:row>
      <xdr:rowOff>27883</xdr:rowOff>
    </xdr:to>
    <xdr:sp macro="" textlink="">
      <xdr:nvSpPr>
        <xdr:cNvPr id="367" name="楕円 366">
          <a:extLst>
            <a:ext uri="{FF2B5EF4-FFF2-40B4-BE49-F238E27FC236}">
              <a16:creationId xmlns:a16="http://schemas.microsoft.com/office/drawing/2014/main" id="{00000000-0008-0000-0600-00006F010000}"/>
            </a:ext>
          </a:extLst>
        </xdr:cNvPr>
        <xdr:cNvSpPr/>
      </xdr:nvSpPr>
      <xdr:spPr>
        <a:xfrm>
          <a:off x="8699500" y="9698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19010</xdr:rowOff>
    </xdr:from>
    <xdr:ext cx="534377"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8483111" y="9791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50134</xdr:rowOff>
    </xdr:from>
    <xdr:to>
      <xdr:col>41</xdr:col>
      <xdr:colOff>101600</xdr:colOff>
      <xdr:row>57</xdr:row>
      <xdr:rowOff>151734</xdr:rowOff>
    </xdr:to>
    <xdr:sp macro="" textlink="">
      <xdr:nvSpPr>
        <xdr:cNvPr id="369" name="楕円 368">
          <a:extLst>
            <a:ext uri="{FF2B5EF4-FFF2-40B4-BE49-F238E27FC236}">
              <a16:creationId xmlns:a16="http://schemas.microsoft.com/office/drawing/2014/main" id="{00000000-0008-0000-0600-000071010000}"/>
            </a:ext>
          </a:extLst>
        </xdr:cNvPr>
        <xdr:cNvSpPr/>
      </xdr:nvSpPr>
      <xdr:spPr>
        <a:xfrm>
          <a:off x="7810500" y="9822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142861</xdr:rowOff>
    </xdr:from>
    <xdr:ext cx="534377"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7594111" y="9915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139695</xdr:rowOff>
    </xdr:from>
    <xdr:to>
      <xdr:col>36</xdr:col>
      <xdr:colOff>165100</xdr:colOff>
      <xdr:row>57</xdr:row>
      <xdr:rowOff>69845</xdr:rowOff>
    </xdr:to>
    <xdr:sp macro="" textlink="">
      <xdr:nvSpPr>
        <xdr:cNvPr id="371" name="楕円 370">
          <a:extLst>
            <a:ext uri="{FF2B5EF4-FFF2-40B4-BE49-F238E27FC236}">
              <a16:creationId xmlns:a16="http://schemas.microsoft.com/office/drawing/2014/main" id="{00000000-0008-0000-0600-000073010000}"/>
            </a:ext>
          </a:extLst>
        </xdr:cNvPr>
        <xdr:cNvSpPr/>
      </xdr:nvSpPr>
      <xdr:spPr>
        <a:xfrm>
          <a:off x="6921500" y="9740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60972</xdr:rowOff>
    </xdr:from>
    <xdr:ext cx="534377"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05111" y="98336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6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6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6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6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6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25400</xdr:rowOff>
    </xdr:from>
    <xdr:to>
      <xdr:col>59</xdr:col>
      <xdr:colOff>50800</xdr:colOff>
      <xdr:row>78</xdr:row>
      <xdr:rowOff>25400</xdr:rowOff>
    </xdr:to>
    <xdr:cxnSp macro="">
      <xdr:nvCxnSpPr>
        <xdr:cNvPr id="383" name="直線コネクタ 382">
          <a:extLst>
            <a:ext uri="{FF2B5EF4-FFF2-40B4-BE49-F238E27FC236}">
              <a16:creationId xmlns:a16="http://schemas.microsoft.com/office/drawing/2014/main" id="{00000000-0008-0000-0600-00007F010000}"/>
            </a:ext>
          </a:extLst>
        </xdr:cNvPr>
        <xdr:cNvCxnSpPr/>
      </xdr:nvCxnSpPr>
      <xdr:spPr>
        <a:xfrm>
          <a:off x="6604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54627</xdr:rowOff>
    </xdr:from>
    <xdr:ext cx="248786"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355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86" name="テキスト ボックス 385">
          <a:extLst>
            <a:ext uri="{FF2B5EF4-FFF2-40B4-BE49-F238E27FC236}">
              <a16:creationId xmlns:a16="http://schemas.microsoft.com/office/drawing/2014/main" id="{00000000-0008-0000-0600-000082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82550</xdr:rowOff>
    </xdr:from>
    <xdr:to>
      <xdr:col>59</xdr:col>
      <xdr:colOff>50800</xdr:colOff>
      <xdr:row>71</xdr:row>
      <xdr:rowOff>82550</xdr:rowOff>
    </xdr:to>
    <xdr:cxnSp macro="">
      <xdr:nvCxnSpPr>
        <xdr:cNvPr id="387" name="直線コネクタ 386">
          <a:extLst>
            <a:ext uri="{FF2B5EF4-FFF2-40B4-BE49-F238E27FC236}">
              <a16:creationId xmlns:a16="http://schemas.microsoft.com/office/drawing/2014/main" id="{00000000-0008-0000-0600-000083010000}"/>
            </a:ext>
          </a:extLst>
        </xdr:cNvPr>
        <xdr:cNvCxnSpPr/>
      </xdr:nvCxnSpPr>
      <xdr:spPr>
        <a:xfrm>
          <a:off x="6604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70</xdr:row>
      <xdr:rowOff>111777</xdr:rowOff>
    </xdr:from>
    <xdr:ext cx="595419" cy="259045"/>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008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0" name="テキスト ボックス 389">
          <a:extLst>
            <a:ext uri="{FF2B5EF4-FFF2-40B4-BE49-F238E27FC236}">
              <a16:creationId xmlns:a16="http://schemas.microsoft.com/office/drawing/2014/main" id="{00000000-0008-0000-0600-000086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1" name="普通建設事業費 （ うち新規整備　）グラフ枠">
          <a:extLst>
            <a:ext uri="{FF2B5EF4-FFF2-40B4-BE49-F238E27FC236}">
              <a16:creationId xmlns:a16="http://schemas.microsoft.com/office/drawing/2014/main" id="{00000000-0008-0000-0600-00008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21737</xdr:rowOff>
    </xdr:from>
    <xdr:to>
      <xdr:col>54</xdr:col>
      <xdr:colOff>189865</xdr:colOff>
      <xdr:row>78</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flipV="1">
          <a:off x="10475595" y="12194687"/>
          <a:ext cx="1270" cy="12038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29227</xdr:rowOff>
    </xdr:from>
    <xdr:ext cx="249299" cy="259045"/>
    <xdr:sp macro="" textlink="">
      <xdr:nvSpPr>
        <xdr:cNvPr id="393" name="普通建設事業費 （ うち新規整備　）最小値テキスト">
          <a:extLst>
            <a:ext uri="{FF2B5EF4-FFF2-40B4-BE49-F238E27FC236}">
              <a16:creationId xmlns:a16="http://schemas.microsoft.com/office/drawing/2014/main" id="{00000000-0008-0000-0600-000089010000}"/>
            </a:ext>
          </a:extLst>
        </xdr:cNvPr>
        <xdr:cNvSpPr txBox="1"/>
      </xdr:nvSpPr>
      <xdr:spPr>
        <a:xfrm>
          <a:off x="10528300" y="1340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25400</xdr:rowOff>
    </xdr:from>
    <xdr:to>
      <xdr:col>55</xdr:col>
      <xdr:colOff>88900</xdr:colOff>
      <xdr:row>78</xdr:row>
      <xdr:rowOff>25400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10388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139864</xdr:rowOff>
    </xdr:from>
    <xdr:ext cx="599010" cy="259045"/>
    <xdr:sp macro="" textlink="">
      <xdr:nvSpPr>
        <xdr:cNvPr id="395" name="普通建設事業費 （ うち新規整備　）最大値テキスト">
          <a:extLst>
            <a:ext uri="{FF2B5EF4-FFF2-40B4-BE49-F238E27FC236}">
              <a16:creationId xmlns:a16="http://schemas.microsoft.com/office/drawing/2014/main" id="{00000000-0008-0000-0600-00008B010000}"/>
            </a:ext>
          </a:extLst>
        </xdr:cNvPr>
        <xdr:cNvSpPr txBox="1"/>
      </xdr:nvSpPr>
      <xdr:spPr>
        <a:xfrm>
          <a:off x="10528300" y="119699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21737</xdr:rowOff>
    </xdr:from>
    <xdr:to>
      <xdr:col>55</xdr:col>
      <xdr:colOff>88900</xdr:colOff>
      <xdr:row>71</xdr:row>
      <xdr:rowOff>21737</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10388600" y="121946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81807</xdr:rowOff>
    </xdr:from>
    <xdr:to>
      <xdr:col>55</xdr:col>
      <xdr:colOff>0</xdr:colOff>
      <xdr:row>77</xdr:row>
      <xdr:rowOff>107251</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9639300" y="13112007"/>
          <a:ext cx="838200" cy="19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26063</xdr:rowOff>
    </xdr:from>
    <xdr:ext cx="534377" cy="259045"/>
    <xdr:sp macro="" textlink="">
      <xdr:nvSpPr>
        <xdr:cNvPr id="398" name="普通建設事業費 （ うち新規整備　）平均値テキスト">
          <a:extLst>
            <a:ext uri="{FF2B5EF4-FFF2-40B4-BE49-F238E27FC236}">
              <a16:creationId xmlns:a16="http://schemas.microsoft.com/office/drawing/2014/main" id="{00000000-0008-0000-0600-00008E010000}"/>
            </a:ext>
          </a:extLst>
        </xdr:cNvPr>
        <xdr:cNvSpPr txBox="1"/>
      </xdr:nvSpPr>
      <xdr:spPr>
        <a:xfrm>
          <a:off x="10528300" y="13056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3186</xdr:rowOff>
    </xdr:from>
    <xdr:to>
      <xdr:col>55</xdr:col>
      <xdr:colOff>50800</xdr:colOff>
      <xdr:row>77</xdr:row>
      <xdr:rowOff>104786</xdr:rowOff>
    </xdr:to>
    <xdr:sp macro="" textlink="">
      <xdr:nvSpPr>
        <xdr:cNvPr id="399" name="フローチャート: 判断 398">
          <a:extLst>
            <a:ext uri="{FF2B5EF4-FFF2-40B4-BE49-F238E27FC236}">
              <a16:creationId xmlns:a16="http://schemas.microsoft.com/office/drawing/2014/main" id="{00000000-0008-0000-0600-00008F010000}"/>
            </a:ext>
          </a:extLst>
        </xdr:cNvPr>
        <xdr:cNvSpPr/>
      </xdr:nvSpPr>
      <xdr:spPr>
        <a:xfrm>
          <a:off x="10426700" y="1320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81807</xdr:rowOff>
    </xdr:from>
    <xdr:to>
      <xdr:col>50</xdr:col>
      <xdr:colOff>114300</xdr:colOff>
      <xdr:row>77</xdr:row>
      <xdr:rowOff>91557</xdr:rowOff>
    </xdr:to>
    <xdr:cxnSp macro="">
      <xdr:nvCxnSpPr>
        <xdr:cNvPr id="400" name="直線コネクタ 399">
          <a:extLst>
            <a:ext uri="{FF2B5EF4-FFF2-40B4-BE49-F238E27FC236}">
              <a16:creationId xmlns:a16="http://schemas.microsoft.com/office/drawing/2014/main" id="{00000000-0008-0000-0600-000090010000}"/>
            </a:ext>
          </a:extLst>
        </xdr:cNvPr>
        <xdr:cNvCxnSpPr/>
      </xdr:nvCxnSpPr>
      <xdr:spPr>
        <a:xfrm flipV="1">
          <a:off x="8750300" y="13112007"/>
          <a:ext cx="889000" cy="181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30459</xdr:rowOff>
    </xdr:from>
    <xdr:to>
      <xdr:col>50</xdr:col>
      <xdr:colOff>165100</xdr:colOff>
      <xdr:row>77</xdr:row>
      <xdr:rowOff>132059</xdr:rowOff>
    </xdr:to>
    <xdr:sp macro="" textlink="">
      <xdr:nvSpPr>
        <xdr:cNvPr id="401" name="フローチャート: 判断 400">
          <a:extLst>
            <a:ext uri="{FF2B5EF4-FFF2-40B4-BE49-F238E27FC236}">
              <a16:creationId xmlns:a16="http://schemas.microsoft.com/office/drawing/2014/main" id="{00000000-0008-0000-0600-000091010000}"/>
            </a:ext>
          </a:extLst>
        </xdr:cNvPr>
        <xdr:cNvSpPr/>
      </xdr:nvSpPr>
      <xdr:spPr>
        <a:xfrm>
          <a:off x="9588500" y="13232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123186</xdr:rowOff>
    </xdr:from>
    <xdr:ext cx="534377"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9372111" y="133248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91557</xdr:rowOff>
    </xdr:from>
    <xdr:to>
      <xdr:col>45</xdr:col>
      <xdr:colOff>177800</xdr:colOff>
      <xdr:row>77</xdr:row>
      <xdr:rowOff>150107</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flipV="1">
          <a:off x="7861300" y="13293207"/>
          <a:ext cx="889000" cy="58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48620</xdr:rowOff>
    </xdr:from>
    <xdr:to>
      <xdr:col>46</xdr:col>
      <xdr:colOff>38100</xdr:colOff>
      <xdr:row>77</xdr:row>
      <xdr:rowOff>150220</xdr:rowOff>
    </xdr:to>
    <xdr:sp macro="" textlink="">
      <xdr:nvSpPr>
        <xdr:cNvPr id="404" name="フローチャート: 判断 403">
          <a:extLst>
            <a:ext uri="{FF2B5EF4-FFF2-40B4-BE49-F238E27FC236}">
              <a16:creationId xmlns:a16="http://schemas.microsoft.com/office/drawing/2014/main" id="{00000000-0008-0000-0600-000094010000}"/>
            </a:ext>
          </a:extLst>
        </xdr:cNvPr>
        <xdr:cNvSpPr/>
      </xdr:nvSpPr>
      <xdr:spPr>
        <a:xfrm>
          <a:off x="8699500" y="13250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141347</xdr:rowOff>
    </xdr:from>
    <xdr:ext cx="534377" cy="259045"/>
    <xdr:sp macro="" textlink="">
      <xdr:nvSpPr>
        <xdr:cNvPr id="405" name="テキスト ボックス 404">
          <a:extLst>
            <a:ext uri="{FF2B5EF4-FFF2-40B4-BE49-F238E27FC236}">
              <a16:creationId xmlns:a16="http://schemas.microsoft.com/office/drawing/2014/main" id="{00000000-0008-0000-0600-000095010000}"/>
            </a:ext>
          </a:extLst>
        </xdr:cNvPr>
        <xdr:cNvSpPr txBox="1"/>
      </xdr:nvSpPr>
      <xdr:spPr>
        <a:xfrm>
          <a:off x="8483111" y="13342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77</xdr:row>
      <xdr:rowOff>150107</xdr:rowOff>
    </xdr:from>
    <xdr:to>
      <xdr:col>41</xdr:col>
      <xdr:colOff>50800</xdr:colOff>
      <xdr:row>77</xdr:row>
      <xdr:rowOff>155245</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6972300" y="13351757"/>
          <a:ext cx="889000" cy="5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41025</xdr:rowOff>
    </xdr:from>
    <xdr:to>
      <xdr:col>41</xdr:col>
      <xdr:colOff>101600</xdr:colOff>
      <xdr:row>77</xdr:row>
      <xdr:rowOff>142625</xdr:rowOff>
    </xdr:to>
    <xdr:sp macro="" textlink="">
      <xdr:nvSpPr>
        <xdr:cNvPr id="407" name="フローチャート: 判断 406">
          <a:extLst>
            <a:ext uri="{FF2B5EF4-FFF2-40B4-BE49-F238E27FC236}">
              <a16:creationId xmlns:a16="http://schemas.microsoft.com/office/drawing/2014/main" id="{00000000-0008-0000-0600-000097010000}"/>
            </a:ext>
          </a:extLst>
        </xdr:cNvPr>
        <xdr:cNvSpPr/>
      </xdr:nvSpPr>
      <xdr:spPr>
        <a:xfrm>
          <a:off x="7810500" y="1324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159152</xdr:rowOff>
    </xdr:from>
    <xdr:ext cx="534377" cy="259045"/>
    <xdr:sp macro="" textlink="">
      <xdr:nvSpPr>
        <xdr:cNvPr id="408" name="テキスト ボックス 407">
          <a:extLst>
            <a:ext uri="{FF2B5EF4-FFF2-40B4-BE49-F238E27FC236}">
              <a16:creationId xmlns:a16="http://schemas.microsoft.com/office/drawing/2014/main" id="{00000000-0008-0000-0600-000098010000}"/>
            </a:ext>
          </a:extLst>
        </xdr:cNvPr>
        <xdr:cNvSpPr txBox="1"/>
      </xdr:nvSpPr>
      <xdr:spPr>
        <a:xfrm>
          <a:off x="7594111" y="13017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40689</xdr:rowOff>
    </xdr:from>
    <xdr:to>
      <xdr:col>36</xdr:col>
      <xdr:colOff>165100</xdr:colOff>
      <xdr:row>77</xdr:row>
      <xdr:rowOff>142289</xdr:rowOff>
    </xdr:to>
    <xdr:sp macro="" textlink="">
      <xdr:nvSpPr>
        <xdr:cNvPr id="409" name="フローチャート: 判断 408">
          <a:extLst>
            <a:ext uri="{FF2B5EF4-FFF2-40B4-BE49-F238E27FC236}">
              <a16:creationId xmlns:a16="http://schemas.microsoft.com/office/drawing/2014/main" id="{00000000-0008-0000-0600-000099010000}"/>
            </a:ext>
          </a:extLst>
        </xdr:cNvPr>
        <xdr:cNvSpPr/>
      </xdr:nvSpPr>
      <xdr:spPr>
        <a:xfrm>
          <a:off x="6921500" y="13242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158816</xdr:rowOff>
    </xdr:from>
    <xdr:ext cx="534377" cy="259045"/>
    <xdr:sp macro="" textlink="">
      <xdr:nvSpPr>
        <xdr:cNvPr id="410" name="テキスト ボックス 409">
          <a:extLst>
            <a:ext uri="{FF2B5EF4-FFF2-40B4-BE49-F238E27FC236}">
              <a16:creationId xmlns:a16="http://schemas.microsoft.com/office/drawing/2014/main" id="{00000000-0008-0000-0600-00009A010000}"/>
            </a:ext>
          </a:extLst>
        </xdr:cNvPr>
        <xdr:cNvSpPr txBox="1"/>
      </xdr:nvSpPr>
      <xdr:spPr>
        <a:xfrm>
          <a:off x="6705111" y="13017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3" name="テキスト ボックス 412">
          <a:extLst>
            <a:ext uri="{FF2B5EF4-FFF2-40B4-BE49-F238E27FC236}">
              <a16:creationId xmlns:a16="http://schemas.microsoft.com/office/drawing/2014/main" id="{00000000-0008-0000-0600-00009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56451</xdr:rowOff>
    </xdr:from>
    <xdr:to>
      <xdr:col>55</xdr:col>
      <xdr:colOff>50800</xdr:colOff>
      <xdr:row>77</xdr:row>
      <xdr:rowOff>158051</xdr:rowOff>
    </xdr:to>
    <xdr:sp macro="" textlink="">
      <xdr:nvSpPr>
        <xdr:cNvPr id="416" name="楕円 415">
          <a:extLst>
            <a:ext uri="{FF2B5EF4-FFF2-40B4-BE49-F238E27FC236}">
              <a16:creationId xmlns:a16="http://schemas.microsoft.com/office/drawing/2014/main" id="{00000000-0008-0000-0600-0000A0010000}"/>
            </a:ext>
          </a:extLst>
        </xdr:cNvPr>
        <xdr:cNvSpPr/>
      </xdr:nvSpPr>
      <xdr:spPr>
        <a:xfrm>
          <a:off x="10426700" y="13258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153064</xdr:rowOff>
    </xdr:from>
    <xdr:ext cx="534377" cy="259045"/>
    <xdr:sp macro="" textlink="">
      <xdr:nvSpPr>
        <xdr:cNvPr id="417" name="普通建設事業費 （ うち新規整備　）該当値テキスト">
          <a:extLst>
            <a:ext uri="{FF2B5EF4-FFF2-40B4-BE49-F238E27FC236}">
              <a16:creationId xmlns:a16="http://schemas.microsoft.com/office/drawing/2014/main" id="{00000000-0008-0000-0600-0000A1010000}"/>
            </a:ext>
          </a:extLst>
        </xdr:cNvPr>
        <xdr:cNvSpPr txBox="1"/>
      </xdr:nvSpPr>
      <xdr:spPr>
        <a:xfrm>
          <a:off x="10528300" y="131832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31007</xdr:rowOff>
    </xdr:from>
    <xdr:to>
      <xdr:col>50</xdr:col>
      <xdr:colOff>165100</xdr:colOff>
      <xdr:row>76</xdr:row>
      <xdr:rowOff>132607</xdr:rowOff>
    </xdr:to>
    <xdr:sp macro="" textlink="">
      <xdr:nvSpPr>
        <xdr:cNvPr id="418" name="楕円 417">
          <a:extLst>
            <a:ext uri="{FF2B5EF4-FFF2-40B4-BE49-F238E27FC236}">
              <a16:creationId xmlns:a16="http://schemas.microsoft.com/office/drawing/2014/main" id="{00000000-0008-0000-0600-0000A2010000}"/>
            </a:ext>
          </a:extLst>
        </xdr:cNvPr>
        <xdr:cNvSpPr/>
      </xdr:nvSpPr>
      <xdr:spPr>
        <a:xfrm>
          <a:off x="9588500" y="13061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149134</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372111" y="12836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40757</xdr:rowOff>
    </xdr:from>
    <xdr:to>
      <xdr:col>46</xdr:col>
      <xdr:colOff>38100</xdr:colOff>
      <xdr:row>77</xdr:row>
      <xdr:rowOff>142357</xdr:rowOff>
    </xdr:to>
    <xdr:sp macro="" textlink="">
      <xdr:nvSpPr>
        <xdr:cNvPr id="420" name="楕円 419">
          <a:extLst>
            <a:ext uri="{FF2B5EF4-FFF2-40B4-BE49-F238E27FC236}">
              <a16:creationId xmlns:a16="http://schemas.microsoft.com/office/drawing/2014/main" id="{00000000-0008-0000-0600-0000A4010000}"/>
            </a:ext>
          </a:extLst>
        </xdr:cNvPr>
        <xdr:cNvSpPr/>
      </xdr:nvSpPr>
      <xdr:spPr>
        <a:xfrm>
          <a:off x="8699500" y="13242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158884</xdr:rowOff>
    </xdr:from>
    <xdr:ext cx="534377"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483111" y="13017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99307</xdr:rowOff>
    </xdr:from>
    <xdr:to>
      <xdr:col>41</xdr:col>
      <xdr:colOff>101600</xdr:colOff>
      <xdr:row>78</xdr:row>
      <xdr:rowOff>29457</xdr:rowOff>
    </xdr:to>
    <xdr:sp macro="" textlink="">
      <xdr:nvSpPr>
        <xdr:cNvPr id="422" name="楕円 421">
          <a:extLst>
            <a:ext uri="{FF2B5EF4-FFF2-40B4-BE49-F238E27FC236}">
              <a16:creationId xmlns:a16="http://schemas.microsoft.com/office/drawing/2014/main" id="{00000000-0008-0000-0600-0000A6010000}"/>
            </a:ext>
          </a:extLst>
        </xdr:cNvPr>
        <xdr:cNvSpPr/>
      </xdr:nvSpPr>
      <xdr:spPr>
        <a:xfrm>
          <a:off x="7810500" y="13300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20584</xdr:rowOff>
    </xdr:from>
    <xdr:ext cx="469744"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26428" y="133936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104445</xdr:rowOff>
    </xdr:from>
    <xdr:to>
      <xdr:col>36</xdr:col>
      <xdr:colOff>165100</xdr:colOff>
      <xdr:row>78</xdr:row>
      <xdr:rowOff>34595</xdr:rowOff>
    </xdr:to>
    <xdr:sp macro="" textlink="">
      <xdr:nvSpPr>
        <xdr:cNvPr id="424" name="楕円 423">
          <a:extLst>
            <a:ext uri="{FF2B5EF4-FFF2-40B4-BE49-F238E27FC236}">
              <a16:creationId xmlns:a16="http://schemas.microsoft.com/office/drawing/2014/main" id="{00000000-0008-0000-0600-0000A8010000}"/>
            </a:ext>
          </a:extLst>
        </xdr:cNvPr>
        <xdr:cNvSpPr/>
      </xdr:nvSpPr>
      <xdr:spPr>
        <a:xfrm>
          <a:off x="6921500" y="133060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25722</xdr:rowOff>
    </xdr:from>
    <xdr:ext cx="469744"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6737428" y="13398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26" name="正方形/長方形 425">
          <a:extLst>
            <a:ext uri="{FF2B5EF4-FFF2-40B4-BE49-F238E27FC236}">
              <a16:creationId xmlns:a16="http://schemas.microsoft.com/office/drawing/2014/main" id="{00000000-0008-0000-0600-0000A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27" name="正方形/長方形 426">
          <a:extLst>
            <a:ext uri="{FF2B5EF4-FFF2-40B4-BE49-F238E27FC236}">
              <a16:creationId xmlns:a16="http://schemas.microsoft.com/office/drawing/2014/main" id="{00000000-0008-0000-0600-0000A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28" name="正方形/長方形 427">
          <a:extLst>
            <a:ext uri="{FF2B5EF4-FFF2-40B4-BE49-F238E27FC236}">
              <a16:creationId xmlns:a16="http://schemas.microsoft.com/office/drawing/2014/main" id="{00000000-0008-0000-0600-0000A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29" name="正方形/長方形 428">
          <a:extLst>
            <a:ext uri="{FF2B5EF4-FFF2-40B4-BE49-F238E27FC236}">
              <a16:creationId xmlns:a16="http://schemas.microsoft.com/office/drawing/2014/main" id="{00000000-0008-0000-0600-0000A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0" name="正方形/長方形 429">
          <a:extLst>
            <a:ext uri="{FF2B5EF4-FFF2-40B4-BE49-F238E27FC236}">
              <a16:creationId xmlns:a16="http://schemas.microsoft.com/office/drawing/2014/main" id="{00000000-0008-0000-0600-0000A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1" name="正方形/長方形 430">
          <a:extLst>
            <a:ext uri="{FF2B5EF4-FFF2-40B4-BE49-F238E27FC236}">
              <a16:creationId xmlns:a16="http://schemas.microsoft.com/office/drawing/2014/main" id="{00000000-0008-0000-0600-0000A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2" name="正方形/長方形 431">
          <a:extLst>
            <a:ext uri="{FF2B5EF4-FFF2-40B4-BE49-F238E27FC236}">
              <a16:creationId xmlns:a16="http://schemas.microsoft.com/office/drawing/2014/main" id="{00000000-0008-0000-0600-0000B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35" name="直線コネクタ 434">
          <a:extLst>
            <a:ext uri="{FF2B5EF4-FFF2-40B4-BE49-F238E27FC236}">
              <a16:creationId xmlns:a16="http://schemas.microsoft.com/office/drawing/2014/main" id="{00000000-0008-0000-0600-0000B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25400</xdr:rowOff>
    </xdr:from>
    <xdr:to>
      <xdr:col>59</xdr:col>
      <xdr:colOff>50800</xdr:colOff>
      <xdr:row>98</xdr:row>
      <xdr:rowOff>25400</xdr:rowOff>
    </xdr:to>
    <xdr:cxnSp macro="">
      <xdr:nvCxnSpPr>
        <xdr:cNvPr id="436" name="直線コネクタ 435">
          <a:extLst>
            <a:ext uri="{FF2B5EF4-FFF2-40B4-BE49-F238E27FC236}">
              <a16:creationId xmlns:a16="http://schemas.microsoft.com/office/drawing/2014/main" id="{00000000-0008-0000-0600-0000B4010000}"/>
            </a:ext>
          </a:extLst>
        </xdr:cNvPr>
        <xdr:cNvCxnSpPr/>
      </xdr:nvCxnSpPr>
      <xdr:spPr>
        <a:xfrm>
          <a:off x="6604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54627</xdr:rowOff>
    </xdr:from>
    <xdr:ext cx="248786"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355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38" name="直線コネクタ 437">
          <a:extLst>
            <a:ext uri="{FF2B5EF4-FFF2-40B4-BE49-F238E27FC236}">
              <a16:creationId xmlns:a16="http://schemas.microsoft.com/office/drawing/2014/main" id="{00000000-0008-0000-0600-0000B6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82550</xdr:rowOff>
    </xdr:from>
    <xdr:to>
      <xdr:col>59</xdr:col>
      <xdr:colOff>50800</xdr:colOff>
      <xdr:row>91</xdr:row>
      <xdr:rowOff>82550</xdr:rowOff>
    </xdr:to>
    <xdr:cxnSp macro="">
      <xdr:nvCxnSpPr>
        <xdr:cNvPr id="440" name="直線コネクタ 439">
          <a:extLst>
            <a:ext uri="{FF2B5EF4-FFF2-40B4-BE49-F238E27FC236}">
              <a16:creationId xmlns:a16="http://schemas.microsoft.com/office/drawing/2014/main" id="{00000000-0008-0000-0600-0000B8010000}"/>
            </a:ext>
          </a:extLst>
        </xdr:cNvPr>
        <xdr:cNvCxnSpPr/>
      </xdr:nvCxnSpPr>
      <xdr:spPr>
        <a:xfrm>
          <a:off x="6604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90</xdr:row>
      <xdr:rowOff>111777</xdr:rowOff>
    </xdr:from>
    <xdr:ext cx="595419"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008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44" name="普通建設事業費 （ うち更新整備　）グラフ枠">
          <a:extLst>
            <a:ext uri="{FF2B5EF4-FFF2-40B4-BE49-F238E27FC236}">
              <a16:creationId xmlns:a16="http://schemas.microsoft.com/office/drawing/2014/main" id="{00000000-0008-0000-0600-0000BC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104158</xdr:rowOff>
    </xdr:from>
    <xdr:to>
      <xdr:col>54</xdr:col>
      <xdr:colOff>189865</xdr:colOff>
      <xdr:row>98</xdr:row>
      <xdr:rowOff>15370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flipV="1">
          <a:off x="10475595" y="15534658"/>
          <a:ext cx="1270" cy="12828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19197</xdr:rowOff>
    </xdr:from>
    <xdr:ext cx="469744" cy="259045"/>
    <xdr:sp macro="" textlink="">
      <xdr:nvSpPr>
        <xdr:cNvPr id="446" name="普通建設事業費 （ うち更新整備　）最小値テキスト">
          <a:extLst>
            <a:ext uri="{FF2B5EF4-FFF2-40B4-BE49-F238E27FC236}">
              <a16:creationId xmlns:a16="http://schemas.microsoft.com/office/drawing/2014/main" id="{00000000-0008-0000-0600-0000BE010000}"/>
            </a:ext>
          </a:extLst>
        </xdr:cNvPr>
        <xdr:cNvSpPr txBox="1"/>
      </xdr:nvSpPr>
      <xdr:spPr>
        <a:xfrm>
          <a:off x="10528300" y="1682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15370</xdr:rowOff>
    </xdr:from>
    <xdr:to>
      <xdr:col>55</xdr:col>
      <xdr:colOff>88900</xdr:colOff>
      <xdr:row>98</xdr:row>
      <xdr:rowOff>15370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10388600" y="16817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50835</xdr:rowOff>
    </xdr:from>
    <xdr:ext cx="599010" cy="259045"/>
    <xdr:sp macro="" textlink="">
      <xdr:nvSpPr>
        <xdr:cNvPr id="448" name="普通建設事業費 （ うち更新整備　）最大値テキスト">
          <a:extLst>
            <a:ext uri="{FF2B5EF4-FFF2-40B4-BE49-F238E27FC236}">
              <a16:creationId xmlns:a16="http://schemas.microsoft.com/office/drawing/2014/main" id="{00000000-0008-0000-0600-0000C0010000}"/>
            </a:ext>
          </a:extLst>
        </xdr:cNvPr>
        <xdr:cNvSpPr txBox="1"/>
      </xdr:nvSpPr>
      <xdr:spPr>
        <a:xfrm>
          <a:off x="10528300" y="153098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226,219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104158</xdr:rowOff>
    </xdr:from>
    <xdr:to>
      <xdr:col>55</xdr:col>
      <xdr:colOff>88900</xdr:colOff>
      <xdr:row>90</xdr:row>
      <xdr:rowOff>104158</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10388600" y="155346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53501</xdr:rowOff>
    </xdr:from>
    <xdr:to>
      <xdr:col>55</xdr:col>
      <xdr:colOff>0</xdr:colOff>
      <xdr:row>96</xdr:row>
      <xdr:rowOff>134888</xdr:rowOff>
    </xdr:to>
    <xdr:cxnSp macro="">
      <xdr:nvCxnSpPr>
        <xdr:cNvPr id="450" name="直線コネクタ 449">
          <a:extLst>
            <a:ext uri="{FF2B5EF4-FFF2-40B4-BE49-F238E27FC236}">
              <a16:creationId xmlns:a16="http://schemas.microsoft.com/office/drawing/2014/main" id="{00000000-0008-0000-0600-0000C2010000}"/>
            </a:ext>
          </a:extLst>
        </xdr:cNvPr>
        <xdr:cNvCxnSpPr/>
      </xdr:nvCxnSpPr>
      <xdr:spPr>
        <a:xfrm flipV="1">
          <a:off x="9639300" y="16169801"/>
          <a:ext cx="838200" cy="424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22265</xdr:rowOff>
    </xdr:from>
    <xdr:ext cx="534377" cy="259045"/>
    <xdr:sp macro="" textlink="">
      <xdr:nvSpPr>
        <xdr:cNvPr id="451" name="普通建設事業費 （ うち更新整備　）平均値テキスト">
          <a:extLst>
            <a:ext uri="{FF2B5EF4-FFF2-40B4-BE49-F238E27FC236}">
              <a16:creationId xmlns:a16="http://schemas.microsoft.com/office/drawing/2014/main" id="{00000000-0008-0000-0600-0000C3010000}"/>
            </a:ext>
          </a:extLst>
        </xdr:cNvPr>
        <xdr:cNvSpPr txBox="1"/>
      </xdr:nvSpPr>
      <xdr:spPr>
        <a:xfrm>
          <a:off x="10528300" y="164814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43838</xdr:rowOff>
    </xdr:from>
    <xdr:to>
      <xdr:col>55</xdr:col>
      <xdr:colOff>50800</xdr:colOff>
      <xdr:row>96</xdr:row>
      <xdr:rowOff>145438</xdr:rowOff>
    </xdr:to>
    <xdr:sp macro="" textlink="">
      <xdr:nvSpPr>
        <xdr:cNvPr id="452" name="フローチャート: 判断 451">
          <a:extLst>
            <a:ext uri="{FF2B5EF4-FFF2-40B4-BE49-F238E27FC236}">
              <a16:creationId xmlns:a16="http://schemas.microsoft.com/office/drawing/2014/main" id="{00000000-0008-0000-0600-0000C4010000}"/>
            </a:ext>
          </a:extLst>
        </xdr:cNvPr>
        <xdr:cNvSpPr/>
      </xdr:nvSpPr>
      <xdr:spPr>
        <a:xfrm>
          <a:off x="10426700" y="16503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134888</xdr:rowOff>
    </xdr:from>
    <xdr:to>
      <xdr:col>50</xdr:col>
      <xdr:colOff>114300</xdr:colOff>
      <xdr:row>96</xdr:row>
      <xdr:rowOff>167092</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flipV="1">
          <a:off x="8750300" y="16594088"/>
          <a:ext cx="889000" cy="322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73636</xdr:rowOff>
    </xdr:from>
    <xdr:to>
      <xdr:col>50</xdr:col>
      <xdr:colOff>165100</xdr:colOff>
      <xdr:row>97</xdr:row>
      <xdr:rowOff>3786</xdr:rowOff>
    </xdr:to>
    <xdr:sp macro="" textlink="">
      <xdr:nvSpPr>
        <xdr:cNvPr id="454" name="フローチャート: 判断 453">
          <a:extLst>
            <a:ext uri="{FF2B5EF4-FFF2-40B4-BE49-F238E27FC236}">
              <a16:creationId xmlns:a16="http://schemas.microsoft.com/office/drawing/2014/main" id="{00000000-0008-0000-0600-0000C6010000}"/>
            </a:ext>
          </a:extLst>
        </xdr:cNvPr>
        <xdr:cNvSpPr/>
      </xdr:nvSpPr>
      <xdr:spPr>
        <a:xfrm>
          <a:off x="9588500" y="1653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20313</xdr:rowOff>
    </xdr:from>
    <xdr:ext cx="534377"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9372111" y="163080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167092</xdr:rowOff>
    </xdr:from>
    <xdr:to>
      <xdr:col>45</xdr:col>
      <xdr:colOff>177800</xdr:colOff>
      <xdr:row>97</xdr:row>
      <xdr:rowOff>24754</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7861300" y="16626292"/>
          <a:ext cx="889000" cy="29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44031</xdr:rowOff>
    </xdr:from>
    <xdr:to>
      <xdr:col>46</xdr:col>
      <xdr:colOff>38100</xdr:colOff>
      <xdr:row>96</xdr:row>
      <xdr:rowOff>145631</xdr:rowOff>
    </xdr:to>
    <xdr:sp macro="" textlink="">
      <xdr:nvSpPr>
        <xdr:cNvPr id="457" name="フローチャート: 判断 456">
          <a:extLst>
            <a:ext uri="{FF2B5EF4-FFF2-40B4-BE49-F238E27FC236}">
              <a16:creationId xmlns:a16="http://schemas.microsoft.com/office/drawing/2014/main" id="{00000000-0008-0000-0600-0000C9010000}"/>
            </a:ext>
          </a:extLst>
        </xdr:cNvPr>
        <xdr:cNvSpPr/>
      </xdr:nvSpPr>
      <xdr:spPr>
        <a:xfrm>
          <a:off x="8699500" y="16503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162158</xdr:rowOff>
    </xdr:from>
    <xdr:ext cx="534377"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8483111" y="16278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85505</xdr:rowOff>
    </xdr:from>
    <xdr:to>
      <xdr:col>41</xdr:col>
      <xdr:colOff>50800</xdr:colOff>
      <xdr:row>97</xdr:row>
      <xdr:rowOff>24754</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972300" y="16544705"/>
          <a:ext cx="889000" cy="110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64160</xdr:rowOff>
    </xdr:from>
    <xdr:to>
      <xdr:col>41</xdr:col>
      <xdr:colOff>101600</xdr:colOff>
      <xdr:row>96</xdr:row>
      <xdr:rowOff>165760</xdr:rowOff>
    </xdr:to>
    <xdr:sp macro="" textlink="">
      <xdr:nvSpPr>
        <xdr:cNvPr id="460" name="フローチャート: 判断 459">
          <a:extLst>
            <a:ext uri="{FF2B5EF4-FFF2-40B4-BE49-F238E27FC236}">
              <a16:creationId xmlns:a16="http://schemas.microsoft.com/office/drawing/2014/main" id="{00000000-0008-0000-0600-0000CC010000}"/>
            </a:ext>
          </a:extLst>
        </xdr:cNvPr>
        <xdr:cNvSpPr/>
      </xdr:nvSpPr>
      <xdr:spPr>
        <a:xfrm>
          <a:off x="7810500" y="1652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10837</xdr:rowOff>
    </xdr:from>
    <xdr:ext cx="534377"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7594111" y="16298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164675</xdr:rowOff>
    </xdr:from>
    <xdr:to>
      <xdr:col>36</xdr:col>
      <xdr:colOff>165100</xdr:colOff>
      <xdr:row>96</xdr:row>
      <xdr:rowOff>94825</xdr:rowOff>
    </xdr:to>
    <xdr:sp macro="" textlink="">
      <xdr:nvSpPr>
        <xdr:cNvPr id="462" name="フローチャート: 判断 461">
          <a:extLst>
            <a:ext uri="{FF2B5EF4-FFF2-40B4-BE49-F238E27FC236}">
              <a16:creationId xmlns:a16="http://schemas.microsoft.com/office/drawing/2014/main" id="{00000000-0008-0000-0600-0000CE010000}"/>
            </a:ext>
          </a:extLst>
        </xdr:cNvPr>
        <xdr:cNvSpPr/>
      </xdr:nvSpPr>
      <xdr:spPr>
        <a:xfrm>
          <a:off x="6921500" y="16452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111352</xdr:rowOff>
    </xdr:from>
    <xdr:ext cx="534377"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705111" y="16227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64" name="テキスト ボックス 463">
          <a:extLst>
            <a:ext uri="{FF2B5EF4-FFF2-40B4-BE49-F238E27FC236}">
              <a16:creationId xmlns:a16="http://schemas.microsoft.com/office/drawing/2014/main" id="{00000000-0008-0000-0600-0000D0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67" name="テキスト ボックス 466">
          <a:extLst>
            <a:ext uri="{FF2B5EF4-FFF2-40B4-BE49-F238E27FC236}">
              <a16:creationId xmlns:a16="http://schemas.microsoft.com/office/drawing/2014/main" id="{00000000-0008-0000-0600-0000D3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2701</xdr:rowOff>
    </xdr:from>
    <xdr:to>
      <xdr:col>55</xdr:col>
      <xdr:colOff>50800</xdr:colOff>
      <xdr:row>94</xdr:row>
      <xdr:rowOff>104301</xdr:rowOff>
    </xdr:to>
    <xdr:sp macro="" textlink="">
      <xdr:nvSpPr>
        <xdr:cNvPr id="469" name="楕円 468">
          <a:extLst>
            <a:ext uri="{FF2B5EF4-FFF2-40B4-BE49-F238E27FC236}">
              <a16:creationId xmlns:a16="http://schemas.microsoft.com/office/drawing/2014/main" id="{00000000-0008-0000-0600-0000D5010000}"/>
            </a:ext>
          </a:extLst>
        </xdr:cNvPr>
        <xdr:cNvSpPr/>
      </xdr:nvSpPr>
      <xdr:spPr>
        <a:xfrm>
          <a:off x="10426700" y="161190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93</xdr:row>
      <xdr:rowOff>25578</xdr:rowOff>
    </xdr:from>
    <xdr:ext cx="599010" cy="259045"/>
    <xdr:sp macro="" textlink="">
      <xdr:nvSpPr>
        <xdr:cNvPr id="470" name="普通建設事業費 （ うち更新整備　）該当値テキスト">
          <a:extLst>
            <a:ext uri="{FF2B5EF4-FFF2-40B4-BE49-F238E27FC236}">
              <a16:creationId xmlns:a16="http://schemas.microsoft.com/office/drawing/2014/main" id="{00000000-0008-0000-0600-0000D6010000}"/>
            </a:ext>
          </a:extLst>
        </xdr:cNvPr>
        <xdr:cNvSpPr txBox="1"/>
      </xdr:nvSpPr>
      <xdr:spPr>
        <a:xfrm>
          <a:off x="10528300" y="159704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84088</xdr:rowOff>
    </xdr:from>
    <xdr:to>
      <xdr:col>50</xdr:col>
      <xdr:colOff>165100</xdr:colOff>
      <xdr:row>97</xdr:row>
      <xdr:rowOff>14238</xdr:rowOff>
    </xdr:to>
    <xdr:sp macro="" textlink="">
      <xdr:nvSpPr>
        <xdr:cNvPr id="471" name="楕円 470">
          <a:extLst>
            <a:ext uri="{FF2B5EF4-FFF2-40B4-BE49-F238E27FC236}">
              <a16:creationId xmlns:a16="http://schemas.microsoft.com/office/drawing/2014/main" id="{00000000-0008-0000-0600-0000D7010000}"/>
            </a:ext>
          </a:extLst>
        </xdr:cNvPr>
        <xdr:cNvSpPr/>
      </xdr:nvSpPr>
      <xdr:spPr>
        <a:xfrm>
          <a:off x="9588500" y="16543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5365</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6636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116292</xdr:rowOff>
    </xdr:from>
    <xdr:to>
      <xdr:col>46</xdr:col>
      <xdr:colOff>38100</xdr:colOff>
      <xdr:row>97</xdr:row>
      <xdr:rowOff>46442</xdr:rowOff>
    </xdr:to>
    <xdr:sp macro="" textlink="">
      <xdr:nvSpPr>
        <xdr:cNvPr id="473" name="楕円 472">
          <a:extLst>
            <a:ext uri="{FF2B5EF4-FFF2-40B4-BE49-F238E27FC236}">
              <a16:creationId xmlns:a16="http://schemas.microsoft.com/office/drawing/2014/main" id="{00000000-0008-0000-0600-0000D9010000}"/>
            </a:ext>
          </a:extLst>
        </xdr:cNvPr>
        <xdr:cNvSpPr/>
      </xdr:nvSpPr>
      <xdr:spPr>
        <a:xfrm>
          <a:off x="8699500" y="165754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37569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8483111" y="166682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145404</xdr:rowOff>
    </xdr:from>
    <xdr:to>
      <xdr:col>41</xdr:col>
      <xdr:colOff>101600</xdr:colOff>
      <xdr:row>97</xdr:row>
      <xdr:rowOff>75554</xdr:rowOff>
    </xdr:to>
    <xdr:sp macro="" textlink="">
      <xdr:nvSpPr>
        <xdr:cNvPr id="475" name="楕円 474">
          <a:extLst>
            <a:ext uri="{FF2B5EF4-FFF2-40B4-BE49-F238E27FC236}">
              <a16:creationId xmlns:a16="http://schemas.microsoft.com/office/drawing/2014/main" id="{00000000-0008-0000-0600-0000DB010000}"/>
            </a:ext>
          </a:extLst>
        </xdr:cNvPr>
        <xdr:cNvSpPr/>
      </xdr:nvSpPr>
      <xdr:spPr>
        <a:xfrm>
          <a:off x="7810500" y="16604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66681</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6973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34705</xdr:rowOff>
    </xdr:from>
    <xdr:to>
      <xdr:col>36</xdr:col>
      <xdr:colOff>165100</xdr:colOff>
      <xdr:row>96</xdr:row>
      <xdr:rowOff>136305</xdr:rowOff>
    </xdr:to>
    <xdr:sp macro="" textlink="">
      <xdr:nvSpPr>
        <xdr:cNvPr id="477" name="楕円 476">
          <a:extLst>
            <a:ext uri="{FF2B5EF4-FFF2-40B4-BE49-F238E27FC236}">
              <a16:creationId xmlns:a16="http://schemas.microsoft.com/office/drawing/2014/main" id="{00000000-0008-0000-0600-0000DD010000}"/>
            </a:ext>
          </a:extLst>
        </xdr:cNvPr>
        <xdr:cNvSpPr/>
      </xdr:nvSpPr>
      <xdr:spPr>
        <a:xfrm>
          <a:off x="6921500" y="16493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127432</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586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79" name="正方形/長方形 478">
          <a:extLst>
            <a:ext uri="{FF2B5EF4-FFF2-40B4-BE49-F238E27FC236}">
              <a16:creationId xmlns:a16="http://schemas.microsoft.com/office/drawing/2014/main" id="{00000000-0008-0000-0600-0000DF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0" name="正方形/長方形 479">
          <a:extLst>
            <a:ext uri="{FF2B5EF4-FFF2-40B4-BE49-F238E27FC236}">
              <a16:creationId xmlns:a16="http://schemas.microsoft.com/office/drawing/2014/main" id="{00000000-0008-0000-0600-0000E0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1" name="正方形/長方形 480">
          <a:extLst>
            <a:ext uri="{FF2B5EF4-FFF2-40B4-BE49-F238E27FC236}">
              <a16:creationId xmlns:a16="http://schemas.microsoft.com/office/drawing/2014/main" id="{00000000-0008-0000-0600-0000E1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2" name="正方形/長方形 481">
          <a:extLst>
            <a:ext uri="{FF2B5EF4-FFF2-40B4-BE49-F238E27FC236}">
              <a16:creationId xmlns:a16="http://schemas.microsoft.com/office/drawing/2014/main" id="{00000000-0008-0000-0600-0000E2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83" name="正方形/長方形 482">
          <a:extLst>
            <a:ext uri="{FF2B5EF4-FFF2-40B4-BE49-F238E27FC236}">
              <a16:creationId xmlns:a16="http://schemas.microsoft.com/office/drawing/2014/main" id="{00000000-0008-0000-0600-0000E3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84" name="正方形/長方形 483">
          <a:extLst>
            <a:ext uri="{FF2B5EF4-FFF2-40B4-BE49-F238E27FC236}">
              <a16:creationId xmlns:a16="http://schemas.microsoft.com/office/drawing/2014/main" id="{00000000-0008-0000-0600-0000E4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85" name="正方形/長方形 484">
          <a:extLst>
            <a:ext uri="{FF2B5EF4-FFF2-40B4-BE49-F238E27FC236}">
              <a16:creationId xmlns:a16="http://schemas.microsoft.com/office/drawing/2014/main" id="{00000000-0008-0000-0600-0000E5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86" name="正方形/長方形 485">
          <a:extLst>
            <a:ext uri="{FF2B5EF4-FFF2-40B4-BE49-F238E27FC236}">
              <a16:creationId xmlns:a16="http://schemas.microsoft.com/office/drawing/2014/main" id="{00000000-0008-0000-0600-0000E6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88" name="直線コネクタ 487">
          <a:extLst>
            <a:ext uri="{FF2B5EF4-FFF2-40B4-BE49-F238E27FC236}">
              <a16:creationId xmlns:a16="http://schemas.microsoft.com/office/drawing/2014/main" id="{00000000-0008-0000-0600-0000E8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89" name="直線コネクタ 488">
          <a:extLst>
            <a:ext uri="{FF2B5EF4-FFF2-40B4-BE49-F238E27FC236}">
              <a16:creationId xmlns:a16="http://schemas.microsoft.com/office/drawing/2014/main" id="{00000000-0008-0000-0600-0000E9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1" name="直線コネクタ 490">
          <a:extLst>
            <a:ext uri="{FF2B5EF4-FFF2-40B4-BE49-F238E27FC236}">
              <a16:creationId xmlns:a16="http://schemas.microsoft.com/office/drawing/2014/main" id="{00000000-0008-0000-0600-0000EB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492" name="テキスト ボックス 491">
          <a:extLst>
            <a:ext uri="{FF2B5EF4-FFF2-40B4-BE49-F238E27FC236}">
              <a16:creationId xmlns:a16="http://schemas.microsoft.com/office/drawing/2014/main" id="{00000000-0008-0000-0600-0000EC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493" name="直線コネクタ 492">
          <a:extLst>
            <a:ext uri="{FF2B5EF4-FFF2-40B4-BE49-F238E27FC236}">
              <a16:creationId xmlns:a16="http://schemas.microsoft.com/office/drawing/2014/main" id="{00000000-0008-0000-0600-0000ED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495" name="直線コネクタ 494">
          <a:extLst>
            <a:ext uri="{FF2B5EF4-FFF2-40B4-BE49-F238E27FC236}">
              <a16:creationId xmlns:a16="http://schemas.microsoft.com/office/drawing/2014/main" id="{00000000-0008-0000-0600-0000EF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497" name="直線コネクタ 496">
          <a:extLst>
            <a:ext uri="{FF2B5EF4-FFF2-40B4-BE49-F238E27FC236}">
              <a16:creationId xmlns:a16="http://schemas.microsoft.com/office/drawing/2014/main" id="{00000000-0008-0000-0600-0000F1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499" name="災害復旧事業費グラフ枠">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32098</xdr:rowOff>
    </xdr:from>
    <xdr:to>
      <xdr:col>85</xdr:col>
      <xdr:colOff>126364</xdr:colOff>
      <xdr:row>38</xdr:row>
      <xdr:rowOff>139700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flipV="1">
          <a:off x="16317595" y="5175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01" name="災害復旧事業費最小値テキスト">
          <a:extLst>
            <a:ext uri="{FF2B5EF4-FFF2-40B4-BE49-F238E27FC236}">
              <a16:creationId xmlns:a16="http://schemas.microsoft.com/office/drawing/2014/main" id="{00000000-0008-0000-0600-0000F501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150225</xdr:rowOff>
    </xdr:from>
    <xdr:ext cx="534377" cy="259045"/>
    <xdr:sp macro="" textlink="">
      <xdr:nvSpPr>
        <xdr:cNvPr id="503" name="災害復旧事業費最大値テキスト">
          <a:extLst>
            <a:ext uri="{FF2B5EF4-FFF2-40B4-BE49-F238E27FC236}">
              <a16:creationId xmlns:a16="http://schemas.microsoft.com/office/drawing/2014/main" id="{00000000-0008-0000-0600-0000F7010000}"/>
            </a:ext>
          </a:extLst>
        </xdr:cNvPr>
        <xdr:cNvSpPr txBox="1"/>
      </xdr:nvSpPr>
      <xdr:spPr>
        <a:xfrm>
          <a:off x="16370300" y="4950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32098</xdr:rowOff>
    </xdr:from>
    <xdr:to>
      <xdr:col>86</xdr:col>
      <xdr:colOff>25400</xdr:colOff>
      <xdr:row>30</xdr:row>
      <xdr:rowOff>32098</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6230600" y="5175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100929</xdr:rowOff>
    </xdr:from>
    <xdr:to>
      <xdr:col>85</xdr:col>
      <xdr:colOff>127000</xdr:colOff>
      <xdr:row>38</xdr:row>
      <xdr:rowOff>19845</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flipV="1">
          <a:off x="15481300" y="6444579"/>
          <a:ext cx="838200" cy="90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123174</xdr:rowOff>
    </xdr:from>
    <xdr:ext cx="469744" cy="259045"/>
    <xdr:sp macro="" textlink="">
      <xdr:nvSpPr>
        <xdr:cNvPr id="506" name="災害復旧事業費平均値テキスト">
          <a:extLst>
            <a:ext uri="{FF2B5EF4-FFF2-40B4-BE49-F238E27FC236}">
              <a16:creationId xmlns:a16="http://schemas.microsoft.com/office/drawing/2014/main" id="{00000000-0008-0000-0600-0000FA010000}"/>
            </a:ext>
          </a:extLst>
        </xdr:cNvPr>
        <xdr:cNvSpPr txBox="1"/>
      </xdr:nvSpPr>
      <xdr:spPr>
        <a:xfrm>
          <a:off x="16370300" y="64668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144747</xdr:rowOff>
    </xdr:from>
    <xdr:to>
      <xdr:col>85</xdr:col>
      <xdr:colOff>177800</xdr:colOff>
      <xdr:row>38</xdr:row>
      <xdr:rowOff>74897</xdr:rowOff>
    </xdr:to>
    <xdr:sp macro="" textlink="">
      <xdr:nvSpPr>
        <xdr:cNvPr id="507" name="フローチャート: 判断 506">
          <a:extLst>
            <a:ext uri="{FF2B5EF4-FFF2-40B4-BE49-F238E27FC236}">
              <a16:creationId xmlns:a16="http://schemas.microsoft.com/office/drawing/2014/main" id="{00000000-0008-0000-0600-0000FB010000}"/>
            </a:ext>
          </a:extLst>
        </xdr:cNvPr>
        <xdr:cNvSpPr/>
      </xdr:nvSpPr>
      <xdr:spPr>
        <a:xfrm>
          <a:off x="16268700" y="6488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101501</xdr:rowOff>
    </xdr:from>
    <xdr:to>
      <xdr:col>81</xdr:col>
      <xdr:colOff>50800</xdr:colOff>
      <xdr:row>38</xdr:row>
      <xdr:rowOff>19845</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4592300" y="6445151"/>
          <a:ext cx="889000" cy="89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168956</xdr:rowOff>
    </xdr:from>
    <xdr:to>
      <xdr:col>81</xdr:col>
      <xdr:colOff>101600</xdr:colOff>
      <xdr:row>38</xdr:row>
      <xdr:rowOff>99106</xdr:rowOff>
    </xdr:to>
    <xdr:sp macro="" textlink="">
      <xdr:nvSpPr>
        <xdr:cNvPr id="509" name="フローチャート: 判断 508">
          <a:extLst>
            <a:ext uri="{FF2B5EF4-FFF2-40B4-BE49-F238E27FC236}">
              <a16:creationId xmlns:a16="http://schemas.microsoft.com/office/drawing/2014/main" id="{00000000-0008-0000-0600-0000FD010000}"/>
            </a:ext>
          </a:extLst>
        </xdr:cNvPr>
        <xdr:cNvSpPr/>
      </xdr:nvSpPr>
      <xdr:spPr>
        <a:xfrm>
          <a:off x="15430500" y="6512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38</xdr:row>
      <xdr:rowOff>90233</xdr:rowOff>
    </xdr:from>
    <xdr:ext cx="469744" cy="259045"/>
    <xdr:sp macro="" textlink="">
      <xdr:nvSpPr>
        <xdr:cNvPr id="510" name="テキスト ボックス 509">
          <a:extLst>
            <a:ext uri="{FF2B5EF4-FFF2-40B4-BE49-F238E27FC236}">
              <a16:creationId xmlns:a16="http://schemas.microsoft.com/office/drawing/2014/main" id="{00000000-0008-0000-0600-0000FE010000}"/>
            </a:ext>
          </a:extLst>
        </xdr:cNvPr>
        <xdr:cNvSpPr txBox="1"/>
      </xdr:nvSpPr>
      <xdr:spPr>
        <a:xfrm>
          <a:off x="15246428" y="66053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37790</xdr:rowOff>
    </xdr:from>
    <xdr:to>
      <xdr:col>76</xdr:col>
      <xdr:colOff>114300</xdr:colOff>
      <xdr:row>37</xdr:row>
      <xdr:rowOff>101501</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3703300" y="6381440"/>
          <a:ext cx="889000" cy="63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126322</xdr:rowOff>
    </xdr:from>
    <xdr:to>
      <xdr:col>76</xdr:col>
      <xdr:colOff>165100</xdr:colOff>
      <xdr:row>38</xdr:row>
      <xdr:rowOff>56472</xdr:rowOff>
    </xdr:to>
    <xdr:sp macro="" textlink="">
      <xdr:nvSpPr>
        <xdr:cNvPr id="512" name="フローチャート: 判断 511">
          <a:extLst>
            <a:ext uri="{FF2B5EF4-FFF2-40B4-BE49-F238E27FC236}">
              <a16:creationId xmlns:a16="http://schemas.microsoft.com/office/drawing/2014/main" id="{00000000-0008-0000-0600-000000020000}"/>
            </a:ext>
          </a:extLst>
        </xdr:cNvPr>
        <xdr:cNvSpPr/>
      </xdr:nvSpPr>
      <xdr:spPr>
        <a:xfrm>
          <a:off x="14541500" y="64699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38</xdr:row>
      <xdr:rowOff>47599</xdr:rowOff>
    </xdr:from>
    <xdr:ext cx="469744"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4357428" y="6562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37790</xdr:rowOff>
    </xdr:from>
    <xdr:to>
      <xdr:col>71</xdr:col>
      <xdr:colOff>177800</xdr:colOff>
      <xdr:row>37</xdr:row>
      <xdr:rowOff>51803</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flipV="1">
          <a:off x="12814300" y="6381440"/>
          <a:ext cx="889000" cy="14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82499</xdr:rowOff>
    </xdr:from>
    <xdr:to>
      <xdr:col>72</xdr:col>
      <xdr:colOff>38100</xdr:colOff>
      <xdr:row>38</xdr:row>
      <xdr:rowOff>12649</xdr:rowOff>
    </xdr:to>
    <xdr:sp macro="" textlink="">
      <xdr:nvSpPr>
        <xdr:cNvPr id="515" name="フローチャート: 判断 514">
          <a:extLst>
            <a:ext uri="{FF2B5EF4-FFF2-40B4-BE49-F238E27FC236}">
              <a16:creationId xmlns:a16="http://schemas.microsoft.com/office/drawing/2014/main" id="{00000000-0008-0000-0600-000003020000}"/>
            </a:ext>
          </a:extLst>
        </xdr:cNvPr>
        <xdr:cNvSpPr/>
      </xdr:nvSpPr>
      <xdr:spPr>
        <a:xfrm>
          <a:off x="13652500" y="6426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3776</xdr:rowOff>
    </xdr:from>
    <xdr:ext cx="469744"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3468428" y="6518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114755</xdr:rowOff>
    </xdr:from>
    <xdr:to>
      <xdr:col>67</xdr:col>
      <xdr:colOff>101600</xdr:colOff>
      <xdr:row>37</xdr:row>
      <xdr:rowOff>44905</xdr:rowOff>
    </xdr:to>
    <xdr:sp macro="" textlink="">
      <xdr:nvSpPr>
        <xdr:cNvPr id="517" name="フローチャート: 判断 516">
          <a:extLst>
            <a:ext uri="{FF2B5EF4-FFF2-40B4-BE49-F238E27FC236}">
              <a16:creationId xmlns:a16="http://schemas.microsoft.com/office/drawing/2014/main" id="{00000000-0008-0000-0600-000005020000}"/>
            </a:ext>
          </a:extLst>
        </xdr:cNvPr>
        <xdr:cNvSpPr/>
      </xdr:nvSpPr>
      <xdr:spPr>
        <a:xfrm>
          <a:off x="12763500" y="62869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61432</xdr:rowOff>
    </xdr:from>
    <xdr:ext cx="534377"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2547111" y="6062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19" name="テキスト ボックス 518">
          <a:extLst>
            <a:ext uri="{FF2B5EF4-FFF2-40B4-BE49-F238E27FC236}">
              <a16:creationId xmlns:a16="http://schemas.microsoft.com/office/drawing/2014/main" id="{00000000-0008-0000-0600-000007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1" name="テキスト ボックス 520">
          <a:extLst>
            <a:ext uri="{FF2B5EF4-FFF2-40B4-BE49-F238E27FC236}">
              <a16:creationId xmlns:a16="http://schemas.microsoft.com/office/drawing/2014/main" id="{00000000-0008-0000-0600-000009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50129</xdr:rowOff>
    </xdr:from>
    <xdr:to>
      <xdr:col>85</xdr:col>
      <xdr:colOff>177800</xdr:colOff>
      <xdr:row>37</xdr:row>
      <xdr:rowOff>151729</xdr:rowOff>
    </xdr:to>
    <xdr:sp macro="" textlink="">
      <xdr:nvSpPr>
        <xdr:cNvPr id="524" name="楕円 523">
          <a:extLst>
            <a:ext uri="{FF2B5EF4-FFF2-40B4-BE49-F238E27FC236}">
              <a16:creationId xmlns:a16="http://schemas.microsoft.com/office/drawing/2014/main" id="{00000000-0008-0000-0600-00000C020000}"/>
            </a:ext>
          </a:extLst>
        </xdr:cNvPr>
        <xdr:cNvSpPr/>
      </xdr:nvSpPr>
      <xdr:spPr>
        <a:xfrm>
          <a:off x="16268700" y="6393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73006</xdr:rowOff>
    </xdr:from>
    <xdr:ext cx="469744" cy="259045"/>
    <xdr:sp macro="" textlink="">
      <xdr:nvSpPr>
        <xdr:cNvPr id="525" name="災害復旧事業費該当値テキスト">
          <a:extLst>
            <a:ext uri="{FF2B5EF4-FFF2-40B4-BE49-F238E27FC236}">
              <a16:creationId xmlns:a16="http://schemas.microsoft.com/office/drawing/2014/main" id="{00000000-0008-0000-0600-00000D020000}"/>
            </a:ext>
          </a:extLst>
        </xdr:cNvPr>
        <xdr:cNvSpPr txBox="1"/>
      </xdr:nvSpPr>
      <xdr:spPr>
        <a:xfrm>
          <a:off x="16370300" y="6245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140495</xdr:rowOff>
    </xdr:from>
    <xdr:to>
      <xdr:col>81</xdr:col>
      <xdr:colOff>101600</xdr:colOff>
      <xdr:row>38</xdr:row>
      <xdr:rowOff>70645</xdr:rowOff>
    </xdr:to>
    <xdr:sp macro="" textlink="">
      <xdr:nvSpPr>
        <xdr:cNvPr id="526" name="楕円 525">
          <a:extLst>
            <a:ext uri="{FF2B5EF4-FFF2-40B4-BE49-F238E27FC236}">
              <a16:creationId xmlns:a16="http://schemas.microsoft.com/office/drawing/2014/main" id="{00000000-0008-0000-0600-00000E020000}"/>
            </a:ext>
          </a:extLst>
        </xdr:cNvPr>
        <xdr:cNvSpPr/>
      </xdr:nvSpPr>
      <xdr:spPr>
        <a:xfrm>
          <a:off x="15430500" y="6484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36</xdr:row>
      <xdr:rowOff>87172</xdr:rowOff>
    </xdr:from>
    <xdr:ext cx="469744" cy="259045"/>
    <xdr:sp macro="" textlink="">
      <xdr:nvSpPr>
        <xdr:cNvPr id="527" name="テキスト ボックス 526">
          <a:extLst>
            <a:ext uri="{FF2B5EF4-FFF2-40B4-BE49-F238E27FC236}">
              <a16:creationId xmlns:a16="http://schemas.microsoft.com/office/drawing/2014/main" id="{00000000-0008-0000-0600-00000F020000}"/>
            </a:ext>
          </a:extLst>
        </xdr:cNvPr>
        <xdr:cNvSpPr txBox="1"/>
      </xdr:nvSpPr>
      <xdr:spPr>
        <a:xfrm>
          <a:off x="15246428" y="6259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50701</xdr:rowOff>
    </xdr:from>
    <xdr:to>
      <xdr:col>76</xdr:col>
      <xdr:colOff>165100</xdr:colOff>
      <xdr:row>37</xdr:row>
      <xdr:rowOff>152301</xdr:rowOff>
    </xdr:to>
    <xdr:sp macro="" textlink="">
      <xdr:nvSpPr>
        <xdr:cNvPr id="528" name="楕円 527">
          <a:extLst>
            <a:ext uri="{FF2B5EF4-FFF2-40B4-BE49-F238E27FC236}">
              <a16:creationId xmlns:a16="http://schemas.microsoft.com/office/drawing/2014/main" id="{00000000-0008-0000-0600-000010020000}"/>
            </a:ext>
          </a:extLst>
        </xdr:cNvPr>
        <xdr:cNvSpPr/>
      </xdr:nvSpPr>
      <xdr:spPr>
        <a:xfrm>
          <a:off x="14541500" y="6394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35</xdr:row>
      <xdr:rowOff>168828</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4357428" y="6169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158440</xdr:rowOff>
    </xdr:from>
    <xdr:to>
      <xdr:col>72</xdr:col>
      <xdr:colOff>38100</xdr:colOff>
      <xdr:row>37</xdr:row>
      <xdr:rowOff>88590</xdr:rowOff>
    </xdr:to>
    <xdr:sp macro="" textlink="">
      <xdr:nvSpPr>
        <xdr:cNvPr id="530" name="楕円 529">
          <a:extLst>
            <a:ext uri="{FF2B5EF4-FFF2-40B4-BE49-F238E27FC236}">
              <a16:creationId xmlns:a16="http://schemas.microsoft.com/office/drawing/2014/main" id="{00000000-0008-0000-0600-000012020000}"/>
            </a:ext>
          </a:extLst>
        </xdr:cNvPr>
        <xdr:cNvSpPr/>
      </xdr:nvSpPr>
      <xdr:spPr>
        <a:xfrm>
          <a:off x="13652500" y="6330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105117</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3436111" y="6105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1003</xdr:rowOff>
    </xdr:from>
    <xdr:to>
      <xdr:col>67</xdr:col>
      <xdr:colOff>101600</xdr:colOff>
      <xdr:row>37</xdr:row>
      <xdr:rowOff>102603</xdr:rowOff>
    </xdr:to>
    <xdr:sp macro="" textlink="">
      <xdr:nvSpPr>
        <xdr:cNvPr id="532" name="楕円 531">
          <a:extLst>
            <a:ext uri="{FF2B5EF4-FFF2-40B4-BE49-F238E27FC236}">
              <a16:creationId xmlns:a16="http://schemas.microsoft.com/office/drawing/2014/main" id="{00000000-0008-0000-0600-000014020000}"/>
            </a:ext>
          </a:extLst>
        </xdr:cNvPr>
        <xdr:cNvSpPr/>
      </xdr:nvSpPr>
      <xdr:spPr>
        <a:xfrm>
          <a:off x="12763500" y="6344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93730</xdr:rowOff>
    </xdr:from>
    <xdr:ext cx="534377"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2547111" y="6437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34" name="正方形/長方形 533">
          <a:extLst>
            <a:ext uri="{FF2B5EF4-FFF2-40B4-BE49-F238E27FC236}">
              <a16:creationId xmlns:a16="http://schemas.microsoft.com/office/drawing/2014/main" id="{00000000-0008-0000-0600-000016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35" name="正方形/長方形 534">
          <a:extLst>
            <a:ext uri="{FF2B5EF4-FFF2-40B4-BE49-F238E27FC236}">
              <a16:creationId xmlns:a16="http://schemas.microsoft.com/office/drawing/2014/main" id="{00000000-0008-0000-0600-000017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36" name="正方形/長方形 535">
          <a:extLst>
            <a:ext uri="{FF2B5EF4-FFF2-40B4-BE49-F238E27FC236}">
              <a16:creationId xmlns:a16="http://schemas.microsoft.com/office/drawing/2014/main" id="{00000000-0008-0000-0600-000018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37" name="正方形/長方形 536">
          <a:extLst>
            <a:ext uri="{FF2B5EF4-FFF2-40B4-BE49-F238E27FC236}">
              <a16:creationId xmlns:a16="http://schemas.microsoft.com/office/drawing/2014/main" id="{00000000-0008-0000-0600-000019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38" name="正方形/長方形 537">
          <a:extLst>
            <a:ext uri="{FF2B5EF4-FFF2-40B4-BE49-F238E27FC236}">
              <a16:creationId xmlns:a16="http://schemas.microsoft.com/office/drawing/2014/main" id="{00000000-0008-0000-0600-00001A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39" name="正方形/長方形 538">
          <a:extLst>
            <a:ext uri="{FF2B5EF4-FFF2-40B4-BE49-F238E27FC236}">
              <a16:creationId xmlns:a16="http://schemas.microsoft.com/office/drawing/2014/main" id="{00000000-0008-0000-0600-00001B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0" name="正方形/長方形 539">
          <a:extLst>
            <a:ext uri="{FF2B5EF4-FFF2-40B4-BE49-F238E27FC236}">
              <a16:creationId xmlns:a16="http://schemas.microsoft.com/office/drawing/2014/main" id="{00000000-0008-0000-0600-00001C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1" name="正方形/長方形 540">
          <a:extLst>
            <a:ext uri="{FF2B5EF4-FFF2-40B4-BE49-F238E27FC236}">
              <a16:creationId xmlns:a16="http://schemas.microsoft.com/office/drawing/2014/main" id="{00000000-0008-0000-0600-00001D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43" name="直線コネクタ 542">
          <a:extLst>
            <a:ext uri="{FF2B5EF4-FFF2-40B4-BE49-F238E27FC236}">
              <a16:creationId xmlns:a16="http://schemas.microsoft.com/office/drawing/2014/main" id="{00000000-0008-0000-0600-00001F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44" name="直線コネクタ 543">
          <a:extLst>
            <a:ext uri="{FF2B5EF4-FFF2-40B4-BE49-F238E27FC236}">
              <a16:creationId xmlns:a16="http://schemas.microsoft.com/office/drawing/2014/main" id="{00000000-0008-0000-0600-00002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46" name="直線コネクタ 545">
          <a:extLst>
            <a:ext uri="{FF2B5EF4-FFF2-40B4-BE49-F238E27FC236}">
              <a16:creationId xmlns:a16="http://schemas.microsoft.com/office/drawing/2014/main" id="{00000000-0008-0000-0600-000022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48" name="失業対策事業費グラフ枠">
          <a:extLst>
            <a:ext uri="{FF2B5EF4-FFF2-40B4-BE49-F238E27FC236}">
              <a16:creationId xmlns:a16="http://schemas.microsoft.com/office/drawing/2014/main" id="{00000000-0008-0000-0600-000024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49" name="直線コネクタ 548">
          <a:extLst>
            <a:ext uri="{FF2B5EF4-FFF2-40B4-BE49-F238E27FC236}">
              <a16:creationId xmlns:a16="http://schemas.microsoft.com/office/drawing/2014/main" id="{00000000-0008-0000-0600-000025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50" name="失業対策事業費最小値テキスト">
          <a:extLst>
            <a:ext uri="{FF2B5EF4-FFF2-40B4-BE49-F238E27FC236}">
              <a16:creationId xmlns:a16="http://schemas.microsoft.com/office/drawing/2014/main" id="{00000000-0008-0000-0600-000026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1" name="直線コネクタ 550">
          <a:extLst>
            <a:ext uri="{FF2B5EF4-FFF2-40B4-BE49-F238E27FC236}">
              <a16:creationId xmlns:a16="http://schemas.microsoft.com/office/drawing/2014/main" id="{00000000-0008-0000-0600-000027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52" name="失業対策事業費最大値テキスト">
          <a:extLst>
            <a:ext uri="{FF2B5EF4-FFF2-40B4-BE49-F238E27FC236}">
              <a16:creationId xmlns:a16="http://schemas.microsoft.com/office/drawing/2014/main" id="{00000000-0008-0000-0600-000028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53" name="直線コネクタ 552">
          <a:extLst>
            <a:ext uri="{FF2B5EF4-FFF2-40B4-BE49-F238E27FC236}">
              <a16:creationId xmlns:a16="http://schemas.microsoft.com/office/drawing/2014/main" id="{00000000-0008-0000-0600-000029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54" name="直線コネクタ 553">
          <a:extLst>
            <a:ext uri="{FF2B5EF4-FFF2-40B4-BE49-F238E27FC236}">
              <a16:creationId xmlns:a16="http://schemas.microsoft.com/office/drawing/2014/main" id="{00000000-0008-0000-0600-00002A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55" name="失業対策事業費平均値テキスト">
          <a:extLst>
            <a:ext uri="{FF2B5EF4-FFF2-40B4-BE49-F238E27FC236}">
              <a16:creationId xmlns:a16="http://schemas.microsoft.com/office/drawing/2014/main" id="{00000000-0008-0000-0600-00002B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56" name="フローチャート: 判断 555">
          <a:extLst>
            <a:ext uri="{FF2B5EF4-FFF2-40B4-BE49-F238E27FC236}">
              <a16:creationId xmlns:a16="http://schemas.microsoft.com/office/drawing/2014/main" id="{00000000-0008-0000-0600-00002C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58" name="フローチャート: 判断 557">
          <a:extLst>
            <a:ext uri="{FF2B5EF4-FFF2-40B4-BE49-F238E27FC236}">
              <a16:creationId xmlns:a16="http://schemas.microsoft.com/office/drawing/2014/main" id="{00000000-0008-0000-0600-00002E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59" name="テキスト ボックス 558">
          <a:extLst>
            <a:ext uri="{FF2B5EF4-FFF2-40B4-BE49-F238E27FC236}">
              <a16:creationId xmlns:a16="http://schemas.microsoft.com/office/drawing/2014/main" id="{00000000-0008-0000-0600-00002F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60" name="直線コネクタ 559">
          <a:extLst>
            <a:ext uri="{FF2B5EF4-FFF2-40B4-BE49-F238E27FC236}">
              <a16:creationId xmlns:a16="http://schemas.microsoft.com/office/drawing/2014/main" id="{00000000-0008-0000-0600-000030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61" name="フローチャート: 判断 560">
          <a:extLst>
            <a:ext uri="{FF2B5EF4-FFF2-40B4-BE49-F238E27FC236}">
              <a16:creationId xmlns:a16="http://schemas.microsoft.com/office/drawing/2014/main" id="{00000000-0008-0000-0600-000031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64" name="フローチャート: 判断 563">
          <a:extLst>
            <a:ext uri="{FF2B5EF4-FFF2-40B4-BE49-F238E27FC236}">
              <a16:creationId xmlns:a16="http://schemas.microsoft.com/office/drawing/2014/main" id="{00000000-0008-0000-0600-000034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65" name="テキスト ボックス 564">
          <a:extLst>
            <a:ext uri="{FF2B5EF4-FFF2-40B4-BE49-F238E27FC236}">
              <a16:creationId xmlns:a16="http://schemas.microsoft.com/office/drawing/2014/main" id="{00000000-0008-0000-0600-000035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66" name="フローチャート: 判断 565">
          <a:extLst>
            <a:ext uri="{FF2B5EF4-FFF2-40B4-BE49-F238E27FC236}">
              <a16:creationId xmlns:a16="http://schemas.microsoft.com/office/drawing/2014/main" id="{00000000-0008-0000-0600-000036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67" name="テキスト ボックス 566">
          <a:extLst>
            <a:ext uri="{FF2B5EF4-FFF2-40B4-BE49-F238E27FC236}">
              <a16:creationId xmlns:a16="http://schemas.microsoft.com/office/drawing/2014/main" id="{00000000-0008-0000-0600-000037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3" name="楕円 572">
          <a:extLst>
            <a:ext uri="{FF2B5EF4-FFF2-40B4-BE49-F238E27FC236}">
              <a16:creationId xmlns:a16="http://schemas.microsoft.com/office/drawing/2014/main" id="{00000000-0008-0000-0600-00003D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74" name="失業対策事業費該当値テキスト">
          <a:extLst>
            <a:ext uri="{FF2B5EF4-FFF2-40B4-BE49-F238E27FC236}">
              <a16:creationId xmlns:a16="http://schemas.microsoft.com/office/drawing/2014/main" id="{00000000-0008-0000-0600-00003E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75" name="楕円 574">
          <a:extLst>
            <a:ext uri="{FF2B5EF4-FFF2-40B4-BE49-F238E27FC236}">
              <a16:creationId xmlns:a16="http://schemas.microsoft.com/office/drawing/2014/main" id="{00000000-0008-0000-0600-00003F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76" name="テキスト ボックス 575">
          <a:extLst>
            <a:ext uri="{FF2B5EF4-FFF2-40B4-BE49-F238E27FC236}">
              <a16:creationId xmlns:a16="http://schemas.microsoft.com/office/drawing/2014/main" id="{00000000-0008-0000-0600-000040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77" name="楕円 576">
          <a:extLst>
            <a:ext uri="{FF2B5EF4-FFF2-40B4-BE49-F238E27FC236}">
              <a16:creationId xmlns:a16="http://schemas.microsoft.com/office/drawing/2014/main" id="{00000000-0008-0000-0600-000041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79" name="楕円 578">
          <a:extLst>
            <a:ext uri="{FF2B5EF4-FFF2-40B4-BE49-F238E27FC236}">
              <a16:creationId xmlns:a16="http://schemas.microsoft.com/office/drawing/2014/main" id="{00000000-0008-0000-0600-000043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1" name="楕円 580">
          <a:extLst>
            <a:ext uri="{FF2B5EF4-FFF2-40B4-BE49-F238E27FC236}">
              <a16:creationId xmlns:a16="http://schemas.microsoft.com/office/drawing/2014/main" id="{00000000-0008-0000-0600-000045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83" name="正方形/長方形 582">
          <a:extLst>
            <a:ext uri="{FF2B5EF4-FFF2-40B4-BE49-F238E27FC236}">
              <a16:creationId xmlns:a16="http://schemas.microsoft.com/office/drawing/2014/main" id="{00000000-0008-0000-0600-000047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84" name="正方形/長方形 583">
          <a:extLst>
            <a:ext uri="{FF2B5EF4-FFF2-40B4-BE49-F238E27FC236}">
              <a16:creationId xmlns:a16="http://schemas.microsoft.com/office/drawing/2014/main" id="{00000000-0008-0000-0600-000048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85" name="正方形/長方形 584">
          <a:extLst>
            <a:ext uri="{FF2B5EF4-FFF2-40B4-BE49-F238E27FC236}">
              <a16:creationId xmlns:a16="http://schemas.microsoft.com/office/drawing/2014/main" id="{00000000-0008-0000-0600-000049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86" name="正方形/長方形 585">
          <a:extLst>
            <a:ext uri="{FF2B5EF4-FFF2-40B4-BE49-F238E27FC236}">
              <a16:creationId xmlns:a16="http://schemas.microsoft.com/office/drawing/2014/main" id="{00000000-0008-0000-0600-00004A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587" name="正方形/長方形 586">
          <a:extLst>
            <a:ext uri="{FF2B5EF4-FFF2-40B4-BE49-F238E27FC236}">
              <a16:creationId xmlns:a16="http://schemas.microsoft.com/office/drawing/2014/main" id="{00000000-0008-0000-0600-00004B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588" name="正方形/長方形 587">
          <a:extLst>
            <a:ext uri="{FF2B5EF4-FFF2-40B4-BE49-F238E27FC236}">
              <a16:creationId xmlns:a16="http://schemas.microsoft.com/office/drawing/2014/main" id="{00000000-0008-0000-0600-00004C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589" name="正方形/長方形 588">
          <a:extLst>
            <a:ext uri="{FF2B5EF4-FFF2-40B4-BE49-F238E27FC236}">
              <a16:creationId xmlns:a16="http://schemas.microsoft.com/office/drawing/2014/main" id="{00000000-0008-0000-0600-00004D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590" name="正方形/長方形 589">
          <a:extLst>
            <a:ext uri="{FF2B5EF4-FFF2-40B4-BE49-F238E27FC236}">
              <a16:creationId xmlns:a16="http://schemas.microsoft.com/office/drawing/2014/main" id="{00000000-0008-0000-0600-00004E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592" name="直線コネクタ 591">
          <a:extLst>
            <a:ext uri="{FF2B5EF4-FFF2-40B4-BE49-F238E27FC236}">
              <a16:creationId xmlns:a16="http://schemas.microsoft.com/office/drawing/2014/main" id="{00000000-0008-0000-0600-000050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594" name="直線コネクタ 593">
          <a:extLst>
            <a:ext uri="{FF2B5EF4-FFF2-40B4-BE49-F238E27FC236}">
              <a16:creationId xmlns:a16="http://schemas.microsoft.com/office/drawing/2014/main" id="{00000000-0008-0000-0600-000052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596" name="直線コネクタ 595">
          <a:extLst>
            <a:ext uri="{FF2B5EF4-FFF2-40B4-BE49-F238E27FC236}">
              <a16:creationId xmlns:a16="http://schemas.microsoft.com/office/drawing/2014/main" id="{00000000-0008-0000-0600-000054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598" name="直線コネクタ 597">
          <a:extLst>
            <a:ext uri="{FF2B5EF4-FFF2-40B4-BE49-F238E27FC236}">
              <a16:creationId xmlns:a16="http://schemas.microsoft.com/office/drawing/2014/main" id="{00000000-0008-0000-0600-000056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00" name="直線コネクタ 599">
          <a:extLst>
            <a:ext uri="{FF2B5EF4-FFF2-40B4-BE49-F238E27FC236}">
              <a16:creationId xmlns:a16="http://schemas.microsoft.com/office/drawing/2014/main" id="{00000000-0008-0000-0600-000058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02" name="直線コネクタ 601">
          <a:extLst>
            <a:ext uri="{FF2B5EF4-FFF2-40B4-BE49-F238E27FC236}">
              <a16:creationId xmlns:a16="http://schemas.microsoft.com/office/drawing/2014/main" id="{00000000-0008-0000-0600-00005A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04" name="直線コネクタ 603">
          <a:extLst>
            <a:ext uri="{FF2B5EF4-FFF2-40B4-BE49-F238E27FC236}">
              <a16:creationId xmlns:a16="http://schemas.microsoft.com/office/drawing/2014/main" id="{00000000-0008-0000-0600-00005C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06" name="公債費グラフ枠">
          <a:extLst>
            <a:ext uri="{FF2B5EF4-FFF2-40B4-BE49-F238E27FC236}">
              <a16:creationId xmlns:a16="http://schemas.microsoft.com/office/drawing/2014/main" id="{00000000-0008-0000-0600-00005E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69</xdr:row>
      <xdr:rowOff>144310</xdr:rowOff>
    </xdr:from>
    <xdr:to>
      <xdr:col>85</xdr:col>
      <xdr:colOff>126364</xdr:colOff>
      <xdr:row>79</xdr:row>
      <xdr:rowOff>107620</xdr:rowOff>
    </xdr:to>
    <xdr:cxnSp macro="">
      <xdr:nvCxnSpPr>
        <xdr:cNvPr id="607" name="直線コネクタ 606">
          <a:extLst>
            <a:ext uri="{FF2B5EF4-FFF2-40B4-BE49-F238E27FC236}">
              <a16:creationId xmlns:a16="http://schemas.microsoft.com/office/drawing/2014/main" id="{00000000-0008-0000-0600-00005F020000}"/>
            </a:ext>
          </a:extLst>
        </xdr:cNvPr>
        <xdr:cNvCxnSpPr/>
      </xdr:nvCxnSpPr>
      <xdr:spPr>
        <a:xfrm flipV="1">
          <a:off x="16317595" y="11974360"/>
          <a:ext cx="1269" cy="167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111447</xdr:rowOff>
    </xdr:from>
    <xdr:ext cx="534377" cy="259045"/>
    <xdr:sp macro="" textlink="">
      <xdr:nvSpPr>
        <xdr:cNvPr id="608" name="公債費最小値テキスト">
          <a:extLst>
            <a:ext uri="{FF2B5EF4-FFF2-40B4-BE49-F238E27FC236}">
              <a16:creationId xmlns:a16="http://schemas.microsoft.com/office/drawing/2014/main" id="{00000000-0008-0000-0600-000060020000}"/>
            </a:ext>
          </a:extLst>
        </xdr:cNvPr>
        <xdr:cNvSpPr txBox="1"/>
      </xdr:nvSpPr>
      <xdr:spPr>
        <a:xfrm>
          <a:off x="16370300" y="13655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107620</xdr:rowOff>
    </xdr:from>
    <xdr:to>
      <xdr:col>86</xdr:col>
      <xdr:colOff>25400</xdr:colOff>
      <xdr:row>79</xdr:row>
      <xdr:rowOff>107620</xdr:rowOff>
    </xdr:to>
    <xdr:cxnSp macro="">
      <xdr:nvCxnSpPr>
        <xdr:cNvPr id="609" name="直線コネクタ 608">
          <a:extLst>
            <a:ext uri="{FF2B5EF4-FFF2-40B4-BE49-F238E27FC236}">
              <a16:creationId xmlns:a16="http://schemas.microsoft.com/office/drawing/2014/main" id="{00000000-0008-0000-0600-000061020000}"/>
            </a:ext>
          </a:extLst>
        </xdr:cNvPr>
        <xdr:cNvCxnSpPr/>
      </xdr:nvCxnSpPr>
      <xdr:spPr>
        <a:xfrm>
          <a:off x="16230600" y="13652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90987</xdr:rowOff>
    </xdr:from>
    <xdr:ext cx="599010" cy="259045"/>
    <xdr:sp macro="" textlink="">
      <xdr:nvSpPr>
        <xdr:cNvPr id="610" name="公債費最大値テキスト">
          <a:extLst>
            <a:ext uri="{FF2B5EF4-FFF2-40B4-BE49-F238E27FC236}">
              <a16:creationId xmlns:a16="http://schemas.microsoft.com/office/drawing/2014/main" id="{00000000-0008-0000-0600-000062020000}"/>
            </a:ext>
          </a:extLst>
        </xdr:cNvPr>
        <xdr:cNvSpPr txBox="1"/>
      </xdr:nvSpPr>
      <xdr:spPr>
        <a:xfrm>
          <a:off x="16370300" y="117495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157,137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69</xdr:row>
      <xdr:rowOff>144310</xdr:rowOff>
    </xdr:from>
    <xdr:to>
      <xdr:col>86</xdr:col>
      <xdr:colOff>25400</xdr:colOff>
      <xdr:row>69</xdr:row>
      <xdr:rowOff>144310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6230600" y="11974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3099</xdr:rowOff>
    </xdr:from>
    <xdr:to>
      <xdr:col>85</xdr:col>
      <xdr:colOff>127000</xdr:colOff>
      <xdr:row>77</xdr:row>
      <xdr:rowOff>15253</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5481300" y="13204749"/>
          <a:ext cx="838200" cy="12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132542</xdr:rowOff>
    </xdr:from>
    <xdr:ext cx="534377" cy="259045"/>
    <xdr:sp macro="" textlink="">
      <xdr:nvSpPr>
        <xdr:cNvPr id="613" name="公債費平均値テキスト">
          <a:extLst>
            <a:ext uri="{FF2B5EF4-FFF2-40B4-BE49-F238E27FC236}">
              <a16:creationId xmlns:a16="http://schemas.microsoft.com/office/drawing/2014/main" id="{00000000-0008-0000-0600-000065020000}"/>
            </a:ext>
          </a:extLst>
        </xdr:cNvPr>
        <xdr:cNvSpPr txBox="1"/>
      </xdr:nvSpPr>
      <xdr:spPr>
        <a:xfrm>
          <a:off x="16370300" y="12991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109665</xdr:rowOff>
    </xdr:from>
    <xdr:to>
      <xdr:col>85</xdr:col>
      <xdr:colOff>177800</xdr:colOff>
      <xdr:row>77</xdr:row>
      <xdr:rowOff>39815</xdr:rowOff>
    </xdr:to>
    <xdr:sp macro="" textlink="">
      <xdr:nvSpPr>
        <xdr:cNvPr id="614" name="フローチャート: 判断 613">
          <a:extLst>
            <a:ext uri="{FF2B5EF4-FFF2-40B4-BE49-F238E27FC236}">
              <a16:creationId xmlns:a16="http://schemas.microsoft.com/office/drawing/2014/main" id="{00000000-0008-0000-0600-000066020000}"/>
            </a:ext>
          </a:extLst>
        </xdr:cNvPr>
        <xdr:cNvSpPr/>
      </xdr:nvSpPr>
      <xdr:spPr>
        <a:xfrm>
          <a:off x="16268700" y="13139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3099</xdr:rowOff>
    </xdr:from>
    <xdr:to>
      <xdr:col>81</xdr:col>
      <xdr:colOff>50800</xdr:colOff>
      <xdr:row>77</xdr:row>
      <xdr:rowOff>6135</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4592300" y="13204749"/>
          <a:ext cx="889000" cy="3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101309</xdr:rowOff>
    </xdr:from>
    <xdr:to>
      <xdr:col>81</xdr:col>
      <xdr:colOff>101600</xdr:colOff>
      <xdr:row>77</xdr:row>
      <xdr:rowOff>31459</xdr:rowOff>
    </xdr:to>
    <xdr:sp macro="" textlink="">
      <xdr:nvSpPr>
        <xdr:cNvPr id="616" name="フローチャート: 判断 615">
          <a:extLst>
            <a:ext uri="{FF2B5EF4-FFF2-40B4-BE49-F238E27FC236}">
              <a16:creationId xmlns:a16="http://schemas.microsoft.com/office/drawing/2014/main" id="{00000000-0008-0000-0600-000068020000}"/>
            </a:ext>
          </a:extLst>
        </xdr:cNvPr>
        <xdr:cNvSpPr/>
      </xdr:nvSpPr>
      <xdr:spPr>
        <a:xfrm>
          <a:off x="15430500" y="13131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47985</xdr:rowOff>
    </xdr:from>
    <xdr:ext cx="534377"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5214111" y="129067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6135</xdr:rowOff>
    </xdr:from>
    <xdr:to>
      <xdr:col>76</xdr:col>
      <xdr:colOff>114300</xdr:colOff>
      <xdr:row>77</xdr:row>
      <xdr:rowOff>9106</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flipV="1">
          <a:off x="13703300" y="13207785"/>
          <a:ext cx="889000" cy="2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138010</xdr:rowOff>
    </xdr:from>
    <xdr:to>
      <xdr:col>76</xdr:col>
      <xdr:colOff>165100</xdr:colOff>
      <xdr:row>77</xdr:row>
      <xdr:rowOff>68160</xdr:rowOff>
    </xdr:to>
    <xdr:sp macro="" textlink="">
      <xdr:nvSpPr>
        <xdr:cNvPr id="619" name="フローチャート: 判断 618">
          <a:extLst>
            <a:ext uri="{FF2B5EF4-FFF2-40B4-BE49-F238E27FC236}">
              <a16:creationId xmlns:a16="http://schemas.microsoft.com/office/drawing/2014/main" id="{00000000-0008-0000-0600-00006B020000}"/>
            </a:ext>
          </a:extLst>
        </xdr:cNvPr>
        <xdr:cNvSpPr/>
      </xdr:nvSpPr>
      <xdr:spPr>
        <a:xfrm>
          <a:off x="14541500" y="13168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59287</xdr:rowOff>
    </xdr:from>
    <xdr:ext cx="534377"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4325111" y="13260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5601</xdr:rowOff>
    </xdr:from>
    <xdr:to>
      <xdr:col>71</xdr:col>
      <xdr:colOff>177800</xdr:colOff>
      <xdr:row>77</xdr:row>
      <xdr:rowOff>9106</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814300" y="13207251"/>
          <a:ext cx="889000" cy="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149949</xdr:rowOff>
    </xdr:from>
    <xdr:to>
      <xdr:col>72</xdr:col>
      <xdr:colOff>38100</xdr:colOff>
      <xdr:row>77</xdr:row>
      <xdr:rowOff>80099</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3652500" y="13180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71226</xdr:rowOff>
    </xdr:from>
    <xdr:ext cx="534377"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3436111" y="13272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121958</xdr:rowOff>
    </xdr:from>
    <xdr:to>
      <xdr:col>67</xdr:col>
      <xdr:colOff>101600</xdr:colOff>
      <xdr:row>77</xdr:row>
      <xdr:rowOff>52108</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2763500" y="13152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68635</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2547111" y="12927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0" name="テキスト ボックス 629">
          <a:extLst>
            <a:ext uri="{FF2B5EF4-FFF2-40B4-BE49-F238E27FC236}">
              <a16:creationId xmlns:a16="http://schemas.microsoft.com/office/drawing/2014/main" id="{00000000-0008-0000-0600-000076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135903</xdr:rowOff>
    </xdr:from>
    <xdr:to>
      <xdr:col>85</xdr:col>
      <xdr:colOff>177800</xdr:colOff>
      <xdr:row>77</xdr:row>
      <xdr:rowOff>66053</xdr:rowOff>
    </xdr:to>
    <xdr:sp macro="" textlink="">
      <xdr:nvSpPr>
        <xdr:cNvPr id="631" name="楕円 630">
          <a:extLst>
            <a:ext uri="{FF2B5EF4-FFF2-40B4-BE49-F238E27FC236}">
              <a16:creationId xmlns:a16="http://schemas.microsoft.com/office/drawing/2014/main" id="{00000000-0008-0000-0600-000077020000}"/>
            </a:ext>
          </a:extLst>
        </xdr:cNvPr>
        <xdr:cNvSpPr/>
      </xdr:nvSpPr>
      <xdr:spPr>
        <a:xfrm>
          <a:off x="16268700" y="13166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114330</xdr:rowOff>
    </xdr:from>
    <xdr:ext cx="534377" cy="259045"/>
    <xdr:sp macro="" textlink="">
      <xdr:nvSpPr>
        <xdr:cNvPr id="632" name="公債費該当値テキスト">
          <a:extLst>
            <a:ext uri="{FF2B5EF4-FFF2-40B4-BE49-F238E27FC236}">
              <a16:creationId xmlns:a16="http://schemas.microsoft.com/office/drawing/2014/main" id="{00000000-0008-0000-0600-000078020000}"/>
            </a:ext>
          </a:extLst>
        </xdr:cNvPr>
        <xdr:cNvSpPr txBox="1"/>
      </xdr:nvSpPr>
      <xdr:spPr>
        <a:xfrm>
          <a:off x="16370300" y="13144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123749</xdr:rowOff>
    </xdr:from>
    <xdr:to>
      <xdr:col>81</xdr:col>
      <xdr:colOff>101600</xdr:colOff>
      <xdr:row>77</xdr:row>
      <xdr:rowOff>53899</xdr:rowOff>
    </xdr:to>
    <xdr:sp macro="" textlink="">
      <xdr:nvSpPr>
        <xdr:cNvPr id="633" name="楕円 632">
          <a:extLst>
            <a:ext uri="{FF2B5EF4-FFF2-40B4-BE49-F238E27FC236}">
              <a16:creationId xmlns:a16="http://schemas.microsoft.com/office/drawing/2014/main" id="{00000000-0008-0000-0600-000079020000}"/>
            </a:ext>
          </a:extLst>
        </xdr:cNvPr>
        <xdr:cNvSpPr/>
      </xdr:nvSpPr>
      <xdr:spPr>
        <a:xfrm>
          <a:off x="15430500" y="13153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45026</xdr:rowOff>
    </xdr:from>
    <xdr:ext cx="534377"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5214111" y="13246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126785</xdr:rowOff>
    </xdr:from>
    <xdr:to>
      <xdr:col>76</xdr:col>
      <xdr:colOff>165100</xdr:colOff>
      <xdr:row>77</xdr:row>
      <xdr:rowOff>56935</xdr:rowOff>
    </xdr:to>
    <xdr:sp macro="" textlink="">
      <xdr:nvSpPr>
        <xdr:cNvPr id="635" name="楕円 634">
          <a:extLst>
            <a:ext uri="{FF2B5EF4-FFF2-40B4-BE49-F238E27FC236}">
              <a16:creationId xmlns:a16="http://schemas.microsoft.com/office/drawing/2014/main" id="{00000000-0008-0000-0600-00007B020000}"/>
            </a:ext>
          </a:extLst>
        </xdr:cNvPr>
        <xdr:cNvSpPr/>
      </xdr:nvSpPr>
      <xdr:spPr>
        <a:xfrm>
          <a:off x="14541500" y="13156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73461</xdr:rowOff>
    </xdr:from>
    <xdr:ext cx="534377"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325111" y="12932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129756</xdr:rowOff>
    </xdr:from>
    <xdr:to>
      <xdr:col>72</xdr:col>
      <xdr:colOff>38100</xdr:colOff>
      <xdr:row>77</xdr:row>
      <xdr:rowOff>59906</xdr:rowOff>
    </xdr:to>
    <xdr:sp macro="" textlink="">
      <xdr:nvSpPr>
        <xdr:cNvPr id="637" name="楕円 636">
          <a:extLst>
            <a:ext uri="{FF2B5EF4-FFF2-40B4-BE49-F238E27FC236}">
              <a16:creationId xmlns:a16="http://schemas.microsoft.com/office/drawing/2014/main" id="{00000000-0008-0000-0600-00007D020000}"/>
            </a:ext>
          </a:extLst>
        </xdr:cNvPr>
        <xdr:cNvSpPr/>
      </xdr:nvSpPr>
      <xdr:spPr>
        <a:xfrm>
          <a:off x="13652500" y="13159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76433</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3436111" y="12935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126251</xdr:rowOff>
    </xdr:from>
    <xdr:to>
      <xdr:col>67</xdr:col>
      <xdr:colOff>101600</xdr:colOff>
      <xdr:row>77</xdr:row>
      <xdr:rowOff>56401</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2763500" y="13156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47528</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2547111" y="13249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1" name="正方形/長方形 640">
          <a:extLst>
            <a:ext uri="{FF2B5EF4-FFF2-40B4-BE49-F238E27FC236}">
              <a16:creationId xmlns:a16="http://schemas.microsoft.com/office/drawing/2014/main" id="{00000000-0008-0000-0600-000081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42" name="正方形/長方形 641">
          <a:extLst>
            <a:ext uri="{FF2B5EF4-FFF2-40B4-BE49-F238E27FC236}">
              <a16:creationId xmlns:a16="http://schemas.microsoft.com/office/drawing/2014/main" id="{00000000-0008-0000-0600-000082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43" name="正方形/長方形 642">
          <a:extLst>
            <a:ext uri="{FF2B5EF4-FFF2-40B4-BE49-F238E27FC236}">
              <a16:creationId xmlns:a16="http://schemas.microsoft.com/office/drawing/2014/main" id="{00000000-0008-0000-0600-000083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44" name="正方形/長方形 643">
          <a:extLst>
            <a:ext uri="{FF2B5EF4-FFF2-40B4-BE49-F238E27FC236}">
              <a16:creationId xmlns:a16="http://schemas.microsoft.com/office/drawing/2014/main" id="{00000000-0008-0000-0600-000084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45" name="正方形/長方形 644">
          <a:extLst>
            <a:ext uri="{FF2B5EF4-FFF2-40B4-BE49-F238E27FC236}">
              <a16:creationId xmlns:a16="http://schemas.microsoft.com/office/drawing/2014/main" id="{00000000-0008-0000-0600-000085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46" name="正方形/長方形 645">
          <a:extLst>
            <a:ext uri="{FF2B5EF4-FFF2-40B4-BE49-F238E27FC236}">
              <a16:creationId xmlns:a16="http://schemas.microsoft.com/office/drawing/2014/main" id="{00000000-0008-0000-0600-000086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47" name="正方形/長方形 646">
          <a:extLst>
            <a:ext uri="{FF2B5EF4-FFF2-40B4-BE49-F238E27FC236}">
              <a16:creationId xmlns:a16="http://schemas.microsoft.com/office/drawing/2014/main" id="{00000000-0008-0000-0600-000087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48" name="正方形/長方形 647">
          <a:extLst>
            <a:ext uri="{FF2B5EF4-FFF2-40B4-BE49-F238E27FC236}">
              <a16:creationId xmlns:a16="http://schemas.microsoft.com/office/drawing/2014/main" id="{00000000-0008-0000-0600-000088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0" name="直線コネクタ 649">
          <a:extLst>
            <a:ext uri="{FF2B5EF4-FFF2-40B4-BE49-F238E27FC236}">
              <a16:creationId xmlns:a16="http://schemas.microsoft.com/office/drawing/2014/main" id="{00000000-0008-0000-0600-00008A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51" name="直線コネクタ 650">
          <a:extLst>
            <a:ext uri="{FF2B5EF4-FFF2-40B4-BE49-F238E27FC236}">
              <a16:creationId xmlns:a16="http://schemas.microsoft.com/office/drawing/2014/main" id="{00000000-0008-0000-0600-00008B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53" name="直線コネクタ 652">
          <a:extLst>
            <a:ext uri="{FF2B5EF4-FFF2-40B4-BE49-F238E27FC236}">
              <a16:creationId xmlns:a16="http://schemas.microsoft.com/office/drawing/2014/main" id="{00000000-0008-0000-0600-00008D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55" name="直線コネクタ 654">
          <a:extLst>
            <a:ext uri="{FF2B5EF4-FFF2-40B4-BE49-F238E27FC236}">
              <a16:creationId xmlns:a16="http://schemas.microsoft.com/office/drawing/2014/main" id="{00000000-0008-0000-0600-00008F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57" name="直線コネクタ 656">
          <a:extLst>
            <a:ext uri="{FF2B5EF4-FFF2-40B4-BE49-F238E27FC236}">
              <a16:creationId xmlns:a16="http://schemas.microsoft.com/office/drawing/2014/main" id="{00000000-0008-0000-0600-000091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63" name="積立金グラフ枠">
          <a:extLst>
            <a:ext uri="{FF2B5EF4-FFF2-40B4-BE49-F238E27FC236}">
              <a16:creationId xmlns:a16="http://schemas.microsoft.com/office/drawing/2014/main" id="{00000000-0008-0000-0600-000097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52237</xdr:rowOff>
    </xdr:from>
    <xdr:to>
      <xdr:col>85</xdr:col>
      <xdr:colOff>126364</xdr:colOff>
      <xdr:row>99</xdr:row>
      <xdr:rowOff>39920</xdr:rowOff>
    </xdr:to>
    <xdr:cxnSp macro="">
      <xdr:nvCxnSpPr>
        <xdr:cNvPr id="664" name="直線コネクタ 663">
          <a:extLst>
            <a:ext uri="{FF2B5EF4-FFF2-40B4-BE49-F238E27FC236}">
              <a16:creationId xmlns:a16="http://schemas.microsoft.com/office/drawing/2014/main" id="{00000000-0008-0000-0600-000098020000}"/>
            </a:ext>
          </a:extLst>
        </xdr:cNvPr>
        <xdr:cNvCxnSpPr/>
      </xdr:nvCxnSpPr>
      <xdr:spPr>
        <a:xfrm flipV="1">
          <a:off x="16317595" y="15482737"/>
          <a:ext cx="1269" cy="15307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43747</xdr:rowOff>
    </xdr:from>
    <xdr:ext cx="469744" cy="259045"/>
    <xdr:sp macro="" textlink="">
      <xdr:nvSpPr>
        <xdr:cNvPr id="665" name="積立金最小値テキスト">
          <a:extLst>
            <a:ext uri="{FF2B5EF4-FFF2-40B4-BE49-F238E27FC236}">
              <a16:creationId xmlns:a16="http://schemas.microsoft.com/office/drawing/2014/main" id="{00000000-0008-0000-0600-000099020000}"/>
            </a:ext>
          </a:extLst>
        </xdr:cNvPr>
        <xdr:cNvSpPr txBox="1"/>
      </xdr:nvSpPr>
      <xdr:spPr>
        <a:xfrm>
          <a:off x="16370300" y="17017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39920</xdr:rowOff>
    </xdr:from>
    <xdr:to>
      <xdr:col>86</xdr:col>
      <xdr:colOff>25400</xdr:colOff>
      <xdr:row>99</xdr:row>
      <xdr:rowOff>39920</xdr:rowOff>
    </xdr:to>
    <xdr:cxnSp macro="">
      <xdr:nvCxnSpPr>
        <xdr:cNvPr id="666" name="直線コネクタ 665">
          <a:extLst>
            <a:ext uri="{FF2B5EF4-FFF2-40B4-BE49-F238E27FC236}">
              <a16:creationId xmlns:a16="http://schemas.microsoft.com/office/drawing/2014/main" id="{00000000-0008-0000-0600-00009A020000}"/>
            </a:ext>
          </a:extLst>
        </xdr:cNvPr>
        <xdr:cNvCxnSpPr/>
      </xdr:nvCxnSpPr>
      <xdr:spPr>
        <a:xfrm>
          <a:off x="16230600" y="17013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170364</xdr:rowOff>
    </xdr:from>
    <xdr:ext cx="599010" cy="259045"/>
    <xdr:sp macro="" textlink="">
      <xdr:nvSpPr>
        <xdr:cNvPr id="667" name="積立金最大値テキスト">
          <a:extLst>
            <a:ext uri="{FF2B5EF4-FFF2-40B4-BE49-F238E27FC236}">
              <a16:creationId xmlns:a16="http://schemas.microsoft.com/office/drawing/2014/main" id="{00000000-0008-0000-0600-00009B020000}"/>
            </a:ext>
          </a:extLst>
        </xdr:cNvPr>
        <xdr:cNvSpPr txBox="1"/>
      </xdr:nvSpPr>
      <xdr:spPr>
        <a:xfrm>
          <a:off x="16370300" y="152579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402,956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52237</xdr:rowOff>
    </xdr:from>
    <xdr:to>
      <xdr:col>86</xdr:col>
      <xdr:colOff>25400</xdr:colOff>
      <xdr:row>90</xdr:row>
      <xdr:rowOff>52237</xdr:rowOff>
    </xdr:to>
    <xdr:cxnSp macro="">
      <xdr:nvCxnSpPr>
        <xdr:cNvPr id="668" name="直線コネクタ 667">
          <a:extLst>
            <a:ext uri="{FF2B5EF4-FFF2-40B4-BE49-F238E27FC236}">
              <a16:creationId xmlns:a16="http://schemas.microsoft.com/office/drawing/2014/main" id="{00000000-0008-0000-0600-00009C020000}"/>
            </a:ext>
          </a:extLst>
        </xdr:cNvPr>
        <xdr:cNvCxnSpPr/>
      </xdr:nvCxnSpPr>
      <xdr:spPr>
        <a:xfrm>
          <a:off x="16230600" y="15482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169726</xdr:rowOff>
    </xdr:from>
    <xdr:to>
      <xdr:col>85</xdr:col>
      <xdr:colOff>127000</xdr:colOff>
      <xdr:row>99</xdr:row>
      <xdr:rowOff>4476</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5481300" y="16971826"/>
          <a:ext cx="838200" cy="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64099</xdr:rowOff>
    </xdr:from>
    <xdr:ext cx="534377" cy="259045"/>
    <xdr:sp macro="" textlink="">
      <xdr:nvSpPr>
        <xdr:cNvPr id="670" name="積立金平均値テキスト">
          <a:extLst>
            <a:ext uri="{FF2B5EF4-FFF2-40B4-BE49-F238E27FC236}">
              <a16:creationId xmlns:a16="http://schemas.microsoft.com/office/drawing/2014/main" id="{00000000-0008-0000-0600-00009E020000}"/>
            </a:ext>
          </a:extLst>
        </xdr:cNvPr>
        <xdr:cNvSpPr txBox="1"/>
      </xdr:nvSpPr>
      <xdr:spPr>
        <a:xfrm>
          <a:off x="16370300" y="166947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32,514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41222</xdr:rowOff>
    </xdr:from>
    <xdr:to>
      <xdr:col>85</xdr:col>
      <xdr:colOff>177800</xdr:colOff>
      <xdr:row>98</xdr:row>
      <xdr:rowOff>142822</xdr:rowOff>
    </xdr:to>
    <xdr:sp macro="" textlink="">
      <xdr:nvSpPr>
        <xdr:cNvPr id="671" name="フローチャート: 判断 670">
          <a:extLst>
            <a:ext uri="{FF2B5EF4-FFF2-40B4-BE49-F238E27FC236}">
              <a16:creationId xmlns:a16="http://schemas.microsoft.com/office/drawing/2014/main" id="{00000000-0008-0000-0600-00009F020000}"/>
            </a:ext>
          </a:extLst>
        </xdr:cNvPr>
        <xdr:cNvSpPr/>
      </xdr:nvSpPr>
      <xdr:spPr>
        <a:xfrm>
          <a:off x="16268700" y="168433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161542</xdr:rowOff>
    </xdr:from>
    <xdr:to>
      <xdr:col>81</xdr:col>
      <xdr:colOff>50800</xdr:colOff>
      <xdr:row>98</xdr:row>
      <xdr:rowOff>169726</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4592300" y="16963642"/>
          <a:ext cx="889000" cy="8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55235</xdr:rowOff>
    </xdr:from>
    <xdr:to>
      <xdr:col>81</xdr:col>
      <xdr:colOff>101600</xdr:colOff>
      <xdr:row>98</xdr:row>
      <xdr:rowOff>156835</xdr:rowOff>
    </xdr:to>
    <xdr:sp macro="" textlink="">
      <xdr:nvSpPr>
        <xdr:cNvPr id="673" name="フローチャート: 判断 672">
          <a:extLst>
            <a:ext uri="{FF2B5EF4-FFF2-40B4-BE49-F238E27FC236}">
              <a16:creationId xmlns:a16="http://schemas.microsoft.com/office/drawing/2014/main" id="{00000000-0008-0000-0600-0000A1020000}"/>
            </a:ext>
          </a:extLst>
        </xdr:cNvPr>
        <xdr:cNvSpPr/>
      </xdr:nvSpPr>
      <xdr:spPr>
        <a:xfrm>
          <a:off x="15430500" y="16857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1912</xdr:rowOff>
    </xdr:from>
    <xdr:ext cx="534377"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5214111" y="16632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152101</xdr:rowOff>
    </xdr:from>
    <xdr:to>
      <xdr:col>76</xdr:col>
      <xdr:colOff>114300</xdr:colOff>
      <xdr:row>98</xdr:row>
      <xdr:rowOff>161542</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3703300" y="16954201"/>
          <a:ext cx="889000" cy="9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40673</xdr:rowOff>
    </xdr:from>
    <xdr:to>
      <xdr:col>76</xdr:col>
      <xdr:colOff>165100</xdr:colOff>
      <xdr:row>98</xdr:row>
      <xdr:rowOff>142273</xdr:rowOff>
    </xdr:to>
    <xdr:sp macro="" textlink="">
      <xdr:nvSpPr>
        <xdr:cNvPr id="676" name="フローチャート: 判断 675">
          <a:extLst>
            <a:ext uri="{FF2B5EF4-FFF2-40B4-BE49-F238E27FC236}">
              <a16:creationId xmlns:a16="http://schemas.microsoft.com/office/drawing/2014/main" id="{00000000-0008-0000-0600-0000A4020000}"/>
            </a:ext>
          </a:extLst>
        </xdr:cNvPr>
        <xdr:cNvSpPr/>
      </xdr:nvSpPr>
      <xdr:spPr>
        <a:xfrm>
          <a:off x="14541500" y="16842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158800</xdr:rowOff>
    </xdr:from>
    <xdr:ext cx="534377"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4325111" y="16618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152101</xdr:rowOff>
    </xdr:from>
    <xdr:to>
      <xdr:col>71</xdr:col>
      <xdr:colOff>177800</xdr:colOff>
      <xdr:row>99</xdr:row>
      <xdr:rowOff>17901</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flipV="1">
          <a:off x="12814300" y="16954201"/>
          <a:ext cx="889000" cy="372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26366</xdr:rowOff>
    </xdr:from>
    <xdr:to>
      <xdr:col>72</xdr:col>
      <xdr:colOff>38100</xdr:colOff>
      <xdr:row>98</xdr:row>
      <xdr:rowOff>127966</xdr:rowOff>
    </xdr:to>
    <xdr:sp macro="" textlink="">
      <xdr:nvSpPr>
        <xdr:cNvPr id="679" name="フローチャート: 判断 678">
          <a:extLst>
            <a:ext uri="{FF2B5EF4-FFF2-40B4-BE49-F238E27FC236}">
              <a16:creationId xmlns:a16="http://schemas.microsoft.com/office/drawing/2014/main" id="{00000000-0008-0000-0600-0000A7020000}"/>
            </a:ext>
          </a:extLst>
        </xdr:cNvPr>
        <xdr:cNvSpPr/>
      </xdr:nvSpPr>
      <xdr:spPr>
        <a:xfrm>
          <a:off x="13652500" y="16828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144493</xdr:rowOff>
    </xdr:from>
    <xdr:ext cx="534377"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3436111" y="166036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52980</xdr:rowOff>
    </xdr:from>
    <xdr:to>
      <xdr:col>67</xdr:col>
      <xdr:colOff>101600</xdr:colOff>
      <xdr:row>98</xdr:row>
      <xdr:rowOff>154580</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2763500" y="16855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171107</xdr:rowOff>
    </xdr:from>
    <xdr:ext cx="534377"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2547111" y="166303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86" name="テキスト ボックス 685">
          <a:extLst>
            <a:ext uri="{FF2B5EF4-FFF2-40B4-BE49-F238E27FC236}">
              <a16:creationId xmlns:a16="http://schemas.microsoft.com/office/drawing/2014/main" id="{00000000-0008-0000-0600-0000AE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125126</xdr:rowOff>
    </xdr:from>
    <xdr:to>
      <xdr:col>85</xdr:col>
      <xdr:colOff>177800</xdr:colOff>
      <xdr:row>99</xdr:row>
      <xdr:rowOff>55276</xdr:rowOff>
    </xdr:to>
    <xdr:sp macro="" textlink="">
      <xdr:nvSpPr>
        <xdr:cNvPr id="688" name="楕円 687">
          <a:extLst>
            <a:ext uri="{FF2B5EF4-FFF2-40B4-BE49-F238E27FC236}">
              <a16:creationId xmlns:a16="http://schemas.microsoft.com/office/drawing/2014/main" id="{00000000-0008-0000-0600-0000B0020000}"/>
            </a:ext>
          </a:extLst>
        </xdr:cNvPr>
        <xdr:cNvSpPr/>
      </xdr:nvSpPr>
      <xdr:spPr>
        <a:xfrm>
          <a:off x="16268700" y="169272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40053</xdr:rowOff>
    </xdr:from>
    <xdr:ext cx="534377" cy="259045"/>
    <xdr:sp macro="" textlink="">
      <xdr:nvSpPr>
        <xdr:cNvPr id="689" name="積立金該当値テキスト">
          <a:extLst>
            <a:ext uri="{FF2B5EF4-FFF2-40B4-BE49-F238E27FC236}">
              <a16:creationId xmlns:a16="http://schemas.microsoft.com/office/drawing/2014/main" id="{00000000-0008-0000-0600-0000B1020000}"/>
            </a:ext>
          </a:extLst>
        </xdr:cNvPr>
        <xdr:cNvSpPr txBox="1"/>
      </xdr:nvSpPr>
      <xdr:spPr>
        <a:xfrm>
          <a:off x="16370300" y="168421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118926</xdr:rowOff>
    </xdr:from>
    <xdr:to>
      <xdr:col>81</xdr:col>
      <xdr:colOff>101600</xdr:colOff>
      <xdr:row>99</xdr:row>
      <xdr:rowOff>49076</xdr:rowOff>
    </xdr:to>
    <xdr:sp macro="" textlink="">
      <xdr:nvSpPr>
        <xdr:cNvPr id="690" name="楕円 689">
          <a:extLst>
            <a:ext uri="{FF2B5EF4-FFF2-40B4-BE49-F238E27FC236}">
              <a16:creationId xmlns:a16="http://schemas.microsoft.com/office/drawing/2014/main" id="{00000000-0008-0000-0600-0000B2020000}"/>
            </a:ext>
          </a:extLst>
        </xdr:cNvPr>
        <xdr:cNvSpPr/>
      </xdr:nvSpPr>
      <xdr:spPr>
        <a:xfrm>
          <a:off x="15430500" y="16921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40203</xdr:rowOff>
    </xdr:from>
    <xdr:ext cx="534377" cy="259045"/>
    <xdr:sp macro="" textlink="">
      <xdr:nvSpPr>
        <xdr:cNvPr id="691" name="テキスト ボックス 690">
          <a:extLst>
            <a:ext uri="{FF2B5EF4-FFF2-40B4-BE49-F238E27FC236}">
              <a16:creationId xmlns:a16="http://schemas.microsoft.com/office/drawing/2014/main" id="{00000000-0008-0000-0600-0000B3020000}"/>
            </a:ext>
          </a:extLst>
        </xdr:cNvPr>
        <xdr:cNvSpPr txBox="1"/>
      </xdr:nvSpPr>
      <xdr:spPr>
        <a:xfrm>
          <a:off x="15214111" y="170137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110742</xdr:rowOff>
    </xdr:from>
    <xdr:to>
      <xdr:col>76</xdr:col>
      <xdr:colOff>165100</xdr:colOff>
      <xdr:row>99</xdr:row>
      <xdr:rowOff>40892</xdr:rowOff>
    </xdr:to>
    <xdr:sp macro="" textlink="">
      <xdr:nvSpPr>
        <xdr:cNvPr id="692" name="楕円 691">
          <a:extLst>
            <a:ext uri="{FF2B5EF4-FFF2-40B4-BE49-F238E27FC236}">
              <a16:creationId xmlns:a16="http://schemas.microsoft.com/office/drawing/2014/main" id="{00000000-0008-0000-0600-0000B4020000}"/>
            </a:ext>
          </a:extLst>
        </xdr:cNvPr>
        <xdr:cNvSpPr/>
      </xdr:nvSpPr>
      <xdr:spPr>
        <a:xfrm>
          <a:off x="14541500" y="169128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32019</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4325111" y="170055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101301</xdr:rowOff>
    </xdr:from>
    <xdr:to>
      <xdr:col>72</xdr:col>
      <xdr:colOff>38100</xdr:colOff>
      <xdr:row>99</xdr:row>
      <xdr:rowOff>31451</xdr:rowOff>
    </xdr:to>
    <xdr:sp macro="" textlink="">
      <xdr:nvSpPr>
        <xdr:cNvPr id="694" name="楕円 693">
          <a:extLst>
            <a:ext uri="{FF2B5EF4-FFF2-40B4-BE49-F238E27FC236}">
              <a16:creationId xmlns:a16="http://schemas.microsoft.com/office/drawing/2014/main" id="{00000000-0008-0000-0600-0000B6020000}"/>
            </a:ext>
          </a:extLst>
        </xdr:cNvPr>
        <xdr:cNvSpPr/>
      </xdr:nvSpPr>
      <xdr:spPr>
        <a:xfrm>
          <a:off x="13652500" y="16903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22578</xdr:rowOff>
    </xdr:from>
    <xdr:ext cx="534377"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3436111" y="16996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138551</xdr:rowOff>
    </xdr:from>
    <xdr:to>
      <xdr:col>67</xdr:col>
      <xdr:colOff>101600</xdr:colOff>
      <xdr:row>99</xdr:row>
      <xdr:rowOff>68701</xdr:rowOff>
    </xdr:to>
    <xdr:sp macro="" textlink="">
      <xdr:nvSpPr>
        <xdr:cNvPr id="696" name="楕円 695">
          <a:extLst>
            <a:ext uri="{FF2B5EF4-FFF2-40B4-BE49-F238E27FC236}">
              <a16:creationId xmlns:a16="http://schemas.microsoft.com/office/drawing/2014/main" id="{00000000-0008-0000-0600-0000B8020000}"/>
            </a:ext>
          </a:extLst>
        </xdr:cNvPr>
        <xdr:cNvSpPr/>
      </xdr:nvSpPr>
      <xdr:spPr>
        <a:xfrm>
          <a:off x="12763500" y="16940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59828</xdr:rowOff>
    </xdr:from>
    <xdr:ext cx="469744"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579428" y="17033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698" name="正方形/長方形 697">
          <a:extLst>
            <a:ext uri="{FF2B5EF4-FFF2-40B4-BE49-F238E27FC236}">
              <a16:creationId xmlns:a16="http://schemas.microsoft.com/office/drawing/2014/main" id="{00000000-0008-0000-0600-0000BA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699" name="正方形/長方形 698">
          <a:extLst>
            <a:ext uri="{FF2B5EF4-FFF2-40B4-BE49-F238E27FC236}">
              <a16:creationId xmlns:a16="http://schemas.microsoft.com/office/drawing/2014/main" id="{00000000-0008-0000-0600-0000BB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00" name="正方形/長方形 699">
          <a:extLst>
            <a:ext uri="{FF2B5EF4-FFF2-40B4-BE49-F238E27FC236}">
              <a16:creationId xmlns:a16="http://schemas.microsoft.com/office/drawing/2014/main" id="{00000000-0008-0000-0600-0000BC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01" name="正方形/長方形 700">
          <a:extLst>
            <a:ext uri="{FF2B5EF4-FFF2-40B4-BE49-F238E27FC236}">
              <a16:creationId xmlns:a16="http://schemas.microsoft.com/office/drawing/2014/main" id="{00000000-0008-0000-0600-0000BD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02" name="正方形/長方形 701">
          <a:extLst>
            <a:ext uri="{FF2B5EF4-FFF2-40B4-BE49-F238E27FC236}">
              <a16:creationId xmlns:a16="http://schemas.microsoft.com/office/drawing/2014/main" id="{00000000-0008-0000-0600-0000BE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03" name="正方形/長方形 702">
          <a:extLst>
            <a:ext uri="{FF2B5EF4-FFF2-40B4-BE49-F238E27FC236}">
              <a16:creationId xmlns:a16="http://schemas.microsoft.com/office/drawing/2014/main" id="{00000000-0008-0000-0600-0000BF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04" name="正方形/長方形 703">
          <a:extLst>
            <a:ext uri="{FF2B5EF4-FFF2-40B4-BE49-F238E27FC236}">
              <a16:creationId xmlns:a16="http://schemas.microsoft.com/office/drawing/2014/main" id="{00000000-0008-0000-0600-0000C0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05" name="正方形/長方形 704">
          <a:extLst>
            <a:ext uri="{FF2B5EF4-FFF2-40B4-BE49-F238E27FC236}">
              <a16:creationId xmlns:a16="http://schemas.microsoft.com/office/drawing/2014/main" id="{00000000-0008-0000-0600-0000C1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07" name="直線コネクタ 706">
          <a:extLst>
            <a:ext uri="{FF2B5EF4-FFF2-40B4-BE49-F238E27FC236}">
              <a16:creationId xmlns:a16="http://schemas.microsoft.com/office/drawing/2014/main" id="{00000000-0008-0000-0600-0000C3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08" name="直線コネクタ 707">
          <a:extLst>
            <a:ext uri="{FF2B5EF4-FFF2-40B4-BE49-F238E27FC236}">
              <a16:creationId xmlns:a16="http://schemas.microsoft.com/office/drawing/2014/main" id="{00000000-0008-0000-0600-0000C4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10" name="直線コネクタ 709">
          <a:extLst>
            <a:ext uri="{FF2B5EF4-FFF2-40B4-BE49-F238E27FC236}">
              <a16:creationId xmlns:a16="http://schemas.microsoft.com/office/drawing/2014/main" id="{00000000-0008-0000-0600-0000C6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35577</xdr:rowOff>
    </xdr:from>
    <xdr:ext cx="531299"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7756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12" name="直線コネクタ 711">
          <a:extLst>
            <a:ext uri="{FF2B5EF4-FFF2-40B4-BE49-F238E27FC236}">
              <a16:creationId xmlns:a16="http://schemas.microsoft.com/office/drawing/2014/main" id="{00000000-0008-0000-0600-0000C8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14" name="直線コネクタ 713">
          <a:extLst>
            <a:ext uri="{FF2B5EF4-FFF2-40B4-BE49-F238E27FC236}">
              <a16:creationId xmlns:a16="http://schemas.microsoft.com/office/drawing/2014/main" id="{00000000-0008-0000-0600-0000CA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16" name="直線コネクタ 715">
          <a:extLst>
            <a:ext uri="{FF2B5EF4-FFF2-40B4-BE49-F238E27FC236}">
              <a16:creationId xmlns:a16="http://schemas.microsoft.com/office/drawing/2014/main" id="{00000000-0008-0000-0600-0000CC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0" name="投資及び出資金グラフ枠">
          <a:extLst>
            <a:ext uri="{FF2B5EF4-FFF2-40B4-BE49-F238E27FC236}">
              <a16:creationId xmlns:a16="http://schemas.microsoft.com/office/drawing/2014/main" id="{00000000-0008-0000-0600-0000D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128118</xdr:rowOff>
    </xdr:from>
    <xdr:to>
      <xdr:col>116</xdr:col>
      <xdr:colOff>62864</xdr:colOff>
      <xdr:row>39</xdr:row>
      <xdr:rowOff>44450</xdr:rowOff>
    </xdr:to>
    <xdr:cxnSp macro="">
      <xdr:nvCxnSpPr>
        <xdr:cNvPr id="721" name="直線コネクタ 720">
          <a:extLst>
            <a:ext uri="{FF2B5EF4-FFF2-40B4-BE49-F238E27FC236}">
              <a16:creationId xmlns:a16="http://schemas.microsoft.com/office/drawing/2014/main" id="{00000000-0008-0000-0600-0000D1020000}"/>
            </a:ext>
          </a:extLst>
        </xdr:cNvPr>
        <xdr:cNvCxnSpPr/>
      </xdr:nvCxnSpPr>
      <xdr:spPr>
        <a:xfrm flipV="1">
          <a:off x="22159595" y="5271618"/>
          <a:ext cx="1269" cy="14593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22" name="投資及び出資金最小値テキスト">
          <a:extLst>
            <a:ext uri="{FF2B5EF4-FFF2-40B4-BE49-F238E27FC236}">
              <a16:creationId xmlns:a16="http://schemas.microsoft.com/office/drawing/2014/main" id="{00000000-0008-0000-0600-0000D2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23" name="直線コネクタ 722">
          <a:extLst>
            <a:ext uri="{FF2B5EF4-FFF2-40B4-BE49-F238E27FC236}">
              <a16:creationId xmlns:a16="http://schemas.microsoft.com/office/drawing/2014/main" id="{00000000-0008-0000-0600-0000D3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74795</xdr:rowOff>
    </xdr:from>
    <xdr:ext cx="534377" cy="259045"/>
    <xdr:sp macro="" textlink="">
      <xdr:nvSpPr>
        <xdr:cNvPr id="724" name="投資及び出資金最大値テキスト">
          <a:extLst>
            <a:ext uri="{FF2B5EF4-FFF2-40B4-BE49-F238E27FC236}">
              <a16:creationId xmlns:a16="http://schemas.microsoft.com/office/drawing/2014/main" id="{00000000-0008-0000-0600-0000D4020000}"/>
            </a:ext>
          </a:extLst>
        </xdr:cNvPr>
        <xdr:cNvSpPr txBox="1"/>
      </xdr:nvSpPr>
      <xdr:spPr>
        <a:xfrm>
          <a:off x="22212300" y="50468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128118</xdr:rowOff>
    </xdr:from>
    <xdr:to>
      <xdr:col>116</xdr:col>
      <xdr:colOff>152400</xdr:colOff>
      <xdr:row>30</xdr:row>
      <xdr:rowOff>128118</xdr:rowOff>
    </xdr:to>
    <xdr:cxnSp macro="">
      <xdr:nvCxnSpPr>
        <xdr:cNvPr id="725" name="直線コネクタ 724">
          <a:extLst>
            <a:ext uri="{FF2B5EF4-FFF2-40B4-BE49-F238E27FC236}">
              <a16:creationId xmlns:a16="http://schemas.microsoft.com/office/drawing/2014/main" id="{00000000-0008-0000-0600-0000D5020000}"/>
            </a:ext>
          </a:extLst>
        </xdr:cNvPr>
        <xdr:cNvCxnSpPr/>
      </xdr:nvCxnSpPr>
      <xdr:spPr>
        <a:xfrm>
          <a:off x="22072600" y="52716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36</xdr:row>
      <xdr:rowOff>114135</xdr:rowOff>
    </xdr:from>
    <xdr:to>
      <xdr:col>116</xdr:col>
      <xdr:colOff>63500</xdr:colOff>
      <xdr:row>37</xdr:row>
      <xdr:rowOff>9169</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flipV="1">
          <a:off x="21323300" y="6286335"/>
          <a:ext cx="838200" cy="66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153738</xdr:rowOff>
    </xdr:from>
    <xdr:ext cx="469744" cy="259045"/>
    <xdr:sp macro="" textlink="">
      <xdr:nvSpPr>
        <xdr:cNvPr id="727" name="投資及び出資金平均値テキスト">
          <a:extLst>
            <a:ext uri="{FF2B5EF4-FFF2-40B4-BE49-F238E27FC236}">
              <a16:creationId xmlns:a16="http://schemas.microsoft.com/office/drawing/2014/main" id="{00000000-0008-0000-0600-0000D7020000}"/>
            </a:ext>
          </a:extLst>
        </xdr:cNvPr>
        <xdr:cNvSpPr txBox="1"/>
      </xdr:nvSpPr>
      <xdr:spPr>
        <a:xfrm>
          <a:off x="22212300" y="64973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3861</xdr:rowOff>
    </xdr:from>
    <xdr:to>
      <xdr:col>116</xdr:col>
      <xdr:colOff>114300</xdr:colOff>
      <xdr:row>38</xdr:row>
      <xdr:rowOff>105461</xdr:rowOff>
    </xdr:to>
    <xdr:sp macro="" textlink="">
      <xdr:nvSpPr>
        <xdr:cNvPr id="728" name="フローチャート: 判断 727">
          <a:extLst>
            <a:ext uri="{FF2B5EF4-FFF2-40B4-BE49-F238E27FC236}">
              <a16:creationId xmlns:a16="http://schemas.microsoft.com/office/drawing/2014/main" id="{00000000-0008-0000-0600-0000D8020000}"/>
            </a:ext>
          </a:extLst>
        </xdr:cNvPr>
        <xdr:cNvSpPr/>
      </xdr:nvSpPr>
      <xdr:spPr>
        <a:xfrm>
          <a:off x="22110700" y="6518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9169</xdr:rowOff>
    </xdr:from>
    <xdr:to>
      <xdr:col>111</xdr:col>
      <xdr:colOff>177800</xdr:colOff>
      <xdr:row>37</xdr:row>
      <xdr:rowOff>93828</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flipV="1">
          <a:off x="20434300" y="6352819"/>
          <a:ext cx="889000" cy="84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167501</xdr:rowOff>
    </xdr:from>
    <xdr:to>
      <xdr:col>112</xdr:col>
      <xdr:colOff>38100</xdr:colOff>
      <xdr:row>38</xdr:row>
      <xdr:rowOff>97651</xdr:rowOff>
    </xdr:to>
    <xdr:sp macro="" textlink="">
      <xdr:nvSpPr>
        <xdr:cNvPr id="730" name="フローチャート: 判断 729">
          <a:extLst>
            <a:ext uri="{FF2B5EF4-FFF2-40B4-BE49-F238E27FC236}">
              <a16:creationId xmlns:a16="http://schemas.microsoft.com/office/drawing/2014/main" id="{00000000-0008-0000-0600-0000DA020000}"/>
            </a:ext>
          </a:extLst>
        </xdr:cNvPr>
        <xdr:cNvSpPr/>
      </xdr:nvSpPr>
      <xdr:spPr>
        <a:xfrm>
          <a:off x="21272500" y="65111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38</xdr:row>
      <xdr:rowOff>88778</xdr:rowOff>
    </xdr:from>
    <xdr:ext cx="469744"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21088428" y="6603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37</xdr:row>
      <xdr:rowOff>93828</xdr:rowOff>
    </xdr:from>
    <xdr:to>
      <xdr:col>107</xdr:col>
      <xdr:colOff>50800</xdr:colOff>
      <xdr:row>37</xdr:row>
      <xdr:rowOff>133452</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flipV="1">
          <a:off x="19545300" y="6437478"/>
          <a:ext cx="889000" cy="39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2413</xdr:rowOff>
    </xdr:from>
    <xdr:to>
      <xdr:col>107</xdr:col>
      <xdr:colOff>101600</xdr:colOff>
      <xdr:row>38</xdr:row>
      <xdr:rowOff>104013</xdr:rowOff>
    </xdr:to>
    <xdr:sp macro="" textlink="">
      <xdr:nvSpPr>
        <xdr:cNvPr id="733" name="フローチャート: 判断 732">
          <a:extLst>
            <a:ext uri="{FF2B5EF4-FFF2-40B4-BE49-F238E27FC236}">
              <a16:creationId xmlns:a16="http://schemas.microsoft.com/office/drawing/2014/main" id="{00000000-0008-0000-0600-0000DD020000}"/>
            </a:ext>
          </a:extLst>
        </xdr:cNvPr>
        <xdr:cNvSpPr/>
      </xdr:nvSpPr>
      <xdr:spPr>
        <a:xfrm>
          <a:off x="20383500" y="6517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95140</xdr:rowOff>
    </xdr:from>
    <xdr:ext cx="469744"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20199428" y="66102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37</xdr:row>
      <xdr:rowOff>79540</xdr:rowOff>
    </xdr:from>
    <xdr:to>
      <xdr:col>102</xdr:col>
      <xdr:colOff>114300</xdr:colOff>
      <xdr:row>37</xdr:row>
      <xdr:rowOff>133452</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656300" y="6423190"/>
          <a:ext cx="889000" cy="53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23635</xdr:rowOff>
    </xdr:from>
    <xdr:to>
      <xdr:col>102</xdr:col>
      <xdr:colOff>165100</xdr:colOff>
      <xdr:row>38</xdr:row>
      <xdr:rowOff>125235</xdr:rowOff>
    </xdr:to>
    <xdr:sp macro="" textlink="">
      <xdr:nvSpPr>
        <xdr:cNvPr id="736" name="フローチャート: 判断 735">
          <a:extLst>
            <a:ext uri="{FF2B5EF4-FFF2-40B4-BE49-F238E27FC236}">
              <a16:creationId xmlns:a16="http://schemas.microsoft.com/office/drawing/2014/main" id="{00000000-0008-0000-0600-0000E0020000}"/>
            </a:ext>
          </a:extLst>
        </xdr:cNvPr>
        <xdr:cNvSpPr/>
      </xdr:nvSpPr>
      <xdr:spPr>
        <a:xfrm>
          <a:off x="19494500" y="6538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116362</xdr:rowOff>
    </xdr:from>
    <xdr:ext cx="469744"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9310428" y="66314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3289</xdr:rowOff>
    </xdr:from>
    <xdr:to>
      <xdr:col>98</xdr:col>
      <xdr:colOff>38100</xdr:colOff>
      <xdr:row>38</xdr:row>
      <xdr:rowOff>104889</xdr:rowOff>
    </xdr:to>
    <xdr:sp macro="" textlink="">
      <xdr:nvSpPr>
        <xdr:cNvPr id="738" name="フローチャート: 判断 737">
          <a:extLst>
            <a:ext uri="{FF2B5EF4-FFF2-40B4-BE49-F238E27FC236}">
              <a16:creationId xmlns:a16="http://schemas.microsoft.com/office/drawing/2014/main" id="{00000000-0008-0000-0600-0000E2020000}"/>
            </a:ext>
          </a:extLst>
        </xdr:cNvPr>
        <xdr:cNvSpPr/>
      </xdr:nvSpPr>
      <xdr:spPr>
        <a:xfrm>
          <a:off x="18605500" y="65183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96016</xdr:rowOff>
    </xdr:from>
    <xdr:ext cx="469744"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8421428" y="66111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44" name="テキスト ボックス 743">
          <a:extLst>
            <a:ext uri="{FF2B5EF4-FFF2-40B4-BE49-F238E27FC236}">
              <a16:creationId xmlns:a16="http://schemas.microsoft.com/office/drawing/2014/main" id="{00000000-0008-0000-0600-0000E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63335</xdr:rowOff>
    </xdr:from>
    <xdr:to>
      <xdr:col>116</xdr:col>
      <xdr:colOff>114300</xdr:colOff>
      <xdr:row>36</xdr:row>
      <xdr:rowOff>164935</xdr:rowOff>
    </xdr:to>
    <xdr:sp macro="" textlink="">
      <xdr:nvSpPr>
        <xdr:cNvPr id="745" name="楕円 744">
          <a:extLst>
            <a:ext uri="{FF2B5EF4-FFF2-40B4-BE49-F238E27FC236}">
              <a16:creationId xmlns:a16="http://schemas.microsoft.com/office/drawing/2014/main" id="{00000000-0008-0000-0600-0000E9020000}"/>
            </a:ext>
          </a:extLst>
        </xdr:cNvPr>
        <xdr:cNvSpPr/>
      </xdr:nvSpPr>
      <xdr:spPr>
        <a:xfrm>
          <a:off x="22110700" y="6235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86212</xdr:rowOff>
    </xdr:from>
    <xdr:ext cx="534377" cy="259045"/>
    <xdr:sp macro="" textlink="">
      <xdr:nvSpPr>
        <xdr:cNvPr id="746" name="投資及び出資金該当値テキスト">
          <a:extLst>
            <a:ext uri="{FF2B5EF4-FFF2-40B4-BE49-F238E27FC236}">
              <a16:creationId xmlns:a16="http://schemas.microsoft.com/office/drawing/2014/main" id="{00000000-0008-0000-0600-0000EA020000}"/>
            </a:ext>
          </a:extLst>
        </xdr:cNvPr>
        <xdr:cNvSpPr txBox="1"/>
      </xdr:nvSpPr>
      <xdr:spPr>
        <a:xfrm>
          <a:off x="22212300" y="6086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36</xdr:row>
      <xdr:rowOff>129819</xdr:rowOff>
    </xdr:from>
    <xdr:to>
      <xdr:col>112</xdr:col>
      <xdr:colOff>38100</xdr:colOff>
      <xdr:row>37</xdr:row>
      <xdr:rowOff>59969</xdr:rowOff>
    </xdr:to>
    <xdr:sp macro="" textlink="">
      <xdr:nvSpPr>
        <xdr:cNvPr id="747" name="楕円 746">
          <a:extLst>
            <a:ext uri="{FF2B5EF4-FFF2-40B4-BE49-F238E27FC236}">
              <a16:creationId xmlns:a16="http://schemas.microsoft.com/office/drawing/2014/main" id="{00000000-0008-0000-0600-0000EB020000}"/>
            </a:ext>
          </a:extLst>
        </xdr:cNvPr>
        <xdr:cNvSpPr/>
      </xdr:nvSpPr>
      <xdr:spPr>
        <a:xfrm>
          <a:off x="21272500" y="6302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76496</xdr:rowOff>
    </xdr:from>
    <xdr:ext cx="469744" cy="259045"/>
    <xdr:sp macro="" textlink="">
      <xdr:nvSpPr>
        <xdr:cNvPr id="748" name="テキスト ボックス 747">
          <a:extLst>
            <a:ext uri="{FF2B5EF4-FFF2-40B4-BE49-F238E27FC236}">
              <a16:creationId xmlns:a16="http://schemas.microsoft.com/office/drawing/2014/main" id="{00000000-0008-0000-0600-0000EC020000}"/>
            </a:ext>
          </a:extLst>
        </xdr:cNvPr>
        <xdr:cNvSpPr txBox="1"/>
      </xdr:nvSpPr>
      <xdr:spPr>
        <a:xfrm>
          <a:off x="21088428" y="6077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43028</xdr:rowOff>
    </xdr:from>
    <xdr:to>
      <xdr:col>107</xdr:col>
      <xdr:colOff>101600</xdr:colOff>
      <xdr:row>37</xdr:row>
      <xdr:rowOff>144628</xdr:rowOff>
    </xdr:to>
    <xdr:sp macro="" textlink="">
      <xdr:nvSpPr>
        <xdr:cNvPr id="749" name="楕円 748">
          <a:extLst>
            <a:ext uri="{FF2B5EF4-FFF2-40B4-BE49-F238E27FC236}">
              <a16:creationId xmlns:a16="http://schemas.microsoft.com/office/drawing/2014/main" id="{00000000-0008-0000-0600-0000ED020000}"/>
            </a:ext>
          </a:extLst>
        </xdr:cNvPr>
        <xdr:cNvSpPr/>
      </xdr:nvSpPr>
      <xdr:spPr>
        <a:xfrm>
          <a:off x="20383500" y="6386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35</xdr:row>
      <xdr:rowOff>161155</xdr:rowOff>
    </xdr:from>
    <xdr:ext cx="469744" cy="259045"/>
    <xdr:sp macro="" textlink="">
      <xdr:nvSpPr>
        <xdr:cNvPr id="750" name="テキスト ボックス 749">
          <a:extLst>
            <a:ext uri="{FF2B5EF4-FFF2-40B4-BE49-F238E27FC236}">
              <a16:creationId xmlns:a16="http://schemas.microsoft.com/office/drawing/2014/main" id="{00000000-0008-0000-0600-0000EE020000}"/>
            </a:ext>
          </a:extLst>
        </xdr:cNvPr>
        <xdr:cNvSpPr txBox="1"/>
      </xdr:nvSpPr>
      <xdr:spPr>
        <a:xfrm>
          <a:off x="20199428" y="61619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82652</xdr:rowOff>
    </xdr:from>
    <xdr:to>
      <xdr:col>102</xdr:col>
      <xdr:colOff>165100</xdr:colOff>
      <xdr:row>38</xdr:row>
      <xdr:rowOff>12802</xdr:rowOff>
    </xdr:to>
    <xdr:sp macro="" textlink="">
      <xdr:nvSpPr>
        <xdr:cNvPr id="751" name="楕円 750">
          <a:extLst>
            <a:ext uri="{FF2B5EF4-FFF2-40B4-BE49-F238E27FC236}">
              <a16:creationId xmlns:a16="http://schemas.microsoft.com/office/drawing/2014/main" id="{00000000-0008-0000-0600-0000EF020000}"/>
            </a:ext>
          </a:extLst>
        </xdr:cNvPr>
        <xdr:cNvSpPr/>
      </xdr:nvSpPr>
      <xdr:spPr>
        <a:xfrm>
          <a:off x="19494500" y="64263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36</xdr:row>
      <xdr:rowOff>29329</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62015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28740</xdr:rowOff>
    </xdr:from>
    <xdr:to>
      <xdr:col>98</xdr:col>
      <xdr:colOff>38100</xdr:colOff>
      <xdr:row>37</xdr:row>
      <xdr:rowOff>130340</xdr:rowOff>
    </xdr:to>
    <xdr:sp macro="" textlink="">
      <xdr:nvSpPr>
        <xdr:cNvPr id="753" name="楕円 752">
          <a:extLst>
            <a:ext uri="{FF2B5EF4-FFF2-40B4-BE49-F238E27FC236}">
              <a16:creationId xmlns:a16="http://schemas.microsoft.com/office/drawing/2014/main" id="{00000000-0008-0000-0600-0000F1020000}"/>
            </a:ext>
          </a:extLst>
        </xdr:cNvPr>
        <xdr:cNvSpPr/>
      </xdr:nvSpPr>
      <xdr:spPr>
        <a:xfrm>
          <a:off x="18605500" y="637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146867</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147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55" name="正方形/長方形 754">
          <a:extLst>
            <a:ext uri="{FF2B5EF4-FFF2-40B4-BE49-F238E27FC236}">
              <a16:creationId xmlns:a16="http://schemas.microsoft.com/office/drawing/2014/main" id="{00000000-0008-0000-0600-0000F3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56" name="正方形/長方形 755">
          <a:extLst>
            <a:ext uri="{FF2B5EF4-FFF2-40B4-BE49-F238E27FC236}">
              <a16:creationId xmlns:a16="http://schemas.microsoft.com/office/drawing/2014/main" id="{00000000-0008-0000-0600-0000F4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57" name="正方形/長方形 756">
          <a:extLst>
            <a:ext uri="{FF2B5EF4-FFF2-40B4-BE49-F238E27FC236}">
              <a16:creationId xmlns:a16="http://schemas.microsoft.com/office/drawing/2014/main" id="{00000000-0008-0000-0600-0000F5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58" name="正方形/長方形 757">
          <a:extLst>
            <a:ext uri="{FF2B5EF4-FFF2-40B4-BE49-F238E27FC236}">
              <a16:creationId xmlns:a16="http://schemas.microsoft.com/office/drawing/2014/main" id="{00000000-0008-0000-0600-0000F6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59" name="正方形/長方形 758">
          <a:extLst>
            <a:ext uri="{FF2B5EF4-FFF2-40B4-BE49-F238E27FC236}">
              <a16:creationId xmlns:a16="http://schemas.microsoft.com/office/drawing/2014/main" id="{00000000-0008-0000-0600-0000F7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0" name="正方形/長方形 759">
          <a:extLst>
            <a:ext uri="{FF2B5EF4-FFF2-40B4-BE49-F238E27FC236}">
              <a16:creationId xmlns:a16="http://schemas.microsoft.com/office/drawing/2014/main" id="{00000000-0008-0000-0600-0000F802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1" name="正方形/長方形 760">
          <a:extLst>
            <a:ext uri="{FF2B5EF4-FFF2-40B4-BE49-F238E27FC236}">
              <a16:creationId xmlns:a16="http://schemas.microsoft.com/office/drawing/2014/main" id="{00000000-0008-0000-0600-0000F902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62" name="正方形/長方形 761">
          <a:extLst>
            <a:ext uri="{FF2B5EF4-FFF2-40B4-BE49-F238E27FC236}">
              <a16:creationId xmlns:a16="http://schemas.microsoft.com/office/drawing/2014/main" id="{00000000-0008-0000-0600-0000FA02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64" name="直線コネクタ 763">
          <a:extLst>
            <a:ext uri="{FF2B5EF4-FFF2-40B4-BE49-F238E27FC236}">
              <a16:creationId xmlns:a16="http://schemas.microsoft.com/office/drawing/2014/main" id="{00000000-0008-0000-0600-0000FC02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65" name="直線コネクタ 764">
          <a:extLst>
            <a:ext uri="{FF2B5EF4-FFF2-40B4-BE49-F238E27FC236}">
              <a16:creationId xmlns:a16="http://schemas.microsoft.com/office/drawing/2014/main" id="{00000000-0008-0000-0600-0000FD02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67" name="直線コネクタ 766">
          <a:extLst>
            <a:ext uri="{FF2B5EF4-FFF2-40B4-BE49-F238E27FC236}">
              <a16:creationId xmlns:a16="http://schemas.microsoft.com/office/drawing/2014/main" id="{00000000-0008-0000-0600-0000FF02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68" name="テキスト ボックス 767">
          <a:extLst>
            <a:ext uri="{FF2B5EF4-FFF2-40B4-BE49-F238E27FC236}">
              <a16:creationId xmlns:a16="http://schemas.microsoft.com/office/drawing/2014/main" id="{00000000-0008-0000-0600-000000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69" name="直線コネクタ 768">
          <a:extLst>
            <a:ext uri="{FF2B5EF4-FFF2-40B4-BE49-F238E27FC236}">
              <a16:creationId xmlns:a16="http://schemas.microsoft.com/office/drawing/2014/main" id="{00000000-0008-0000-0600-000001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71" name="直線コネクタ 770">
          <a:extLst>
            <a:ext uri="{FF2B5EF4-FFF2-40B4-BE49-F238E27FC236}">
              <a16:creationId xmlns:a16="http://schemas.microsoft.com/office/drawing/2014/main" id="{00000000-0008-0000-0600-000003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73" name="直線コネクタ 772">
          <a:extLst>
            <a:ext uri="{FF2B5EF4-FFF2-40B4-BE49-F238E27FC236}">
              <a16:creationId xmlns:a16="http://schemas.microsoft.com/office/drawing/2014/main" id="{00000000-0008-0000-0600-000005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6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貸付金グラフ枠">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73749</xdr:rowOff>
    </xdr:from>
    <xdr:to>
      <xdr:col>116</xdr:col>
      <xdr:colOff>62864</xdr:colOff>
      <xdr:row>59</xdr:row>
      <xdr:rowOff>44450</xdr:rowOff>
    </xdr:to>
    <xdr:cxnSp macro="">
      <xdr:nvCxnSpPr>
        <xdr:cNvPr id="778" name="直線コネクタ 777">
          <a:extLst>
            <a:ext uri="{FF2B5EF4-FFF2-40B4-BE49-F238E27FC236}">
              <a16:creationId xmlns:a16="http://schemas.microsoft.com/office/drawing/2014/main" id="{00000000-0008-0000-0600-00000A030000}"/>
            </a:ext>
          </a:extLst>
        </xdr:cNvPr>
        <xdr:cNvCxnSpPr/>
      </xdr:nvCxnSpPr>
      <xdr:spPr>
        <a:xfrm flipV="1">
          <a:off x="22159595" y="8817699"/>
          <a:ext cx="1269" cy="13423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79" name="貸付金最小値テキスト">
          <a:extLst>
            <a:ext uri="{FF2B5EF4-FFF2-40B4-BE49-F238E27FC236}">
              <a16:creationId xmlns:a16="http://schemas.microsoft.com/office/drawing/2014/main" id="{00000000-0008-0000-0600-00000B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20426</xdr:rowOff>
    </xdr:from>
    <xdr:ext cx="534377" cy="259045"/>
    <xdr:sp macro="" textlink="">
      <xdr:nvSpPr>
        <xdr:cNvPr id="781" name="貸付金最大値テキスト">
          <a:extLst>
            <a:ext uri="{FF2B5EF4-FFF2-40B4-BE49-F238E27FC236}">
              <a16:creationId xmlns:a16="http://schemas.microsoft.com/office/drawing/2014/main" id="{00000000-0008-0000-0600-00000D030000}"/>
            </a:ext>
          </a:extLst>
        </xdr:cNvPr>
        <xdr:cNvSpPr txBox="1"/>
      </xdr:nvSpPr>
      <xdr:spPr>
        <a:xfrm>
          <a:off x="22212300" y="85929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73749</xdr:rowOff>
    </xdr:from>
    <xdr:to>
      <xdr:col>116</xdr:col>
      <xdr:colOff>152400</xdr:colOff>
      <xdr:row>51</xdr:row>
      <xdr:rowOff>73749</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22072600" y="88176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57</xdr:row>
      <xdr:rowOff>129356</xdr:rowOff>
    </xdr:from>
    <xdr:to>
      <xdr:col>116</xdr:col>
      <xdr:colOff>63500</xdr:colOff>
      <xdr:row>57</xdr:row>
      <xdr:rowOff>133261</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flipV="1">
          <a:off x="21323300" y="9902006"/>
          <a:ext cx="838200" cy="3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41915</xdr:rowOff>
    </xdr:from>
    <xdr:ext cx="469744" cy="259045"/>
    <xdr:sp macro="" textlink="">
      <xdr:nvSpPr>
        <xdr:cNvPr id="784" name="貸付金平均値テキスト">
          <a:extLst>
            <a:ext uri="{FF2B5EF4-FFF2-40B4-BE49-F238E27FC236}">
              <a16:creationId xmlns:a16="http://schemas.microsoft.com/office/drawing/2014/main" id="{00000000-0008-0000-0600-000010030000}"/>
            </a:ext>
          </a:extLst>
        </xdr:cNvPr>
        <xdr:cNvSpPr txBox="1"/>
      </xdr:nvSpPr>
      <xdr:spPr>
        <a:xfrm>
          <a:off x="22212300" y="99860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63488</xdr:rowOff>
    </xdr:from>
    <xdr:to>
      <xdr:col>116</xdr:col>
      <xdr:colOff>114300</xdr:colOff>
      <xdr:row>58</xdr:row>
      <xdr:rowOff>165088</xdr:rowOff>
    </xdr:to>
    <xdr:sp macro="" textlink="">
      <xdr:nvSpPr>
        <xdr:cNvPr id="785" name="フローチャート: 判断 784">
          <a:extLst>
            <a:ext uri="{FF2B5EF4-FFF2-40B4-BE49-F238E27FC236}">
              <a16:creationId xmlns:a16="http://schemas.microsoft.com/office/drawing/2014/main" id="{00000000-0008-0000-0600-000011030000}"/>
            </a:ext>
          </a:extLst>
        </xdr:cNvPr>
        <xdr:cNvSpPr/>
      </xdr:nvSpPr>
      <xdr:spPr>
        <a:xfrm>
          <a:off x="22110700" y="10007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57</xdr:row>
      <xdr:rowOff>133261</xdr:rowOff>
    </xdr:from>
    <xdr:to>
      <xdr:col>111</xdr:col>
      <xdr:colOff>177800</xdr:colOff>
      <xdr:row>57</xdr:row>
      <xdr:rowOff>137623</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flipV="1">
          <a:off x="20434300" y="9905911"/>
          <a:ext cx="889000" cy="4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60001</xdr:rowOff>
    </xdr:from>
    <xdr:to>
      <xdr:col>112</xdr:col>
      <xdr:colOff>38100</xdr:colOff>
      <xdr:row>58</xdr:row>
      <xdr:rowOff>161601</xdr:rowOff>
    </xdr:to>
    <xdr:sp macro="" textlink="">
      <xdr:nvSpPr>
        <xdr:cNvPr id="787" name="フローチャート: 判断 786">
          <a:extLst>
            <a:ext uri="{FF2B5EF4-FFF2-40B4-BE49-F238E27FC236}">
              <a16:creationId xmlns:a16="http://schemas.microsoft.com/office/drawing/2014/main" id="{00000000-0008-0000-0600-000013030000}"/>
            </a:ext>
          </a:extLst>
        </xdr:cNvPr>
        <xdr:cNvSpPr/>
      </xdr:nvSpPr>
      <xdr:spPr>
        <a:xfrm>
          <a:off x="21272500" y="10004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152728</xdr:rowOff>
    </xdr:from>
    <xdr:ext cx="469744"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21088428" y="100968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57</xdr:row>
      <xdr:rowOff>137623</xdr:rowOff>
    </xdr:from>
    <xdr:to>
      <xdr:col>107</xdr:col>
      <xdr:colOff>50800</xdr:colOff>
      <xdr:row>57</xdr:row>
      <xdr:rowOff>140481</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flipV="1">
          <a:off x="19545300" y="9910273"/>
          <a:ext cx="889000" cy="2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67678</xdr:rowOff>
    </xdr:from>
    <xdr:to>
      <xdr:col>107</xdr:col>
      <xdr:colOff>101600</xdr:colOff>
      <xdr:row>58</xdr:row>
      <xdr:rowOff>169278</xdr:rowOff>
    </xdr:to>
    <xdr:sp macro="" textlink="">
      <xdr:nvSpPr>
        <xdr:cNvPr id="790" name="フローチャート: 判断 789">
          <a:extLst>
            <a:ext uri="{FF2B5EF4-FFF2-40B4-BE49-F238E27FC236}">
              <a16:creationId xmlns:a16="http://schemas.microsoft.com/office/drawing/2014/main" id="{00000000-0008-0000-0600-000016030000}"/>
            </a:ext>
          </a:extLst>
        </xdr:cNvPr>
        <xdr:cNvSpPr/>
      </xdr:nvSpPr>
      <xdr:spPr>
        <a:xfrm>
          <a:off x="20383500" y="10011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160405</xdr:rowOff>
    </xdr:from>
    <xdr:ext cx="469744"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20199428" y="10104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57</xdr:row>
      <xdr:rowOff>140481</xdr:rowOff>
    </xdr:from>
    <xdr:to>
      <xdr:col>102</xdr:col>
      <xdr:colOff>114300</xdr:colOff>
      <xdr:row>57</xdr:row>
      <xdr:rowOff>144443</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flipV="1">
          <a:off x="18656300" y="9913131"/>
          <a:ext cx="889000" cy="3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65525</xdr:rowOff>
    </xdr:from>
    <xdr:to>
      <xdr:col>102</xdr:col>
      <xdr:colOff>165100</xdr:colOff>
      <xdr:row>58</xdr:row>
      <xdr:rowOff>167125</xdr:rowOff>
    </xdr:to>
    <xdr:sp macro="" textlink="">
      <xdr:nvSpPr>
        <xdr:cNvPr id="793" name="フローチャート: 判断 792">
          <a:extLst>
            <a:ext uri="{FF2B5EF4-FFF2-40B4-BE49-F238E27FC236}">
              <a16:creationId xmlns:a16="http://schemas.microsoft.com/office/drawing/2014/main" id="{00000000-0008-0000-0600-000019030000}"/>
            </a:ext>
          </a:extLst>
        </xdr:cNvPr>
        <xdr:cNvSpPr/>
      </xdr:nvSpPr>
      <xdr:spPr>
        <a:xfrm>
          <a:off x="19494500" y="10009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158252</xdr:rowOff>
    </xdr:from>
    <xdr:ext cx="469744"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9310428" y="101023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31541</xdr:rowOff>
    </xdr:from>
    <xdr:to>
      <xdr:col>98</xdr:col>
      <xdr:colOff>38100</xdr:colOff>
      <xdr:row>58</xdr:row>
      <xdr:rowOff>133141</xdr:rowOff>
    </xdr:to>
    <xdr:sp macro="" textlink="">
      <xdr:nvSpPr>
        <xdr:cNvPr id="795" name="フローチャート: 判断 794">
          <a:extLst>
            <a:ext uri="{FF2B5EF4-FFF2-40B4-BE49-F238E27FC236}">
              <a16:creationId xmlns:a16="http://schemas.microsoft.com/office/drawing/2014/main" id="{00000000-0008-0000-0600-00001B030000}"/>
            </a:ext>
          </a:extLst>
        </xdr:cNvPr>
        <xdr:cNvSpPr/>
      </xdr:nvSpPr>
      <xdr:spPr>
        <a:xfrm>
          <a:off x="18605500" y="9975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124268</xdr:rowOff>
    </xdr:from>
    <xdr:ext cx="469744"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8421428" y="10068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78556</xdr:rowOff>
    </xdr:from>
    <xdr:to>
      <xdr:col>116</xdr:col>
      <xdr:colOff>114300</xdr:colOff>
      <xdr:row>58</xdr:row>
      <xdr:rowOff>8706</xdr:rowOff>
    </xdr:to>
    <xdr:sp macro="" textlink="">
      <xdr:nvSpPr>
        <xdr:cNvPr id="802" name="楕円 801">
          <a:extLst>
            <a:ext uri="{FF2B5EF4-FFF2-40B4-BE49-F238E27FC236}">
              <a16:creationId xmlns:a16="http://schemas.microsoft.com/office/drawing/2014/main" id="{00000000-0008-0000-0600-000022030000}"/>
            </a:ext>
          </a:extLst>
        </xdr:cNvPr>
        <xdr:cNvSpPr/>
      </xdr:nvSpPr>
      <xdr:spPr>
        <a:xfrm>
          <a:off x="22110700" y="98512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56</xdr:row>
      <xdr:rowOff>101433</xdr:rowOff>
    </xdr:from>
    <xdr:ext cx="534377" cy="259045"/>
    <xdr:sp macro="" textlink="">
      <xdr:nvSpPr>
        <xdr:cNvPr id="803" name="貸付金該当値テキスト">
          <a:extLst>
            <a:ext uri="{FF2B5EF4-FFF2-40B4-BE49-F238E27FC236}">
              <a16:creationId xmlns:a16="http://schemas.microsoft.com/office/drawing/2014/main" id="{00000000-0008-0000-0600-000023030000}"/>
            </a:ext>
          </a:extLst>
        </xdr:cNvPr>
        <xdr:cNvSpPr txBox="1"/>
      </xdr:nvSpPr>
      <xdr:spPr>
        <a:xfrm>
          <a:off x="22212300" y="9702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82461</xdr:rowOff>
    </xdr:from>
    <xdr:to>
      <xdr:col>112</xdr:col>
      <xdr:colOff>38100</xdr:colOff>
      <xdr:row>58</xdr:row>
      <xdr:rowOff>12611</xdr:rowOff>
    </xdr:to>
    <xdr:sp macro="" textlink="">
      <xdr:nvSpPr>
        <xdr:cNvPr id="804" name="楕円 803">
          <a:extLst>
            <a:ext uri="{FF2B5EF4-FFF2-40B4-BE49-F238E27FC236}">
              <a16:creationId xmlns:a16="http://schemas.microsoft.com/office/drawing/2014/main" id="{00000000-0008-0000-0600-000024030000}"/>
            </a:ext>
          </a:extLst>
        </xdr:cNvPr>
        <xdr:cNvSpPr/>
      </xdr:nvSpPr>
      <xdr:spPr>
        <a:xfrm>
          <a:off x="21272500" y="9855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56</xdr:row>
      <xdr:rowOff>29138</xdr:rowOff>
    </xdr:from>
    <xdr:ext cx="534377" cy="259045"/>
    <xdr:sp macro="" textlink="">
      <xdr:nvSpPr>
        <xdr:cNvPr id="805" name="テキスト ボックス 804">
          <a:extLst>
            <a:ext uri="{FF2B5EF4-FFF2-40B4-BE49-F238E27FC236}">
              <a16:creationId xmlns:a16="http://schemas.microsoft.com/office/drawing/2014/main" id="{00000000-0008-0000-0600-000025030000}"/>
            </a:ext>
          </a:extLst>
        </xdr:cNvPr>
        <xdr:cNvSpPr txBox="1"/>
      </xdr:nvSpPr>
      <xdr:spPr>
        <a:xfrm>
          <a:off x="21056111" y="9630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86823</xdr:rowOff>
    </xdr:from>
    <xdr:to>
      <xdr:col>107</xdr:col>
      <xdr:colOff>101600</xdr:colOff>
      <xdr:row>58</xdr:row>
      <xdr:rowOff>16973</xdr:rowOff>
    </xdr:to>
    <xdr:sp macro="" textlink="">
      <xdr:nvSpPr>
        <xdr:cNvPr id="806" name="楕円 805">
          <a:extLst>
            <a:ext uri="{FF2B5EF4-FFF2-40B4-BE49-F238E27FC236}">
              <a16:creationId xmlns:a16="http://schemas.microsoft.com/office/drawing/2014/main" id="{00000000-0008-0000-0600-000026030000}"/>
            </a:ext>
          </a:extLst>
        </xdr:cNvPr>
        <xdr:cNvSpPr/>
      </xdr:nvSpPr>
      <xdr:spPr>
        <a:xfrm>
          <a:off x="20383500" y="9859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56</xdr:row>
      <xdr:rowOff>33500</xdr:rowOff>
    </xdr:from>
    <xdr:ext cx="534377"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20167111" y="9634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89681</xdr:rowOff>
    </xdr:from>
    <xdr:to>
      <xdr:col>102</xdr:col>
      <xdr:colOff>165100</xdr:colOff>
      <xdr:row>58</xdr:row>
      <xdr:rowOff>19831</xdr:rowOff>
    </xdr:to>
    <xdr:sp macro="" textlink="">
      <xdr:nvSpPr>
        <xdr:cNvPr id="808" name="楕円 807">
          <a:extLst>
            <a:ext uri="{FF2B5EF4-FFF2-40B4-BE49-F238E27FC236}">
              <a16:creationId xmlns:a16="http://schemas.microsoft.com/office/drawing/2014/main" id="{00000000-0008-0000-0600-000028030000}"/>
            </a:ext>
          </a:extLst>
        </xdr:cNvPr>
        <xdr:cNvSpPr/>
      </xdr:nvSpPr>
      <xdr:spPr>
        <a:xfrm>
          <a:off x="19494500" y="9862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56</xdr:row>
      <xdr:rowOff>36358</xdr:rowOff>
    </xdr:from>
    <xdr:ext cx="534377"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9278111" y="96375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93643</xdr:rowOff>
    </xdr:from>
    <xdr:to>
      <xdr:col>98</xdr:col>
      <xdr:colOff>38100</xdr:colOff>
      <xdr:row>58</xdr:row>
      <xdr:rowOff>23793</xdr:rowOff>
    </xdr:to>
    <xdr:sp macro="" textlink="">
      <xdr:nvSpPr>
        <xdr:cNvPr id="810" name="楕円 809">
          <a:extLst>
            <a:ext uri="{FF2B5EF4-FFF2-40B4-BE49-F238E27FC236}">
              <a16:creationId xmlns:a16="http://schemas.microsoft.com/office/drawing/2014/main" id="{00000000-0008-0000-0600-00002A030000}"/>
            </a:ext>
          </a:extLst>
        </xdr:cNvPr>
        <xdr:cNvSpPr/>
      </xdr:nvSpPr>
      <xdr:spPr>
        <a:xfrm>
          <a:off x="18605500" y="98662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56</xdr:row>
      <xdr:rowOff>40320</xdr:rowOff>
    </xdr:from>
    <xdr:ext cx="534377"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18389111" y="9641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12" name="正方形/長方形 811">
          <a:extLst>
            <a:ext uri="{FF2B5EF4-FFF2-40B4-BE49-F238E27FC236}">
              <a16:creationId xmlns:a16="http://schemas.microsoft.com/office/drawing/2014/main" id="{00000000-0008-0000-0600-00002C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13" name="正方形/長方形 812">
          <a:extLst>
            <a:ext uri="{FF2B5EF4-FFF2-40B4-BE49-F238E27FC236}">
              <a16:creationId xmlns:a16="http://schemas.microsoft.com/office/drawing/2014/main" id="{00000000-0008-0000-0600-00002D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14" name="正方形/長方形 813">
          <a:extLst>
            <a:ext uri="{FF2B5EF4-FFF2-40B4-BE49-F238E27FC236}">
              <a16:creationId xmlns:a16="http://schemas.microsoft.com/office/drawing/2014/main" id="{00000000-0008-0000-0600-00002E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15" name="正方形/長方形 814">
          <a:extLst>
            <a:ext uri="{FF2B5EF4-FFF2-40B4-BE49-F238E27FC236}">
              <a16:creationId xmlns:a16="http://schemas.microsoft.com/office/drawing/2014/main" id="{00000000-0008-0000-0600-00002F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16" name="正方形/長方形 815">
          <a:extLst>
            <a:ext uri="{FF2B5EF4-FFF2-40B4-BE49-F238E27FC236}">
              <a16:creationId xmlns:a16="http://schemas.microsoft.com/office/drawing/2014/main" id="{00000000-0008-0000-0600-000030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17" name="正方形/長方形 816">
          <a:extLst>
            <a:ext uri="{FF2B5EF4-FFF2-40B4-BE49-F238E27FC236}">
              <a16:creationId xmlns:a16="http://schemas.microsoft.com/office/drawing/2014/main" id="{00000000-0008-0000-0600-000031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18" name="正方形/長方形 817">
          <a:extLst>
            <a:ext uri="{FF2B5EF4-FFF2-40B4-BE49-F238E27FC236}">
              <a16:creationId xmlns:a16="http://schemas.microsoft.com/office/drawing/2014/main" id="{00000000-0008-0000-0600-000032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19" name="正方形/長方形 818">
          <a:extLst>
            <a:ext uri="{FF2B5EF4-FFF2-40B4-BE49-F238E27FC236}">
              <a16:creationId xmlns:a16="http://schemas.microsoft.com/office/drawing/2014/main" id="{00000000-0008-0000-0600-000033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21" name="直線コネクタ 820">
          <a:extLst>
            <a:ext uri="{FF2B5EF4-FFF2-40B4-BE49-F238E27FC236}">
              <a16:creationId xmlns:a16="http://schemas.microsoft.com/office/drawing/2014/main" id="{00000000-0008-0000-0600-000035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23" name="直線コネクタ 822">
          <a:extLst>
            <a:ext uri="{FF2B5EF4-FFF2-40B4-BE49-F238E27FC236}">
              <a16:creationId xmlns:a16="http://schemas.microsoft.com/office/drawing/2014/main" id="{00000000-0008-0000-0600-000037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25" name="直線コネクタ 824">
          <a:extLst>
            <a:ext uri="{FF2B5EF4-FFF2-40B4-BE49-F238E27FC236}">
              <a16:creationId xmlns:a16="http://schemas.microsoft.com/office/drawing/2014/main" id="{00000000-0008-0000-0600-000039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27" name="直線コネクタ 826">
          <a:extLst>
            <a:ext uri="{FF2B5EF4-FFF2-40B4-BE49-F238E27FC236}">
              <a16:creationId xmlns:a16="http://schemas.microsoft.com/office/drawing/2014/main" id="{00000000-0008-0000-0600-00003B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29" name="直線コネクタ 828">
          <a:extLst>
            <a:ext uri="{FF2B5EF4-FFF2-40B4-BE49-F238E27FC236}">
              <a16:creationId xmlns:a16="http://schemas.microsoft.com/office/drawing/2014/main" id="{00000000-0008-0000-0600-00003D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31" name="直線コネクタ 830">
          <a:extLst>
            <a:ext uri="{FF2B5EF4-FFF2-40B4-BE49-F238E27FC236}">
              <a16:creationId xmlns:a16="http://schemas.microsoft.com/office/drawing/2014/main" id="{00000000-0008-0000-0600-00003F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92727</xdr:rowOff>
    </xdr:from>
    <xdr:ext cx="595419"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7692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35" name="繰出金グラフ枠">
          <a:extLst>
            <a:ext uri="{FF2B5EF4-FFF2-40B4-BE49-F238E27FC236}">
              <a16:creationId xmlns:a16="http://schemas.microsoft.com/office/drawing/2014/main" id="{00000000-0008-0000-0600-000043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136347</xdr:rowOff>
    </xdr:from>
    <xdr:to>
      <xdr:col>116</xdr:col>
      <xdr:colOff>62864</xdr:colOff>
      <xdr:row>78</xdr:row>
      <xdr:rowOff>28620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flipV="1">
          <a:off x="22159595" y="12137847"/>
          <a:ext cx="1269" cy="12638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32447</xdr:rowOff>
    </xdr:from>
    <xdr:ext cx="534377" cy="259045"/>
    <xdr:sp macro="" textlink="">
      <xdr:nvSpPr>
        <xdr:cNvPr id="837" name="繰出金最小値テキスト">
          <a:extLst>
            <a:ext uri="{FF2B5EF4-FFF2-40B4-BE49-F238E27FC236}">
              <a16:creationId xmlns:a16="http://schemas.microsoft.com/office/drawing/2014/main" id="{00000000-0008-0000-0600-000045030000}"/>
            </a:ext>
          </a:extLst>
        </xdr:cNvPr>
        <xdr:cNvSpPr txBox="1"/>
      </xdr:nvSpPr>
      <xdr:spPr>
        <a:xfrm>
          <a:off x="22212300" y="13405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28620</xdr:rowOff>
    </xdr:from>
    <xdr:to>
      <xdr:col>116</xdr:col>
      <xdr:colOff>152400</xdr:colOff>
      <xdr:row>78</xdr:row>
      <xdr:rowOff>28620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22072600" y="13401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83024</xdr:rowOff>
    </xdr:from>
    <xdr:ext cx="534377" cy="259045"/>
    <xdr:sp macro="" textlink="">
      <xdr:nvSpPr>
        <xdr:cNvPr id="839" name="繰出金最大値テキスト">
          <a:extLst>
            <a:ext uri="{FF2B5EF4-FFF2-40B4-BE49-F238E27FC236}">
              <a16:creationId xmlns:a16="http://schemas.microsoft.com/office/drawing/2014/main" id="{00000000-0008-0000-0600-000047030000}"/>
            </a:ext>
          </a:extLst>
        </xdr:cNvPr>
        <xdr:cNvSpPr txBox="1"/>
      </xdr:nvSpPr>
      <xdr:spPr>
        <a:xfrm>
          <a:off x="22212300" y="119130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136347</xdr:rowOff>
    </xdr:from>
    <xdr:to>
      <xdr:col>116</xdr:col>
      <xdr:colOff>152400</xdr:colOff>
      <xdr:row>70</xdr:row>
      <xdr:rowOff>136347</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22072600" y="12137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71710</xdr:rowOff>
    </xdr:from>
    <xdr:to>
      <xdr:col>116</xdr:col>
      <xdr:colOff>63500</xdr:colOff>
      <xdr:row>75</xdr:row>
      <xdr:rowOff>110268</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flipV="1">
          <a:off x="21323300" y="12930460"/>
          <a:ext cx="838200" cy="385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60659</xdr:rowOff>
    </xdr:from>
    <xdr:ext cx="534377" cy="259045"/>
    <xdr:sp macro="" textlink="">
      <xdr:nvSpPr>
        <xdr:cNvPr id="842" name="繰出金平均値テキスト">
          <a:extLst>
            <a:ext uri="{FF2B5EF4-FFF2-40B4-BE49-F238E27FC236}">
              <a16:creationId xmlns:a16="http://schemas.microsoft.com/office/drawing/2014/main" id="{00000000-0008-0000-0600-00004A030000}"/>
            </a:ext>
          </a:extLst>
        </xdr:cNvPr>
        <xdr:cNvSpPr txBox="1"/>
      </xdr:nvSpPr>
      <xdr:spPr>
        <a:xfrm>
          <a:off x="22212300" y="1291940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51,350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82232</xdr:rowOff>
    </xdr:from>
    <xdr:to>
      <xdr:col>116</xdr:col>
      <xdr:colOff>114300</xdr:colOff>
      <xdr:row>76</xdr:row>
      <xdr:rowOff>12382</xdr:rowOff>
    </xdr:to>
    <xdr:sp macro="" textlink="">
      <xdr:nvSpPr>
        <xdr:cNvPr id="843" name="フローチャート: 判断 842">
          <a:extLst>
            <a:ext uri="{FF2B5EF4-FFF2-40B4-BE49-F238E27FC236}">
              <a16:creationId xmlns:a16="http://schemas.microsoft.com/office/drawing/2014/main" id="{00000000-0008-0000-0600-00004B030000}"/>
            </a:ext>
          </a:extLst>
        </xdr:cNvPr>
        <xdr:cNvSpPr/>
      </xdr:nvSpPr>
      <xdr:spPr>
        <a:xfrm>
          <a:off x="22110700" y="12940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110268</xdr:rowOff>
    </xdr:from>
    <xdr:to>
      <xdr:col>111</xdr:col>
      <xdr:colOff>177800</xdr:colOff>
      <xdr:row>75</xdr:row>
      <xdr:rowOff>141586</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flipV="1">
          <a:off x="20434300" y="12969018"/>
          <a:ext cx="889000" cy="31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111665</xdr:rowOff>
    </xdr:from>
    <xdr:to>
      <xdr:col>112</xdr:col>
      <xdr:colOff>38100</xdr:colOff>
      <xdr:row>76</xdr:row>
      <xdr:rowOff>41815</xdr:rowOff>
    </xdr:to>
    <xdr:sp macro="" textlink="">
      <xdr:nvSpPr>
        <xdr:cNvPr id="845" name="フローチャート: 判断 844">
          <a:extLst>
            <a:ext uri="{FF2B5EF4-FFF2-40B4-BE49-F238E27FC236}">
              <a16:creationId xmlns:a16="http://schemas.microsoft.com/office/drawing/2014/main" id="{00000000-0008-0000-0600-00004D030000}"/>
            </a:ext>
          </a:extLst>
        </xdr:cNvPr>
        <xdr:cNvSpPr/>
      </xdr:nvSpPr>
      <xdr:spPr>
        <a:xfrm>
          <a:off x="21272500" y="12970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32942</xdr:rowOff>
    </xdr:from>
    <xdr:ext cx="534377"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21056111" y="13063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141586</xdr:rowOff>
    </xdr:from>
    <xdr:to>
      <xdr:col>107</xdr:col>
      <xdr:colOff>50800</xdr:colOff>
      <xdr:row>75</xdr:row>
      <xdr:rowOff>143243</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flipV="1">
          <a:off x="19545300" y="13000336"/>
          <a:ext cx="889000" cy="1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120638</xdr:rowOff>
    </xdr:from>
    <xdr:to>
      <xdr:col>107</xdr:col>
      <xdr:colOff>101600</xdr:colOff>
      <xdr:row>76</xdr:row>
      <xdr:rowOff>50788</xdr:rowOff>
    </xdr:to>
    <xdr:sp macro="" textlink="">
      <xdr:nvSpPr>
        <xdr:cNvPr id="848" name="フローチャート: 判断 847">
          <a:extLst>
            <a:ext uri="{FF2B5EF4-FFF2-40B4-BE49-F238E27FC236}">
              <a16:creationId xmlns:a16="http://schemas.microsoft.com/office/drawing/2014/main" id="{00000000-0008-0000-0600-000050030000}"/>
            </a:ext>
          </a:extLst>
        </xdr:cNvPr>
        <xdr:cNvSpPr/>
      </xdr:nvSpPr>
      <xdr:spPr>
        <a:xfrm>
          <a:off x="20383500" y="12979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41915</xdr:rowOff>
    </xdr:from>
    <xdr:ext cx="534377"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20167111" y="130721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143243</xdr:rowOff>
    </xdr:from>
    <xdr:to>
      <xdr:col>102</xdr:col>
      <xdr:colOff>114300</xdr:colOff>
      <xdr:row>75</xdr:row>
      <xdr:rowOff>153530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18656300" y="13001993"/>
          <a:ext cx="889000" cy="10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123952</xdr:rowOff>
    </xdr:from>
    <xdr:to>
      <xdr:col>102</xdr:col>
      <xdr:colOff>165100</xdr:colOff>
      <xdr:row>76</xdr:row>
      <xdr:rowOff>54102</xdr:rowOff>
    </xdr:to>
    <xdr:sp macro="" textlink="">
      <xdr:nvSpPr>
        <xdr:cNvPr id="851" name="フローチャート: 判断 850">
          <a:extLst>
            <a:ext uri="{FF2B5EF4-FFF2-40B4-BE49-F238E27FC236}">
              <a16:creationId xmlns:a16="http://schemas.microsoft.com/office/drawing/2014/main" id="{00000000-0008-0000-0600-000053030000}"/>
            </a:ext>
          </a:extLst>
        </xdr:cNvPr>
        <xdr:cNvSpPr/>
      </xdr:nvSpPr>
      <xdr:spPr>
        <a:xfrm>
          <a:off x="19494500" y="12982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45229</xdr:rowOff>
    </xdr:from>
    <xdr:ext cx="534377" cy="259045"/>
    <xdr:sp macro="" textlink="">
      <xdr:nvSpPr>
        <xdr:cNvPr id="852" name="テキスト ボックス 851">
          <a:extLst>
            <a:ext uri="{FF2B5EF4-FFF2-40B4-BE49-F238E27FC236}">
              <a16:creationId xmlns:a16="http://schemas.microsoft.com/office/drawing/2014/main" id="{00000000-0008-0000-0600-000054030000}"/>
            </a:ext>
          </a:extLst>
        </xdr:cNvPr>
        <xdr:cNvSpPr txBox="1"/>
      </xdr:nvSpPr>
      <xdr:spPr>
        <a:xfrm>
          <a:off x="19278111" y="13075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62325</xdr:rowOff>
    </xdr:from>
    <xdr:to>
      <xdr:col>98</xdr:col>
      <xdr:colOff>38100</xdr:colOff>
      <xdr:row>75</xdr:row>
      <xdr:rowOff>163925</xdr:rowOff>
    </xdr:to>
    <xdr:sp macro="" textlink="">
      <xdr:nvSpPr>
        <xdr:cNvPr id="853" name="フローチャート: 判断 852">
          <a:extLst>
            <a:ext uri="{FF2B5EF4-FFF2-40B4-BE49-F238E27FC236}">
              <a16:creationId xmlns:a16="http://schemas.microsoft.com/office/drawing/2014/main" id="{00000000-0008-0000-0600-000055030000}"/>
            </a:ext>
          </a:extLst>
        </xdr:cNvPr>
        <xdr:cNvSpPr/>
      </xdr:nvSpPr>
      <xdr:spPr>
        <a:xfrm>
          <a:off x="18605500" y="12921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9002</xdr:rowOff>
    </xdr:from>
    <xdr:ext cx="534377" cy="259045"/>
    <xdr:sp macro="" textlink="">
      <xdr:nvSpPr>
        <xdr:cNvPr id="854" name="テキスト ボックス 853">
          <a:extLst>
            <a:ext uri="{FF2B5EF4-FFF2-40B4-BE49-F238E27FC236}">
              <a16:creationId xmlns:a16="http://schemas.microsoft.com/office/drawing/2014/main" id="{00000000-0008-0000-0600-000056030000}"/>
            </a:ext>
          </a:extLst>
        </xdr:cNvPr>
        <xdr:cNvSpPr txBox="1"/>
      </xdr:nvSpPr>
      <xdr:spPr>
        <a:xfrm>
          <a:off x="18389111" y="12696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56" name="テキスト ボックス 855">
          <a:extLst>
            <a:ext uri="{FF2B5EF4-FFF2-40B4-BE49-F238E27FC236}">
              <a16:creationId xmlns:a16="http://schemas.microsoft.com/office/drawing/2014/main" id="{00000000-0008-0000-0600-000058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58" name="テキスト ボックス 857">
          <a:extLst>
            <a:ext uri="{FF2B5EF4-FFF2-40B4-BE49-F238E27FC236}">
              <a16:creationId xmlns:a16="http://schemas.microsoft.com/office/drawing/2014/main" id="{00000000-0008-0000-0600-00005A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20910</xdr:rowOff>
    </xdr:from>
    <xdr:to>
      <xdr:col>116</xdr:col>
      <xdr:colOff>114300</xdr:colOff>
      <xdr:row>75</xdr:row>
      <xdr:rowOff>122510</xdr:rowOff>
    </xdr:to>
    <xdr:sp macro="" textlink="">
      <xdr:nvSpPr>
        <xdr:cNvPr id="860" name="楕円 859">
          <a:extLst>
            <a:ext uri="{FF2B5EF4-FFF2-40B4-BE49-F238E27FC236}">
              <a16:creationId xmlns:a16="http://schemas.microsoft.com/office/drawing/2014/main" id="{00000000-0008-0000-0600-00005C030000}"/>
            </a:ext>
          </a:extLst>
        </xdr:cNvPr>
        <xdr:cNvSpPr/>
      </xdr:nvSpPr>
      <xdr:spPr>
        <a:xfrm>
          <a:off x="22110700" y="12879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43787</xdr:rowOff>
    </xdr:from>
    <xdr:ext cx="534377" cy="259045"/>
    <xdr:sp macro="" textlink="">
      <xdr:nvSpPr>
        <xdr:cNvPr id="861" name="繰出金該当値テキスト">
          <a:extLst>
            <a:ext uri="{FF2B5EF4-FFF2-40B4-BE49-F238E27FC236}">
              <a16:creationId xmlns:a16="http://schemas.microsoft.com/office/drawing/2014/main" id="{00000000-0008-0000-0600-00005D030000}"/>
            </a:ext>
          </a:extLst>
        </xdr:cNvPr>
        <xdr:cNvSpPr txBox="1"/>
      </xdr:nvSpPr>
      <xdr:spPr>
        <a:xfrm>
          <a:off x="22212300" y="127310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54,569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59468</xdr:rowOff>
    </xdr:from>
    <xdr:to>
      <xdr:col>112</xdr:col>
      <xdr:colOff>38100</xdr:colOff>
      <xdr:row>75</xdr:row>
      <xdr:rowOff>161068</xdr:rowOff>
    </xdr:to>
    <xdr:sp macro="" textlink="">
      <xdr:nvSpPr>
        <xdr:cNvPr id="862" name="楕円 861">
          <a:extLst>
            <a:ext uri="{FF2B5EF4-FFF2-40B4-BE49-F238E27FC236}">
              <a16:creationId xmlns:a16="http://schemas.microsoft.com/office/drawing/2014/main" id="{00000000-0008-0000-0600-00005E030000}"/>
            </a:ext>
          </a:extLst>
        </xdr:cNvPr>
        <xdr:cNvSpPr/>
      </xdr:nvSpPr>
      <xdr:spPr>
        <a:xfrm>
          <a:off x="21272500" y="12918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6145</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1056111" y="126934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90786</xdr:rowOff>
    </xdr:from>
    <xdr:to>
      <xdr:col>107</xdr:col>
      <xdr:colOff>101600</xdr:colOff>
      <xdr:row>76</xdr:row>
      <xdr:rowOff>20935</xdr:rowOff>
    </xdr:to>
    <xdr:sp macro="" textlink="">
      <xdr:nvSpPr>
        <xdr:cNvPr id="864" name="楕円 863">
          <a:extLst>
            <a:ext uri="{FF2B5EF4-FFF2-40B4-BE49-F238E27FC236}">
              <a16:creationId xmlns:a16="http://schemas.microsoft.com/office/drawing/2014/main" id="{00000000-0008-0000-0600-000060030000}"/>
            </a:ext>
          </a:extLst>
        </xdr:cNvPr>
        <xdr:cNvSpPr/>
      </xdr:nvSpPr>
      <xdr:spPr>
        <a:xfrm>
          <a:off x="20383500" y="1294953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37463</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0167111" y="127247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92443</xdr:rowOff>
    </xdr:from>
    <xdr:to>
      <xdr:col>102</xdr:col>
      <xdr:colOff>165100</xdr:colOff>
      <xdr:row>76</xdr:row>
      <xdr:rowOff>22594</xdr:rowOff>
    </xdr:to>
    <xdr:sp macro="" textlink="">
      <xdr:nvSpPr>
        <xdr:cNvPr id="866" name="楕円 865">
          <a:extLst>
            <a:ext uri="{FF2B5EF4-FFF2-40B4-BE49-F238E27FC236}">
              <a16:creationId xmlns:a16="http://schemas.microsoft.com/office/drawing/2014/main" id="{00000000-0008-0000-0600-000062030000}"/>
            </a:ext>
          </a:extLst>
        </xdr:cNvPr>
        <xdr:cNvSpPr/>
      </xdr:nvSpPr>
      <xdr:spPr>
        <a:xfrm>
          <a:off x="19494500" y="1295119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39120</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9278111" y="12726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102730</xdr:rowOff>
    </xdr:from>
    <xdr:to>
      <xdr:col>98</xdr:col>
      <xdr:colOff>38100</xdr:colOff>
      <xdr:row>76</xdr:row>
      <xdr:rowOff>32880</xdr:rowOff>
    </xdr:to>
    <xdr:sp macro="" textlink="">
      <xdr:nvSpPr>
        <xdr:cNvPr id="868" name="楕円 867">
          <a:extLst>
            <a:ext uri="{FF2B5EF4-FFF2-40B4-BE49-F238E27FC236}">
              <a16:creationId xmlns:a16="http://schemas.microsoft.com/office/drawing/2014/main" id="{00000000-0008-0000-0600-000064030000}"/>
            </a:ext>
          </a:extLst>
        </xdr:cNvPr>
        <xdr:cNvSpPr/>
      </xdr:nvSpPr>
      <xdr:spPr>
        <a:xfrm>
          <a:off x="18605500" y="12961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24007</xdr:rowOff>
    </xdr:from>
    <xdr:ext cx="534377"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18389111" y="130542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70" name="正方形/長方形 869">
          <a:extLst>
            <a:ext uri="{FF2B5EF4-FFF2-40B4-BE49-F238E27FC236}">
              <a16:creationId xmlns:a16="http://schemas.microsoft.com/office/drawing/2014/main" id="{00000000-0008-0000-0600-000066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71" name="正方形/長方形 870">
          <a:extLst>
            <a:ext uri="{FF2B5EF4-FFF2-40B4-BE49-F238E27FC236}">
              <a16:creationId xmlns:a16="http://schemas.microsoft.com/office/drawing/2014/main" id="{00000000-0008-0000-0600-000067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72" name="正方形/長方形 871">
          <a:extLst>
            <a:ext uri="{FF2B5EF4-FFF2-40B4-BE49-F238E27FC236}">
              <a16:creationId xmlns:a16="http://schemas.microsoft.com/office/drawing/2014/main" id="{00000000-0008-0000-0600-000068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73" name="正方形/長方形 872">
          <a:extLst>
            <a:ext uri="{FF2B5EF4-FFF2-40B4-BE49-F238E27FC236}">
              <a16:creationId xmlns:a16="http://schemas.microsoft.com/office/drawing/2014/main" id="{00000000-0008-0000-0600-000069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74" name="正方形/長方形 873">
          <a:extLst>
            <a:ext uri="{FF2B5EF4-FFF2-40B4-BE49-F238E27FC236}">
              <a16:creationId xmlns:a16="http://schemas.microsoft.com/office/drawing/2014/main" id="{00000000-0008-0000-0600-00006A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75" name="正方形/長方形 874">
          <a:extLst>
            <a:ext uri="{FF2B5EF4-FFF2-40B4-BE49-F238E27FC236}">
              <a16:creationId xmlns:a16="http://schemas.microsoft.com/office/drawing/2014/main" id="{00000000-0008-0000-0600-00006B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76" name="正方形/長方形 875">
          <a:extLst>
            <a:ext uri="{FF2B5EF4-FFF2-40B4-BE49-F238E27FC236}">
              <a16:creationId xmlns:a16="http://schemas.microsoft.com/office/drawing/2014/main" id="{00000000-0008-0000-0600-00006C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77" name="正方形/長方形 876">
          <a:extLst>
            <a:ext uri="{FF2B5EF4-FFF2-40B4-BE49-F238E27FC236}">
              <a16:creationId xmlns:a16="http://schemas.microsoft.com/office/drawing/2014/main" id="{00000000-0008-0000-0600-00006D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79" name="直線コネクタ 878">
          <a:extLst>
            <a:ext uri="{FF2B5EF4-FFF2-40B4-BE49-F238E27FC236}">
              <a16:creationId xmlns:a16="http://schemas.microsoft.com/office/drawing/2014/main" id="{00000000-0008-0000-0600-00006F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80" name="直線コネクタ 879">
          <a:extLst>
            <a:ext uri="{FF2B5EF4-FFF2-40B4-BE49-F238E27FC236}">
              <a16:creationId xmlns:a16="http://schemas.microsoft.com/office/drawing/2014/main" id="{00000000-0008-0000-0600-000070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82" name="直線コネクタ 881">
          <a:extLst>
            <a:ext uri="{FF2B5EF4-FFF2-40B4-BE49-F238E27FC236}">
              <a16:creationId xmlns:a16="http://schemas.microsoft.com/office/drawing/2014/main" id="{00000000-0008-0000-0600-000072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84" name="前年度繰上充用金グラフ枠">
          <a:extLst>
            <a:ext uri="{FF2B5EF4-FFF2-40B4-BE49-F238E27FC236}">
              <a16:creationId xmlns:a16="http://schemas.microsoft.com/office/drawing/2014/main" id="{00000000-0008-0000-0600-000074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85" name="直線コネクタ 884">
          <a:extLst>
            <a:ext uri="{FF2B5EF4-FFF2-40B4-BE49-F238E27FC236}">
              <a16:creationId xmlns:a16="http://schemas.microsoft.com/office/drawing/2014/main" id="{00000000-0008-0000-0600-000075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86" name="前年度繰上充用金最小値テキスト">
          <a:extLst>
            <a:ext uri="{FF2B5EF4-FFF2-40B4-BE49-F238E27FC236}">
              <a16:creationId xmlns:a16="http://schemas.microsoft.com/office/drawing/2014/main" id="{00000000-0008-0000-0600-000076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7" name="直線コネクタ 886">
          <a:extLst>
            <a:ext uri="{FF2B5EF4-FFF2-40B4-BE49-F238E27FC236}">
              <a16:creationId xmlns:a16="http://schemas.microsoft.com/office/drawing/2014/main" id="{00000000-0008-0000-0600-00007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888" name="前年度繰上充用金最大値テキスト">
          <a:extLst>
            <a:ext uri="{FF2B5EF4-FFF2-40B4-BE49-F238E27FC236}">
              <a16:creationId xmlns:a16="http://schemas.microsoft.com/office/drawing/2014/main" id="{00000000-0008-0000-0600-000078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889" name="直線コネクタ 888">
          <a:extLst>
            <a:ext uri="{FF2B5EF4-FFF2-40B4-BE49-F238E27FC236}">
              <a16:creationId xmlns:a16="http://schemas.microsoft.com/office/drawing/2014/main" id="{00000000-0008-0000-0600-000079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890" name="直線コネクタ 889">
          <a:extLst>
            <a:ext uri="{FF2B5EF4-FFF2-40B4-BE49-F238E27FC236}">
              <a16:creationId xmlns:a16="http://schemas.microsoft.com/office/drawing/2014/main" id="{00000000-0008-0000-0600-00007A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891" name="前年度繰上充用金平均値テキスト">
          <a:extLst>
            <a:ext uri="{FF2B5EF4-FFF2-40B4-BE49-F238E27FC236}">
              <a16:creationId xmlns:a16="http://schemas.microsoft.com/office/drawing/2014/main" id="{00000000-0008-0000-0600-00007B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892" name="フローチャート: 判断 891">
          <a:extLst>
            <a:ext uri="{FF2B5EF4-FFF2-40B4-BE49-F238E27FC236}">
              <a16:creationId xmlns:a16="http://schemas.microsoft.com/office/drawing/2014/main" id="{00000000-0008-0000-0600-00007C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894" name="フローチャート: 判断 893">
          <a:extLst>
            <a:ext uri="{FF2B5EF4-FFF2-40B4-BE49-F238E27FC236}">
              <a16:creationId xmlns:a16="http://schemas.microsoft.com/office/drawing/2014/main" id="{00000000-0008-0000-0600-00007E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897" name="フローチャート: 判断 896">
          <a:extLst>
            <a:ext uri="{FF2B5EF4-FFF2-40B4-BE49-F238E27FC236}">
              <a16:creationId xmlns:a16="http://schemas.microsoft.com/office/drawing/2014/main" id="{00000000-0008-0000-0600-000081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898" name="テキスト ボックス 897">
          <a:extLst>
            <a:ext uri="{FF2B5EF4-FFF2-40B4-BE49-F238E27FC236}">
              <a16:creationId xmlns:a16="http://schemas.microsoft.com/office/drawing/2014/main" id="{00000000-0008-0000-0600-000082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00" name="フローチャート: 判断 899">
          <a:extLst>
            <a:ext uri="{FF2B5EF4-FFF2-40B4-BE49-F238E27FC236}">
              <a16:creationId xmlns:a16="http://schemas.microsoft.com/office/drawing/2014/main" id="{00000000-0008-0000-0600-000084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01" name="テキスト ボックス 900">
          <a:extLst>
            <a:ext uri="{FF2B5EF4-FFF2-40B4-BE49-F238E27FC236}">
              <a16:creationId xmlns:a16="http://schemas.microsoft.com/office/drawing/2014/main" id="{00000000-0008-0000-0600-000085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02" name="フローチャート: 判断 901">
          <a:extLst>
            <a:ext uri="{FF2B5EF4-FFF2-40B4-BE49-F238E27FC236}">
              <a16:creationId xmlns:a16="http://schemas.microsoft.com/office/drawing/2014/main" id="{00000000-0008-0000-0600-000086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04" name="テキスト ボックス 903">
          <a:extLst>
            <a:ext uri="{FF2B5EF4-FFF2-40B4-BE49-F238E27FC236}">
              <a16:creationId xmlns:a16="http://schemas.microsoft.com/office/drawing/2014/main" id="{00000000-0008-0000-0600-000088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05" name="テキスト ボックス 904">
          <a:extLst>
            <a:ext uri="{FF2B5EF4-FFF2-40B4-BE49-F238E27FC236}">
              <a16:creationId xmlns:a16="http://schemas.microsoft.com/office/drawing/2014/main" id="{00000000-0008-0000-0600-000089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07" name="テキスト ボックス 906">
          <a:extLst>
            <a:ext uri="{FF2B5EF4-FFF2-40B4-BE49-F238E27FC236}">
              <a16:creationId xmlns:a16="http://schemas.microsoft.com/office/drawing/2014/main" id="{00000000-0008-0000-0600-00008B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9" name="楕円 908">
          <a:extLst>
            <a:ext uri="{FF2B5EF4-FFF2-40B4-BE49-F238E27FC236}">
              <a16:creationId xmlns:a16="http://schemas.microsoft.com/office/drawing/2014/main" id="{00000000-0008-0000-0600-00008D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10" name="前年度繰上充用金該当値テキスト">
          <a:extLst>
            <a:ext uri="{FF2B5EF4-FFF2-40B4-BE49-F238E27FC236}">
              <a16:creationId xmlns:a16="http://schemas.microsoft.com/office/drawing/2014/main" id="{00000000-0008-0000-0600-00008E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11" name="楕円 910">
          <a:extLst>
            <a:ext uri="{FF2B5EF4-FFF2-40B4-BE49-F238E27FC236}">
              <a16:creationId xmlns:a16="http://schemas.microsoft.com/office/drawing/2014/main" id="{00000000-0008-0000-0600-00008F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13" name="楕円 912">
          <a:extLst>
            <a:ext uri="{FF2B5EF4-FFF2-40B4-BE49-F238E27FC236}">
              <a16:creationId xmlns:a16="http://schemas.microsoft.com/office/drawing/2014/main" id="{00000000-0008-0000-0600-000091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15" name="楕円 914">
          <a:extLst>
            <a:ext uri="{FF2B5EF4-FFF2-40B4-BE49-F238E27FC236}">
              <a16:creationId xmlns:a16="http://schemas.microsoft.com/office/drawing/2014/main" id="{00000000-0008-0000-0600-000093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7" name="楕円 916">
          <a:extLst>
            <a:ext uri="{FF2B5EF4-FFF2-40B4-BE49-F238E27FC236}">
              <a16:creationId xmlns:a16="http://schemas.microsoft.com/office/drawing/2014/main" id="{00000000-0008-0000-0600-000095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19" name="正方形/長方形 918">
          <a:extLst>
            <a:ext uri="{FF2B5EF4-FFF2-40B4-BE49-F238E27FC236}">
              <a16:creationId xmlns:a16="http://schemas.microsoft.com/office/drawing/2014/main" id="{00000000-0008-0000-0600-000097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20" name="正方形/長方形 919">
          <a:extLst>
            <a:ext uri="{FF2B5EF4-FFF2-40B4-BE49-F238E27FC236}">
              <a16:creationId xmlns:a16="http://schemas.microsoft.com/office/drawing/2014/main" id="{00000000-0008-0000-0600-000098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歳出決算総額は、主に普通建設事業費の大幅な増加により、住民一人当たり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710,431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人件費は、住民一人当たり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94,838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円で、退職手当や給与改定に伴う職員給の増加により、前年度と比較して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9,793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物件費は、住民一人当たり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67,934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円で、柳井商業高等学校跡地整備事業費（施設備品整備）の増加などにより、前年度と比較して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6,194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扶助費は、住民一人当たり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136,976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円で、国の物価高騰対策経費の増加などにより、前年度と比較して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8,767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補助費等は、住民一人当たり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102,912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円で、一部事務組合負担金の増加などにより、前年度と比較して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693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普通建設事業費は、住民一人当たり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142,057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円で、体育館改修事業費（更新整備）の増加などにより前年度と比較して、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27,859</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円増加している。</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山口県柳井市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29,233
28,954
140.03
21,086,996
20,768,041
207,451
10,275,996
17,856,857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42.0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38</xdr:row>
      <xdr:rowOff>139700</xdr:rowOff>
    </xdr:from>
    <xdr:to>
      <xdr:col>28</xdr:col>
      <xdr:colOff>114300</xdr:colOff>
      <xdr:row>38</xdr:row>
      <xdr:rowOff>139700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37</xdr:row>
      <xdr:rowOff>168927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32</xdr:row>
      <xdr:rowOff>111777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168927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2" name="議会費グラフ枠">
          <a:extLst>
            <a:ext uri="{FF2B5EF4-FFF2-40B4-BE49-F238E27FC236}">
              <a16:creationId xmlns:a16="http://schemas.microsoft.com/office/drawing/2014/main" id="{00000000-0008-0000-0700-000034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169875</xdr:rowOff>
    </xdr:from>
    <xdr:to>
      <xdr:col>24</xdr:col>
      <xdr:colOff>62865</xdr:colOff>
      <xdr:row>37</xdr:row>
      <xdr:rowOff>162560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flipV="1">
          <a:off x="4633595" y="5484825"/>
          <a:ext cx="1270" cy="10213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166387</xdr:rowOff>
    </xdr:from>
    <xdr:ext cx="469744" cy="259045"/>
    <xdr:sp macro="" textlink="">
      <xdr:nvSpPr>
        <xdr:cNvPr id="54" name="議会費最小値テキスト">
          <a:extLst>
            <a:ext uri="{FF2B5EF4-FFF2-40B4-BE49-F238E27FC236}">
              <a16:creationId xmlns:a16="http://schemas.microsoft.com/office/drawing/2014/main" id="{00000000-0008-0000-0700-000036000000}"/>
            </a:ext>
          </a:extLst>
        </xdr:cNvPr>
        <xdr:cNvSpPr txBox="1"/>
      </xdr:nvSpPr>
      <xdr:spPr>
        <a:xfrm>
          <a:off x="4686300" y="65100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162560</xdr:rowOff>
    </xdr:from>
    <xdr:to>
      <xdr:col>24</xdr:col>
      <xdr:colOff>152400</xdr:colOff>
      <xdr:row>37</xdr:row>
      <xdr:rowOff>162560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a:off x="4546600" y="65062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116552</xdr:rowOff>
    </xdr:from>
    <xdr:ext cx="534377" cy="259045"/>
    <xdr:sp macro="" textlink="">
      <xdr:nvSpPr>
        <xdr:cNvPr id="56" name="議会費最大値テキスト">
          <a:extLst>
            <a:ext uri="{FF2B5EF4-FFF2-40B4-BE49-F238E27FC236}">
              <a16:creationId xmlns:a16="http://schemas.microsoft.com/office/drawing/2014/main" id="{00000000-0008-0000-0700-000038000000}"/>
            </a:ext>
          </a:extLst>
        </xdr:cNvPr>
        <xdr:cNvSpPr txBox="1"/>
      </xdr:nvSpPr>
      <xdr:spPr>
        <a:xfrm>
          <a:off x="4686300" y="52600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25,590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169875</xdr:rowOff>
    </xdr:from>
    <xdr:to>
      <xdr:col>24</xdr:col>
      <xdr:colOff>152400</xdr:colOff>
      <xdr:row>31</xdr:row>
      <xdr:rowOff>169875</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5484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54066</xdr:rowOff>
    </xdr:from>
    <xdr:to>
      <xdr:col>24</xdr:col>
      <xdr:colOff>63500</xdr:colOff>
      <xdr:row>37</xdr:row>
      <xdr:rowOff>63210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flipV="1">
          <a:off x="3797300" y="6397716"/>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9674</xdr:rowOff>
    </xdr:from>
    <xdr:ext cx="469744" cy="259045"/>
    <xdr:sp macro="" textlink="">
      <xdr:nvSpPr>
        <xdr:cNvPr id="59" name="議会費平均値テキスト">
          <a:extLst>
            <a:ext uri="{FF2B5EF4-FFF2-40B4-BE49-F238E27FC236}">
              <a16:creationId xmlns:a16="http://schemas.microsoft.com/office/drawing/2014/main" id="{00000000-0008-0000-0700-00003B000000}"/>
            </a:ext>
          </a:extLst>
        </xdr:cNvPr>
        <xdr:cNvSpPr txBox="1"/>
      </xdr:nvSpPr>
      <xdr:spPr>
        <a:xfrm>
          <a:off x="4686300" y="63533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31247</xdr:rowOff>
    </xdr:from>
    <xdr:to>
      <xdr:col>24</xdr:col>
      <xdr:colOff>114300</xdr:colOff>
      <xdr:row>37</xdr:row>
      <xdr:rowOff>132847</xdr:rowOff>
    </xdr:to>
    <xdr:sp macro="" textlink="">
      <xdr:nvSpPr>
        <xdr:cNvPr id="60" name="フローチャート: 判断 59">
          <a:extLst>
            <a:ext uri="{FF2B5EF4-FFF2-40B4-BE49-F238E27FC236}">
              <a16:creationId xmlns:a16="http://schemas.microsoft.com/office/drawing/2014/main" id="{00000000-0008-0000-0700-00003C000000}"/>
            </a:ext>
          </a:extLst>
        </xdr:cNvPr>
        <xdr:cNvSpPr/>
      </xdr:nvSpPr>
      <xdr:spPr>
        <a:xfrm>
          <a:off x="4584700" y="6374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63210</xdr:rowOff>
    </xdr:from>
    <xdr:to>
      <xdr:col>19</xdr:col>
      <xdr:colOff>177800</xdr:colOff>
      <xdr:row>37</xdr:row>
      <xdr:rowOff>76241</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2908300" y="6406860"/>
          <a:ext cx="889000" cy="13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36002</xdr:rowOff>
    </xdr:from>
    <xdr:to>
      <xdr:col>20</xdr:col>
      <xdr:colOff>38100</xdr:colOff>
      <xdr:row>37</xdr:row>
      <xdr:rowOff>137602</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3746500" y="637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37</xdr:row>
      <xdr:rowOff>128729</xdr:rowOff>
    </xdr:from>
    <xdr:ext cx="469744" cy="259045"/>
    <xdr:sp macro="" textlink="">
      <xdr:nvSpPr>
        <xdr:cNvPr id="63" name="テキスト ボックス 62">
          <a:extLst>
            <a:ext uri="{FF2B5EF4-FFF2-40B4-BE49-F238E27FC236}">
              <a16:creationId xmlns:a16="http://schemas.microsoft.com/office/drawing/2014/main" id="{00000000-0008-0000-0700-00003F000000}"/>
            </a:ext>
          </a:extLst>
        </xdr:cNvPr>
        <xdr:cNvSpPr txBox="1"/>
      </xdr:nvSpPr>
      <xdr:spPr>
        <a:xfrm>
          <a:off x="3562428" y="6472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56627</xdr:rowOff>
    </xdr:from>
    <xdr:to>
      <xdr:col>15</xdr:col>
      <xdr:colOff>50800</xdr:colOff>
      <xdr:row>37</xdr:row>
      <xdr:rowOff>76241</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019300" y="6400277"/>
          <a:ext cx="889000" cy="196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38837</xdr:rowOff>
    </xdr:from>
    <xdr:to>
      <xdr:col>15</xdr:col>
      <xdr:colOff>101600</xdr:colOff>
      <xdr:row>37</xdr:row>
      <xdr:rowOff>140437</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2857500" y="6382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37</xdr:row>
      <xdr:rowOff>131563</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2673428" y="6475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56627</xdr:rowOff>
    </xdr:from>
    <xdr:to>
      <xdr:col>10</xdr:col>
      <xdr:colOff>114300</xdr:colOff>
      <xdr:row>37</xdr:row>
      <xdr:rowOff>64765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1130300" y="6400277"/>
          <a:ext cx="889000" cy="8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40482</xdr:rowOff>
    </xdr:from>
    <xdr:to>
      <xdr:col>10</xdr:col>
      <xdr:colOff>165100</xdr:colOff>
      <xdr:row>37</xdr:row>
      <xdr:rowOff>142082</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1968500" y="63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37</xdr:row>
      <xdr:rowOff>133210</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1784428" y="6476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30881</xdr:rowOff>
    </xdr:from>
    <xdr:to>
      <xdr:col>6</xdr:col>
      <xdr:colOff>38100</xdr:colOff>
      <xdr:row>37</xdr:row>
      <xdr:rowOff>132481</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079500" y="6374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123608</xdr:rowOff>
    </xdr:from>
    <xdr:ext cx="469744"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895428" y="64672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3266</xdr:rowOff>
    </xdr:from>
    <xdr:to>
      <xdr:col>24</xdr:col>
      <xdr:colOff>114300</xdr:colOff>
      <xdr:row>37</xdr:row>
      <xdr:rowOff>104866</xdr:rowOff>
    </xdr:to>
    <xdr:sp macro="" textlink="">
      <xdr:nvSpPr>
        <xdr:cNvPr id="77" name="楕円 76">
          <a:extLst>
            <a:ext uri="{FF2B5EF4-FFF2-40B4-BE49-F238E27FC236}">
              <a16:creationId xmlns:a16="http://schemas.microsoft.com/office/drawing/2014/main" id="{00000000-0008-0000-0700-00004D000000}"/>
            </a:ext>
          </a:extLst>
        </xdr:cNvPr>
        <xdr:cNvSpPr/>
      </xdr:nvSpPr>
      <xdr:spPr>
        <a:xfrm>
          <a:off x="4584700" y="6346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134093</xdr:rowOff>
    </xdr:from>
    <xdr:ext cx="469744" cy="259045"/>
    <xdr:sp macro="" textlink="">
      <xdr:nvSpPr>
        <xdr:cNvPr id="78" name="議会費該当値テキスト">
          <a:extLst>
            <a:ext uri="{FF2B5EF4-FFF2-40B4-BE49-F238E27FC236}">
              <a16:creationId xmlns:a16="http://schemas.microsoft.com/office/drawing/2014/main" id="{00000000-0008-0000-0700-00004E000000}"/>
            </a:ext>
          </a:extLst>
        </xdr:cNvPr>
        <xdr:cNvSpPr txBox="1"/>
      </xdr:nvSpPr>
      <xdr:spPr>
        <a:xfrm>
          <a:off x="4686300" y="6134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12410</xdr:rowOff>
    </xdr:from>
    <xdr:to>
      <xdr:col>20</xdr:col>
      <xdr:colOff>38100</xdr:colOff>
      <xdr:row>37</xdr:row>
      <xdr:rowOff>114010</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3746500" y="6356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130537</xdr:rowOff>
    </xdr:from>
    <xdr:ext cx="469744" cy="259045"/>
    <xdr:sp macro="" textlink="">
      <xdr:nvSpPr>
        <xdr:cNvPr id="80" name="テキスト ボックス 79">
          <a:extLst>
            <a:ext uri="{FF2B5EF4-FFF2-40B4-BE49-F238E27FC236}">
              <a16:creationId xmlns:a16="http://schemas.microsoft.com/office/drawing/2014/main" id="{00000000-0008-0000-0700-000050000000}"/>
            </a:ext>
          </a:extLst>
        </xdr:cNvPr>
        <xdr:cNvSpPr txBox="1"/>
      </xdr:nvSpPr>
      <xdr:spPr>
        <a:xfrm>
          <a:off x="3562428" y="6131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25441</xdr:rowOff>
    </xdr:from>
    <xdr:to>
      <xdr:col>15</xdr:col>
      <xdr:colOff>101600</xdr:colOff>
      <xdr:row>37</xdr:row>
      <xdr:rowOff>127041</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2857500" y="6369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143568</xdr:rowOff>
    </xdr:from>
    <xdr:ext cx="469744"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2673428" y="6144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5827</xdr:rowOff>
    </xdr:from>
    <xdr:to>
      <xdr:col>10</xdr:col>
      <xdr:colOff>165100</xdr:colOff>
      <xdr:row>37</xdr:row>
      <xdr:rowOff>107427</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1968500" y="6349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35</xdr:row>
      <xdr:rowOff>123954</xdr:rowOff>
    </xdr:from>
    <xdr:ext cx="469744"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1784428" y="6124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13965</xdr:rowOff>
    </xdr:from>
    <xdr:to>
      <xdr:col>6</xdr:col>
      <xdr:colOff>38100</xdr:colOff>
      <xdr:row>37</xdr:row>
      <xdr:rowOff>115565</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079500" y="6357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35</xdr:row>
      <xdr:rowOff>132092</xdr:rowOff>
    </xdr:from>
    <xdr:ext cx="469744"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895428" y="6132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7" name="正方形/長方形 86">
          <a:extLst>
            <a:ext uri="{FF2B5EF4-FFF2-40B4-BE49-F238E27FC236}">
              <a16:creationId xmlns:a16="http://schemas.microsoft.com/office/drawing/2014/main" id="{00000000-0008-0000-0700-000057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5" name="テキスト ボックス 94">
          <a:extLst>
            <a:ext uri="{FF2B5EF4-FFF2-40B4-BE49-F238E27FC236}">
              <a16:creationId xmlns:a16="http://schemas.microsoft.com/office/drawing/2014/main" id="{00000000-0008-0000-0700-00005F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6" name="直線コネクタ 95">
          <a:extLst>
            <a:ext uri="{FF2B5EF4-FFF2-40B4-BE49-F238E27FC236}">
              <a16:creationId xmlns:a16="http://schemas.microsoft.com/office/drawing/2014/main" id="{00000000-0008-0000-0700-000060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42707</xdr:rowOff>
    </xdr:from>
    <xdr:to>
      <xdr:col>24</xdr:col>
      <xdr:colOff>62865</xdr:colOff>
      <xdr:row>58</xdr:row>
      <xdr:rowOff>133394</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786657"/>
          <a:ext cx="1270" cy="12908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137221</xdr:rowOff>
    </xdr:from>
    <xdr:ext cx="534377"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81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133394</xdr:rowOff>
    </xdr:from>
    <xdr:to>
      <xdr:col>24</xdr:col>
      <xdr:colOff>152400</xdr:colOff>
      <xdr:row>58</xdr:row>
      <xdr:rowOff>133394</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77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160834</xdr:rowOff>
    </xdr:from>
    <xdr:ext cx="599010"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5618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720,915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42707</xdr:rowOff>
    </xdr:from>
    <xdr:to>
      <xdr:col>24</xdr:col>
      <xdr:colOff>152400</xdr:colOff>
      <xdr:row>51</xdr:row>
      <xdr:rowOff>42707</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7866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152584</xdr:rowOff>
    </xdr:from>
    <xdr:to>
      <xdr:col>24</xdr:col>
      <xdr:colOff>63500</xdr:colOff>
      <xdr:row>58</xdr:row>
      <xdr:rowOff>37775</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3797300" y="9925234"/>
          <a:ext cx="838200" cy="56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150311</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7515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127434</xdr:rowOff>
    </xdr:from>
    <xdr:to>
      <xdr:col>24</xdr:col>
      <xdr:colOff>114300</xdr:colOff>
      <xdr:row>58</xdr:row>
      <xdr:rowOff>57584</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900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152584</xdr:rowOff>
    </xdr:from>
    <xdr:to>
      <xdr:col>19</xdr:col>
      <xdr:colOff>177800</xdr:colOff>
      <xdr:row>58</xdr:row>
      <xdr:rowOff>17111</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flipV="1">
          <a:off x="2908300" y="9925234"/>
          <a:ext cx="889000" cy="35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152146</xdr:rowOff>
    </xdr:from>
    <xdr:to>
      <xdr:col>20</xdr:col>
      <xdr:colOff>38100</xdr:colOff>
      <xdr:row>58</xdr:row>
      <xdr:rowOff>82296</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9247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58</xdr:row>
      <xdr:rowOff>73423</xdr:rowOff>
    </xdr:from>
    <xdr:ext cx="534377"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530111" y="10017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17111</xdr:rowOff>
    </xdr:from>
    <xdr:to>
      <xdr:col>15</xdr:col>
      <xdr:colOff>50800</xdr:colOff>
      <xdr:row>58</xdr:row>
      <xdr:rowOff>67302</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flipV="1">
          <a:off x="2019300" y="9961211"/>
          <a:ext cx="889000" cy="50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142350</xdr:rowOff>
    </xdr:from>
    <xdr:to>
      <xdr:col>15</xdr:col>
      <xdr:colOff>101600</xdr:colOff>
      <xdr:row>58</xdr:row>
      <xdr:rowOff>72500</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91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63627</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100077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71196</xdr:rowOff>
    </xdr:from>
    <xdr:to>
      <xdr:col>10</xdr:col>
      <xdr:colOff>114300</xdr:colOff>
      <xdr:row>58</xdr:row>
      <xdr:rowOff>67302</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a:off x="1130300" y="9843846"/>
          <a:ext cx="889000" cy="16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138409</xdr:rowOff>
    </xdr:from>
    <xdr:to>
      <xdr:col>10</xdr:col>
      <xdr:colOff>165100</xdr:colOff>
      <xdr:row>58</xdr:row>
      <xdr:rowOff>68559</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9110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85086</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6862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118144</xdr:rowOff>
    </xdr:from>
    <xdr:to>
      <xdr:col>6</xdr:col>
      <xdr:colOff>38100</xdr:colOff>
      <xdr:row>57</xdr:row>
      <xdr:rowOff>48294</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719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64821</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494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158425</xdr:rowOff>
    </xdr:from>
    <xdr:to>
      <xdr:col>24</xdr:col>
      <xdr:colOff>114300</xdr:colOff>
      <xdr:row>58</xdr:row>
      <xdr:rowOff>88575</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931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105861</xdr:rowOff>
    </xdr:from>
    <xdr:ext cx="534377"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878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101784</xdr:rowOff>
    </xdr:from>
    <xdr:to>
      <xdr:col>20</xdr:col>
      <xdr:colOff>38100</xdr:colOff>
      <xdr:row>58</xdr:row>
      <xdr:rowOff>31934</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87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48461</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9649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137761</xdr:rowOff>
    </xdr:from>
    <xdr:to>
      <xdr:col>15</xdr:col>
      <xdr:colOff>101600</xdr:colOff>
      <xdr:row>58</xdr:row>
      <xdr:rowOff>67911</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910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84438</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9685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16502</xdr:rowOff>
    </xdr:from>
    <xdr:to>
      <xdr:col>10</xdr:col>
      <xdr:colOff>165100</xdr:colOff>
      <xdr:row>58</xdr:row>
      <xdr:rowOff>118102</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9606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109229</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52111" y="100533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20396</xdr:rowOff>
    </xdr:from>
    <xdr:to>
      <xdr:col>6</xdr:col>
      <xdr:colOff>38100</xdr:colOff>
      <xdr:row>57</xdr:row>
      <xdr:rowOff>121996</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793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113123</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885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7" name="民生費グラフ枠">
          <a:extLst>
            <a:ext uri="{FF2B5EF4-FFF2-40B4-BE49-F238E27FC236}">
              <a16:creationId xmlns:a16="http://schemas.microsoft.com/office/drawing/2014/main" id="{00000000-0008-0000-0700-0000A7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57099</xdr:rowOff>
    </xdr:from>
    <xdr:to>
      <xdr:col>24</xdr:col>
      <xdr:colOff>62865</xdr:colOff>
      <xdr:row>77</xdr:row>
      <xdr:rowOff>136584</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flipV="1">
          <a:off x="4633595" y="12230049"/>
          <a:ext cx="1270" cy="1108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140411</xdr:rowOff>
    </xdr:from>
    <xdr:ext cx="599010" cy="259045"/>
    <xdr:sp macro="" textlink="">
      <xdr:nvSpPr>
        <xdr:cNvPr id="169" name="民生費最小値テキスト">
          <a:extLst>
            <a:ext uri="{FF2B5EF4-FFF2-40B4-BE49-F238E27FC236}">
              <a16:creationId xmlns:a16="http://schemas.microsoft.com/office/drawing/2014/main" id="{00000000-0008-0000-0700-0000A9000000}"/>
            </a:ext>
          </a:extLst>
        </xdr:cNvPr>
        <xdr:cNvSpPr txBox="1"/>
      </xdr:nvSpPr>
      <xdr:spPr>
        <a:xfrm>
          <a:off x="4686300" y="133420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165,818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136584</xdr:rowOff>
    </xdr:from>
    <xdr:to>
      <xdr:col>24</xdr:col>
      <xdr:colOff>152400</xdr:colOff>
      <xdr:row>77</xdr:row>
      <xdr:rowOff>136584</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a:off x="4546600" y="13338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3776</xdr:rowOff>
    </xdr:from>
    <xdr:ext cx="599010" cy="259045"/>
    <xdr:sp macro="" textlink="">
      <xdr:nvSpPr>
        <xdr:cNvPr id="171" name="民生費最大値テキスト">
          <a:extLst>
            <a:ext uri="{FF2B5EF4-FFF2-40B4-BE49-F238E27FC236}">
              <a16:creationId xmlns:a16="http://schemas.microsoft.com/office/drawing/2014/main" id="{00000000-0008-0000-0700-0000AB000000}"/>
            </a:ext>
          </a:extLst>
        </xdr:cNvPr>
        <xdr:cNvSpPr txBox="1"/>
      </xdr:nvSpPr>
      <xdr:spPr>
        <a:xfrm>
          <a:off x="4686300" y="120052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456,680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57099</xdr:rowOff>
    </xdr:from>
    <xdr:to>
      <xdr:col>24</xdr:col>
      <xdr:colOff>152400</xdr:colOff>
      <xdr:row>71</xdr:row>
      <xdr:rowOff>57099</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22300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120331</xdr:rowOff>
    </xdr:from>
    <xdr:to>
      <xdr:col>24</xdr:col>
      <xdr:colOff>63500</xdr:colOff>
      <xdr:row>77</xdr:row>
      <xdr:rowOff>8102</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flipV="1">
          <a:off x="3797300" y="13150531"/>
          <a:ext cx="838200" cy="592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20848</xdr:rowOff>
    </xdr:from>
    <xdr:ext cx="599010" cy="259045"/>
    <xdr:sp macro="" textlink="">
      <xdr:nvSpPr>
        <xdr:cNvPr id="174" name="民生費平均値テキスト">
          <a:extLst>
            <a:ext uri="{FF2B5EF4-FFF2-40B4-BE49-F238E27FC236}">
              <a16:creationId xmlns:a16="http://schemas.microsoft.com/office/drawing/2014/main" id="{00000000-0008-0000-0700-0000AE000000}"/>
            </a:ext>
          </a:extLst>
        </xdr:cNvPr>
        <xdr:cNvSpPr txBox="1"/>
      </xdr:nvSpPr>
      <xdr:spPr>
        <a:xfrm>
          <a:off x="4686300" y="1287959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169421</xdr:rowOff>
    </xdr:from>
    <xdr:to>
      <xdr:col>24</xdr:col>
      <xdr:colOff>114300</xdr:colOff>
      <xdr:row>76</xdr:row>
      <xdr:rowOff>99571</xdr:rowOff>
    </xdr:to>
    <xdr:sp macro="" textlink="">
      <xdr:nvSpPr>
        <xdr:cNvPr id="175" name="フローチャート: 判断 174">
          <a:extLst>
            <a:ext uri="{FF2B5EF4-FFF2-40B4-BE49-F238E27FC236}">
              <a16:creationId xmlns:a16="http://schemas.microsoft.com/office/drawing/2014/main" id="{00000000-0008-0000-0700-0000AF000000}"/>
            </a:ext>
          </a:extLst>
        </xdr:cNvPr>
        <xdr:cNvSpPr/>
      </xdr:nvSpPr>
      <xdr:spPr>
        <a:xfrm>
          <a:off x="4584700" y="13028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8102</xdr:rowOff>
    </xdr:from>
    <xdr:to>
      <xdr:col>19</xdr:col>
      <xdr:colOff>177800</xdr:colOff>
      <xdr:row>77</xdr:row>
      <xdr:rowOff>29237</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2908300" y="13209752"/>
          <a:ext cx="889000" cy="21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38379</xdr:rowOff>
    </xdr:from>
    <xdr:to>
      <xdr:col>20</xdr:col>
      <xdr:colOff>38100</xdr:colOff>
      <xdr:row>76</xdr:row>
      <xdr:rowOff>139979</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3746500" y="130685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156506</xdr:rowOff>
    </xdr:from>
    <xdr:ext cx="599010" cy="259045"/>
    <xdr:sp macro="" textlink="">
      <xdr:nvSpPr>
        <xdr:cNvPr id="178" name="テキスト ボックス 177">
          <a:extLst>
            <a:ext uri="{FF2B5EF4-FFF2-40B4-BE49-F238E27FC236}">
              <a16:creationId xmlns:a16="http://schemas.microsoft.com/office/drawing/2014/main" id="{00000000-0008-0000-0700-0000B2000000}"/>
            </a:ext>
          </a:extLst>
        </xdr:cNvPr>
        <xdr:cNvSpPr txBox="1"/>
      </xdr:nvSpPr>
      <xdr:spPr>
        <a:xfrm>
          <a:off x="3497795" y="12843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5469</xdr:rowOff>
    </xdr:from>
    <xdr:to>
      <xdr:col>15</xdr:col>
      <xdr:colOff>50800</xdr:colOff>
      <xdr:row>77</xdr:row>
      <xdr:rowOff>29237</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a:off x="2019300" y="13207119"/>
          <a:ext cx="889000" cy="23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93804</xdr:rowOff>
    </xdr:from>
    <xdr:to>
      <xdr:col>15</xdr:col>
      <xdr:colOff>101600</xdr:colOff>
      <xdr:row>77</xdr:row>
      <xdr:rowOff>23954</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2857500" y="13124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40481</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2608795" y="128992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5469</xdr:rowOff>
    </xdr:from>
    <xdr:to>
      <xdr:col>10</xdr:col>
      <xdr:colOff>114300</xdr:colOff>
      <xdr:row>77</xdr:row>
      <xdr:rowOff>105220</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flipV="1">
          <a:off x="1130300" y="13207119"/>
          <a:ext cx="889000" cy="997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60996</xdr:rowOff>
    </xdr:from>
    <xdr:to>
      <xdr:col>10</xdr:col>
      <xdr:colOff>165100</xdr:colOff>
      <xdr:row>76</xdr:row>
      <xdr:rowOff>162596</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1968500" y="130911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7673</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1719795" y="128664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217,324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114725</xdr:rowOff>
    </xdr:from>
    <xdr:to>
      <xdr:col>6</xdr:col>
      <xdr:colOff>38100</xdr:colOff>
      <xdr:row>77</xdr:row>
      <xdr:rowOff>44875</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079500" y="13144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61401</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830795" y="12920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69531</xdr:rowOff>
    </xdr:from>
    <xdr:to>
      <xdr:col>24</xdr:col>
      <xdr:colOff>114300</xdr:colOff>
      <xdr:row>76</xdr:row>
      <xdr:rowOff>171131</xdr:rowOff>
    </xdr:to>
    <xdr:sp macro="" textlink="">
      <xdr:nvSpPr>
        <xdr:cNvPr id="192" name="楕円 191">
          <a:extLst>
            <a:ext uri="{FF2B5EF4-FFF2-40B4-BE49-F238E27FC236}">
              <a16:creationId xmlns:a16="http://schemas.microsoft.com/office/drawing/2014/main" id="{00000000-0008-0000-0700-0000C0000000}"/>
            </a:ext>
          </a:extLst>
        </xdr:cNvPr>
        <xdr:cNvSpPr/>
      </xdr:nvSpPr>
      <xdr:spPr>
        <a:xfrm>
          <a:off x="4584700" y="13099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47958</xdr:rowOff>
    </xdr:from>
    <xdr:ext cx="599010" cy="259045"/>
    <xdr:sp macro="" textlink="">
      <xdr:nvSpPr>
        <xdr:cNvPr id="193" name="民生費該当値テキスト">
          <a:extLst>
            <a:ext uri="{FF2B5EF4-FFF2-40B4-BE49-F238E27FC236}">
              <a16:creationId xmlns:a16="http://schemas.microsoft.com/office/drawing/2014/main" id="{00000000-0008-0000-0700-0000C1000000}"/>
            </a:ext>
          </a:extLst>
        </xdr:cNvPr>
        <xdr:cNvSpPr txBox="1"/>
      </xdr:nvSpPr>
      <xdr:spPr>
        <a:xfrm>
          <a:off x="4686300" y="13078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128752</xdr:rowOff>
    </xdr:from>
    <xdr:to>
      <xdr:col>20</xdr:col>
      <xdr:colOff>38100</xdr:colOff>
      <xdr:row>77</xdr:row>
      <xdr:rowOff>58902</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3746500" y="13158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50029</xdr:rowOff>
    </xdr:from>
    <xdr:ext cx="59901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3497795" y="132516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149887</xdr:rowOff>
    </xdr:from>
    <xdr:to>
      <xdr:col>15</xdr:col>
      <xdr:colOff>101600</xdr:colOff>
      <xdr:row>77</xdr:row>
      <xdr:rowOff>80037</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2857500" y="13180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71164</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2608795" y="132728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193,993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126119</xdr:rowOff>
    </xdr:from>
    <xdr:to>
      <xdr:col>10</xdr:col>
      <xdr:colOff>165100</xdr:colOff>
      <xdr:row>77</xdr:row>
      <xdr:rowOff>56269</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1968500" y="13156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47396</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1719795" y="132490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54420</xdr:rowOff>
    </xdr:from>
    <xdr:to>
      <xdr:col>6</xdr:col>
      <xdr:colOff>38100</xdr:colOff>
      <xdr:row>77</xdr:row>
      <xdr:rowOff>156020</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079500" y="1325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147147</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830795" y="133487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2" name="正方形/長方形 201">
          <a:extLst>
            <a:ext uri="{FF2B5EF4-FFF2-40B4-BE49-F238E27FC236}">
              <a16:creationId xmlns:a16="http://schemas.microsoft.com/office/drawing/2014/main" id="{00000000-0008-0000-0700-0000CA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0" name="テキスト ボックス 209">
          <a:extLst>
            <a:ext uri="{FF2B5EF4-FFF2-40B4-BE49-F238E27FC236}">
              <a16:creationId xmlns:a16="http://schemas.microsoft.com/office/drawing/2014/main" id="{00000000-0008-0000-0700-0000D2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1" name="直線コネクタ 210">
          <a:extLst>
            <a:ext uri="{FF2B5EF4-FFF2-40B4-BE49-F238E27FC236}">
              <a16:creationId xmlns:a16="http://schemas.microsoft.com/office/drawing/2014/main" id="{00000000-0008-0000-0700-0000D3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98879</xdr:rowOff>
    </xdr:from>
    <xdr:to>
      <xdr:col>28</xdr:col>
      <xdr:colOff>114300</xdr:colOff>
      <xdr:row>99</xdr:row>
      <xdr:rowOff>98879</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128106</xdr:rowOff>
    </xdr:from>
    <xdr:ext cx="248786" cy="259045"/>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513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42193</xdr:rowOff>
    </xdr:from>
    <xdr:to>
      <xdr:col>24</xdr:col>
      <xdr:colOff>62865</xdr:colOff>
      <xdr:row>98</xdr:row>
      <xdr:rowOff>102223</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644143"/>
          <a:ext cx="1270" cy="126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106050</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081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102223</xdr:rowOff>
    </xdr:from>
    <xdr:to>
      <xdr:col>24</xdr:col>
      <xdr:colOff>152400</xdr:colOff>
      <xdr:row>98</xdr:row>
      <xdr:rowOff>102223</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043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160320</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419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218,679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91</xdr:row>
      <xdr:rowOff>42193</xdr:rowOff>
    </xdr:from>
    <xdr:to>
      <xdr:col>24</xdr:col>
      <xdr:colOff>152400</xdr:colOff>
      <xdr:row>91</xdr:row>
      <xdr:rowOff>42193</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644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95900</xdr:rowOff>
    </xdr:from>
    <xdr:to>
      <xdr:col>24</xdr:col>
      <xdr:colOff>63500</xdr:colOff>
      <xdr:row>97</xdr:row>
      <xdr:rowOff>102191</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3797300" y="16726550"/>
          <a:ext cx="838200" cy="6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23785</xdr:rowOff>
    </xdr:from>
    <xdr:ext cx="534377"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48298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908</xdr:rowOff>
    </xdr:from>
    <xdr:to>
      <xdr:col>24</xdr:col>
      <xdr:colOff>114300</xdr:colOff>
      <xdr:row>97</xdr:row>
      <xdr:rowOff>102508</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315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95900</xdr:rowOff>
    </xdr:from>
    <xdr:to>
      <xdr:col>19</xdr:col>
      <xdr:colOff>177800</xdr:colOff>
      <xdr:row>97</xdr:row>
      <xdr:rowOff>101563</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726550"/>
          <a:ext cx="889000" cy="5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170047</xdr:rowOff>
    </xdr:from>
    <xdr:to>
      <xdr:col>20</xdr:col>
      <xdr:colOff>38100</xdr:colOff>
      <xdr:row>97</xdr:row>
      <xdr:rowOff>100197</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29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116724</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530111" y="16404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60,076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101563</xdr:rowOff>
    </xdr:from>
    <xdr:to>
      <xdr:col>15</xdr:col>
      <xdr:colOff>50800</xdr:colOff>
      <xdr:row>97</xdr:row>
      <xdr:rowOff>118042</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732213"/>
          <a:ext cx="889000" cy="16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148361</xdr:rowOff>
    </xdr:from>
    <xdr:to>
      <xdr:col>15</xdr:col>
      <xdr:colOff>101600</xdr:colOff>
      <xdr:row>97</xdr:row>
      <xdr:rowOff>78511</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607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95038</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41111" y="16382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118042</xdr:rowOff>
    </xdr:from>
    <xdr:to>
      <xdr:col>10</xdr:col>
      <xdr:colOff>114300</xdr:colOff>
      <xdr:row>97</xdr:row>
      <xdr:rowOff>156617</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748692"/>
          <a:ext cx="889000" cy="3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142850</xdr:rowOff>
    </xdr:from>
    <xdr:to>
      <xdr:col>10</xdr:col>
      <xdr:colOff>165100</xdr:colOff>
      <xdr:row>97</xdr:row>
      <xdr:rowOff>73000</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602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89527</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52111" y="16377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151439</xdr:rowOff>
    </xdr:from>
    <xdr:to>
      <xdr:col>6</xdr:col>
      <xdr:colOff>38100</xdr:colOff>
      <xdr:row>97</xdr:row>
      <xdr:rowOff>81589</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610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98116</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63111" y="163858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51391</xdr:rowOff>
    </xdr:from>
    <xdr:to>
      <xdr:col>24</xdr:col>
      <xdr:colOff>114300</xdr:colOff>
      <xdr:row>97</xdr:row>
      <xdr:rowOff>152991</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6820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29818</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660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45100</xdr:rowOff>
    </xdr:from>
    <xdr:to>
      <xdr:col>20</xdr:col>
      <xdr:colOff>38100</xdr:colOff>
      <xdr:row>97</xdr:row>
      <xdr:rowOff>146700</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675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137827</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7684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50763</xdr:rowOff>
    </xdr:from>
    <xdr:to>
      <xdr:col>15</xdr:col>
      <xdr:colOff>101600</xdr:colOff>
      <xdr:row>97</xdr:row>
      <xdr:rowOff>152363</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681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143490</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7741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67242</xdr:rowOff>
    </xdr:from>
    <xdr:to>
      <xdr:col>10</xdr:col>
      <xdr:colOff>165100</xdr:colOff>
      <xdr:row>97</xdr:row>
      <xdr:rowOff>168842</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697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159969</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7906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105817</xdr:rowOff>
    </xdr:from>
    <xdr:to>
      <xdr:col>6</xdr:col>
      <xdr:colOff>38100</xdr:colOff>
      <xdr:row>98</xdr:row>
      <xdr:rowOff>35967</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736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27094</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829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38</xdr:row>
      <xdr:rowOff>139700</xdr:rowOff>
    </xdr:from>
    <xdr:to>
      <xdr:col>59</xdr:col>
      <xdr:colOff>50800</xdr:colOff>
      <xdr:row>38</xdr:row>
      <xdr:rowOff>139700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37</xdr:row>
      <xdr:rowOff>168927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25400</xdr:rowOff>
    </xdr:from>
    <xdr:to>
      <xdr:col>59</xdr:col>
      <xdr:colOff>50800</xdr:colOff>
      <xdr:row>36</xdr:row>
      <xdr:rowOff>25400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54627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82550</xdr:rowOff>
    </xdr:from>
    <xdr:to>
      <xdr:col>59</xdr:col>
      <xdr:colOff>50800</xdr:colOff>
      <xdr:row>33</xdr:row>
      <xdr:rowOff>82550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111777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139700</xdr:rowOff>
    </xdr:from>
    <xdr:to>
      <xdr:col>59</xdr:col>
      <xdr:colOff>50800</xdr:colOff>
      <xdr:row>30</xdr:row>
      <xdr:rowOff>139700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168927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1" name="労働費グラフ枠">
          <a:extLst>
            <a:ext uri="{FF2B5EF4-FFF2-40B4-BE49-F238E27FC236}">
              <a16:creationId xmlns:a16="http://schemas.microsoft.com/office/drawing/2014/main" id="{00000000-0008-0000-0700-000019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16485</xdr:rowOff>
    </xdr:from>
    <xdr:to>
      <xdr:col>54</xdr:col>
      <xdr:colOff>189865</xdr:colOff>
      <xdr:row>38</xdr:row>
      <xdr:rowOff>139700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flipV="1">
          <a:off x="10475595" y="5331435"/>
          <a:ext cx="1270" cy="1323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143527</xdr:rowOff>
    </xdr:from>
    <xdr:ext cx="249299" cy="259045"/>
    <xdr:sp macro="" textlink="">
      <xdr:nvSpPr>
        <xdr:cNvPr id="283" name="労働費最小値テキスト">
          <a:extLst>
            <a:ext uri="{FF2B5EF4-FFF2-40B4-BE49-F238E27FC236}">
              <a16:creationId xmlns:a16="http://schemas.microsoft.com/office/drawing/2014/main" id="{00000000-0008-0000-0700-00001B010000}"/>
            </a:ext>
          </a:extLst>
        </xdr:cNvPr>
        <xdr:cNvSpPr txBox="1"/>
      </xdr:nvSpPr>
      <xdr:spPr>
        <a:xfrm>
          <a:off x="10528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139700</xdr:rowOff>
    </xdr:from>
    <xdr:to>
      <xdr:col>55</xdr:col>
      <xdr:colOff>88900</xdr:colOff>
      <xdr:row>38</xdr:row>
      <xdr:rowOff>139700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10388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134612</xdr:rowOff>
    </xdr:from>
    <xdr:ext cx="469744" cy="259045"/>
    <xdr:sp macro="" textlink="">
      <xdr:nvSpPr>
        <xdr:cNvPr id="285" name="労働費最大値テキスト">
          <a:extLst>
            <a:ext uri="{FF2B5EF4-FFF2-40B4-BE49-F238E27FC236}">
              <a16:creationId xmlns:a16="http://schemas.microsoft.com/office/drawing/2014/main" id="{00000000-0008-0000-0700-00001D010000}"/>
            </a:ext>
          </a:extLst>
        </xdr:cNvPr>
        <xdr:cNvSpPr txBox="1"/>
      </xdr:nvSpPr>
      <xdr:spPr>
        <a:xfrm>
          <a:off x="10528300" y="51066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5,789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16485</xdr:rowOff>
    </xdr:from>
    <xdr:to>
      <xdr:col>55</xdr:col>
      <xdr:colOff>88900</xdr:colOff>
      <xdr:row>31</xdr:row>
      <xdr:rowOff>16485</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53314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32</xdr:row>
      <xdr:rowOff>72263</xdr:rowOff>
    </xdr:from>
    <xdr:to>
      <xdr:col>55</xdr:col>
      <xdr:colOff>0</xdr:colOff>
      <xdr:row>36</xdr:row>
      <xdr:rowOff>118440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9639300" y="5558663"/>
          <a:ext cx="838200" cy="731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86529</xdr:rowOff>
    </xdr:from>
    <xdr:ext cx="378565" cy="259045"/>
    <xdr:sp macro="" textlink="">
      <xdr:nvSpPr>
        <xdr:cNvPr id="288" name="労働費平均値テキスト">
          <a:extLst>
            <a:ext uri="{FF2B5EF4-FFF2-40B4-BE49-F238E27FC236}">
              <a16:creationId xmlns:a16="http://schemas.microsoft.com/office/drawing/2014/main" id="{00000000-0008-0000-0700-000020010000}"/>
            </a:ext>
          </a:extLst>
        </xdr:cNvPr>
        <xdr:cNvSpPr txBox="1"/>
      </xdr:nvSpPr>
      <xdr:spPr>
        <a:xfrm>
          <a:off x="10528300" y="643017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108102</xdr:rowOff>
    </xdr:from>
    <xdr:to>
      <xdr:col>55</xdr:col>
      <xdr:colOff>50800</xdr:colOff>
      <xdr:row>38</xdr:row>
      <xdr:rowOff>38252</xdr:rowOff>
    </xdr:to>
    <xdr:sp macro="" textlink="">
      <xdr:nvSpPr>
        <xdr:cNvPr id="289" name="フローチャート: 判断 288">
          <a:extLst>
            <a:ext uri="{FF2B5EF4-FFF2-40B4-BE49-F238E27FC236}">
              <a16:creationId xmlns:a16="http://schemas.microsoft.com/office/drawing/2014/main" id="{00000000-0008-0000-0700-000021010000}"/>
            </a:ext>
          </a:extLst>
        </xdr:cNvPr>
        <xdr:cNvSpPr/>
      </xdr:nvSpPr>
      <xdr:spPr>
        <a:xfrm>
          <a:off x="10426700" y="645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118440</xdr:rowOff>
    </xdr:from>
    <xdr:to>
      <xdr:col>50</xdr:col>
      <xdr:colOff>114300</xdr:colOff>
      <xdr:row>37</xdr:row>
      <xdr:rowOff>11684</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flipV="1">
          <a:off x="8750300" y="6290640"/>
          <a:ext cx="889000" cy="64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119990</xdr:rowOff>
    </xdr:from>
    <xdr:to>
      <xdr:col>50</xdr:col>
      <xdr:colOff>165100</xdr:colOff>
      <xdr:row>38</xdr:row>
      <xdr:rowOff>50140</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9588500" y="6463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38</xdr:row>
      <xdr:rowOff>41267</xdr:rowOff>
    </xdr:from>
    <xdr:ext cx="378565" cy="259045"/>
    <xdr:sp macro="" textlink="">
      <xdr:nvSpPr>
        <xdr:cNvPr id="292" name="テキスト ボックス 291">
          <a:extLst>
            <a:ext uri="{FF2B5EF4-FFF2-40B4-BE49-F238E27FC236}">
              <a16:creationId xmlns:a16="http://schemas.microsoft.com/office/drawing/2014/main" id="{00000000-0008-0000-0700-000024010000}"/>
            </a:ext>
          </a:extLst>
        </xdr:cNvPr>
        <xdr:cNvSpPr txBox="1"/>
      </xdr:nvSpPr>
      <xdr:spPr>
        <a:xfrm>
          <a:off x="9450017" y="65563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36</xdr:row>
      <xdr:rowOff>164160</xdr:rowOff>
    </xdr:from>
    <xdr:to>
      <xdr:col>45</xdr:col>
      <xdr:colOff>177800</xdr:colOff>
      <xdr:row>37</xdr:row>
      <xdr:rowOff>11684</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a:off x="7861300" y="6336360"/>
          <a:ext cx="889000" cy="189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115418</xdr:rowOff>
    </xdr:from>
    <xdr:to>
      <xdr:col>46</xdr:col>
      <xdr:colOff>38100</xdr:colOff>
      <xdr:row>38</xdr:row>
      <xdr:rowOff>45568</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8699500" y="6459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38</xdr:row>
      <xdr:rowOff>36695</xdr:rowOff>
    </xdr:from>
    <xdr:ext cx="378565" cy="259045"/>
    <xdr:sp macro="" textlink="">
      <xdr:nvSpPr>
        <xdr:cNvPr id="295" name="テキスト ボックス 294">
          <a:extLst>
            <a:ext uri="{FF2B5EF4-FFF2-40B4-BE49-F238E27FC236}">
              <a16:creationId xmlns:a16="http://schemas.microsoft.com/office/drawing/2014/main" id="{00000000-0008-0000-0700-000027010000}"/>
            </a:ext>
          </a:extLst>
        </xdr:cNvPr>
        <xdr:cNvSpPr txBox="1"/>
      </xdr:nvSpPr>
      <xdr:spPr>
        <a:xfrm>
          <a:off x="8561017" y="655179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36</xdr:row>
      <xdr:rowOff>164160</xdr:rowOff>
    </xdr:from>
    <xdr:to>
      <xdr:col>41</xdr:col>
      <xdr:colOff>50800</xdr:colOff>
      <xdr:row>37</xdr:row>
      <xdr:rowOff>38888</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flipV="1">
          <a:off x="6972300" y="6336360"/>
          <a:ext cx="889000" cy="46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89129</xdr:rowOff>
    </xdr:from>
    <xdr:to>
      <xdr:col>41</xdr:col>
      <xdr:colOff>101600</xdr:colOff>
      <xdr:row>38</xdr:row>
      <xdr:rowOff>19279</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7810500" y="64327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10406</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7672017" y="652550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83871</xdr:rowOff>
    </xdr:from>
    <xdr:to>
      <xdr:col>36</xdr:col>
      <xdr:colOff>165100</xdr:colOff>
      <xdr:row>38</xdr:row>
      <xdr:rowOff>14021</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6921500" y="6427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5148</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6783017" y="652024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21463</xdr:rowOff>
    </xdr:from>
    <xdr:to>
      <xdr:col>55</xdr:col>
      <xdr:colOff>50800</xdr:colOff>
      <xdr:row>32</xdr:row>
      <xdr:rowOff>123063</xdr:rowOff>
    </xdr:to>
    <xdr:sp macro="" textlink="">
      <xdr:nvSpPr>
        <xdr:cNvPr id="306" name="楕円 305">
          <a:extLst>
            <a:ext uri="{FF2B5EF4-FFF2-40B4-BE49-F238E27FC236}">
              <a16:creationId xmlns:a16="http://schemas.microsoft.com/office/drawing/2014/main" id="{00000000-0008-0000-0700-000032010000}"/>
            </a:ext>
          </a:extLst>
        </xdr:cNvPr>
        <xdr:cNvSpPr/>
      </xdr:nvSpPr>
      <xdr:spPr>
        <a:xfrm>
          <a:off x="10426700" y="55078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31</xdr:row>
      <xdr:rowOff>44340</xdr:rowOff>
    </xdr:from>
    <xdr:ext cx="469744" cy="259045"/>
    <xdr:sp macro="" textlink="">
      <xdr:nvSpPr>
        <xdr:cNvPr id="307" name="労働費該当値テキスト">
          <a:extLst>
            <a:ext uri="{FF2B5EF4-FFF2-40B4-BE49-F238E27FC236}">
              <a16:creationId xmlns:a16="http://schemas.microsoft.com/office/drawing/2014/main" id="{00000000-0008-0000-0700-000033010000}"/>
            </a:ext>
          </a:extLst>
        </xdr:cNvPr>
        <xdr:cNvSpPr txBox="1"/>
      </xdr:nvSpPr>
      <xdr:spPr>
        <a:xfrm>
          <a:off x="10528300" y="5359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67640</xdr:rowOff>
    </xdr:from>
    <xdr:to>
      <xdr:col>50</xdr:col>
      <xdr:colOff>165100</xdr:colOff>
      <xdr:row>36</xdr:row>
      <xdr:rowOff>169240</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9588500" y="62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35</xdr:row>
      <xdr:rowOff>14317</xdr:rowOff>
    </xdr:from>
    <xdr:ext cx="469744"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9404428" y="6015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132334</xdr:rowOff>
    </xdr:from>
    <xdr:to>
      <xdr:col>46</xdr:col>
      <xdr:colOff>38100</xdr:colOff>
      <xdr:row>37</xdr:row>
      <xdr:rowOff>62484</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8699500" y="6304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35</xdr:row>
      <xdr:rowOff>79011</xdr:rowOff>
    </xdr:from>
    <xdr:ext cx="469744"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8515428" y="60797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36</xdr:row>
      <xdr:rowOff>113360</xdr:rowOff>
    </xdr:from>
    <xdr:to>
      <xdr:col>41</xdr:col>
      <xdr:colOff>101600</xdr:colOff>
      <xdr:row>37</xdr:row>
      <xdr:rowOff>43510</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7810500" y="6285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35</xdr:row>
      <xdr:rowOff>60037</xdr:rowOff>
    </xdr:from>
    <xdr:ext cx="469744"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7626428" y="6060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159538</xdr:rowOff>
    </xdr:from>
    <xdr:to>
      <xdr:col>36</xdr:col>
      <xdr:colOff>165100</xdr:colOff>
      <xdr:row>37</xdr:row>
      <xdr:rowOff>89688</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6921500" y="63317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35</xdr:row>
      <xdr:rowOff>106215</xdr:rowOff>
    </xdr:from>
    <xdr:ext cx="469744"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6737428" y="61069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4" name="テキスト ボックス 323">
          <a:extLst>
            <a:ext uri="{FF2B5EF4-FFF2-40B4-BE49-F238E27FC236}">
              <a16:creationId xmlns:a16="http://schemas.microsoft.com/office/drawing/2014/main" id="{00000000-0008-0000-0700-000044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6" name="直線コネクタ 325">
          <a:extLst>
            <a:ext uri="{FF2B5EF4-FFF2-40B4-BE49-F238E27FC236}">
              <a16:creationId xmlns:a16="http://schemas.microsoft.com/office/drawing/2014/main" id="{00000000-0008-0000-0700-000046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7" name="テキスト ボックス 326">
          <a:extLst>
            <a:ext uri="{FF2B5EF4-FFF2-40B4-BE49-F238E27FC236}">
              <a16:creationId xmlns:a16="http://schemas.microsoft.com/office/drawing/2014/main" id="{00000000-0008-0000-0700-000047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168927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130827</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92727</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8" name="農林水産業費グラフ枠">
          <a:extLst>
            <a:ext uri="{FF2B5EF4-FFF2-40B4-BE49-F238E27FC236}">
              <a16:creationId xmlns:a16="http://schemas.microsoft.com/office/drawing/2014/main" id="{00000000-0008-0000-0700-000052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118764</xdr:rowOff>
    </xdr:from>
    <xdr:to>
      <xdr:col>54</xdr:col>
      <xdr:colOff>189865</xdr:colOff>
      <xdr:row>59</xdr:row>
      <xdr:rowOff>7207</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flipV="1">
          <a:off x="10475595" y="8862714"/>
          <a:ext cx="1270" cy="12600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11034</xdr:rowOff>
    </xdr:from>
    <xdr:ext cx="469744" cy="259045"/>
    <xdr:sp macro="" textlink="">
      <xdr:nvSpPr>
        <xdr:cNvPr id="340" name="農林水産業費最小値テキスト">
          <a:extLst>
            <a:ext uri="{FF2B5EF4-FFF2-40B4-BE49-F238E27FC236}">
              <a16:creationId xmlns:a16="http://schemas.microsoft.com/office/drawing/2014/main" id="{00000000-0008-0000-0700-000054010000}"/>
            </a:ext>
          </a:extLst>
        </xdr:cNvPr>
        <xdr:cNvSpPr txBox="1"/>
      </xdr:nvSpPr>
      <xdr:spPr>
        <a:xfrm>
          <a:off x="10528300" y="101265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7207</xdr:rowOff>
    </xdr:from>
    <xdr:to>
      <xdr:col>55</xdr:col>
      <xdr:colOff>88900</xdr:colOff>
      <xdr:row>59</xdr:row>
      <xdr:rowOff>7207</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a:off x="10388600" y="10122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65441</xdr:rowOff>
    </xdr:from>
    <xdr:ext cx="534377" cy="259045"/>
    <xdr:sp macro="" textlink="">
      <xdr:nvSpPr>
        <xdr:cNvPr id="342" name="農林水産業費最大値テキスト">
          <a:extLst>
            <a:ext uri="{FF2B5EF4-FFF2-40B4-BE49-F238E27FC236}">
              <a16:creationId xmlns:a16="http://schemas.microsoft.com/office/drawing/2014/main" id="{00000000-0008-0000-0700-000056010000}"/>
            </a:ext>
          </a:extLst>
        </xdr:cNvPr>
        <xdr:cNvSpPr txBox="1"/>
      </xdr:nvSpPr>
      <xdr:spPr>
        <a:xfrm>
          <a:off x="10528300" y="8637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68,099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118764</xdr:rowOff>
    </xdr:from>
    <xdr:to>
      <xdr:col>55</xdr:col>
      <xdr:colOff>88900</xdr:colOff>
      <xdr:row>51</xdr:row>
      <xdr:rowOff>118764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88627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15304</xdr:rowOff>
    </xdr:from>
    <xdr:to>
      <xdr:col>55</xdr:col>
      <xdr:colOff>0</xdr:colOff>
      <xdr:row>55</xdr:row>
      <xdr:rowOff>101295</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9639300" y="9273604"/>
          <a:ext cx="838200" cy="257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96149</xdr:rowOff>
    </xdr:from>
    <xdr:ext cx="534377" cy="259045"/>
    <xdr:sp macro="" textlink="">
      <xdr:nvSpPr>
        <xdr:cNvPr id="345" name="農林水産業費平均値テキスト">
          <a:extLst>
            <a:ext uri="{FF2B5EF4-FFF2-40B4-BE49-F238E27FC236}">
              <a16:creationId xmlns:a16="http://schemas.microsoft.com/office/drawing/2014/main" id="{00000000-0008-0000-0700-000059010000}"/>
            </a:ext>
          </a:extLst>
        </xdr:cNvPr>
        <xdr:cNvSpPr txBox="1"/>
      </xdr:nvSpPr>
      <xdr:spPr>
        <a:xfrm>
          <a:off x="10528300" y="96973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117722</xdr:rowOff>
    </xdr:from>
    <xdr:to>
      <xdr:col>55</xdr:col>
      <xdr:colOff>50800</xdr:colOff>
      <xdr:row>57</xdr:row>
      <xdr:rowOff>47872</xdr:rowOff>
    </xdr:to>
    <xdr:sp macro="" textlink="">
      <xdr:nvSpPr>
        <xdr:cNvPr id="346" name="フローチャート: 判断 345">
          <a:extLst>
            <a:ext uri="{FF2B5EF4-FFF2-40B4-BE49-F238E27FC236}">
              <a16:creationId xmlns:a16="http://schemas.microsoft.com/office/drawing/2014/main" id="{00000000-0008-0000-0700-00005A010000}"/>
            </a:ext>
          </a:extLst>
        </xdr:cNvPr>
        <xdr:cNvSpPr/>
      </xdr:nvSpPr>
      <xdr:spPr>
        <a:xfrm>
          <a:off x="10426700" y="9718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15304</xdr:rowOff>
    </xdr:from>
    <xdr:to>
      <xdr:col>50</xdr:col>
      <xdr:colOff>114300</xdr:colOff>
      <xdr:row>54</xdr:row>
      <xdr:rowOff>109925</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8750300" y="9273604"/>
          <a:ext cx="889000" cy="94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105740</xdr:rowOff>
    </xdr:from>
    <xdr:to>
      <xdr:col>50</xdr:col>
      <xdr:colOff>165100</xdr:colOff>
      <xdr:row>57</xdr:row>
      <xdr:rowOff>35890</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9588500" y="97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27017</xdr:rowOff>
    </xdr:from>
    <xdr:ext cx="534377" cy="259045"/>
    <xdr:sp macro="" textlink="">
      <xdr:nvSpPr>
        <xdr:cNvPr id="349" name="テキスト ボックス 348">
          <a:extLst>
            <a:ext uri="{FF2B5EF4-FFF2-40B4-BE49-F238E27FC236}">
              <a16:creationId xmlns:a16="http://schemas.microsoft.com/office/drawing/2014/main" id="{00000000-0008-0000-0700-00005D010000}"/>
            </a:ext>
          </a:extLst>
        </xdr:cNvPr>
        <xdr:cNvSpPr txBox="1"/>
      </xdr:nvSpPr>
      <xdr:spPr>
        <a:xfrm>
          <a:off x="9372111" y="97996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109925</xdr:rowOff>
    </xdr:from>
    <xdr:to>
      <xdr:col>45</xdr:col>
      <xdr:colOff>177800</xdr:colOff>
      <xdr:row>55</xdr:row>
      <xdr:rowOff>56356</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7861300" y="9368225"/>
          <a:ext cx="889000" cy="117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132372</xdr:rowOff>
    </xdr:from>
    <xdr:to>
      <xdr:col>46</xdr:col>
      <xdr:colOff>38100</xdr:colOff>
      <xdr:row>57</xdr:row>
      <xdr:rowOff>62522</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8699500" y="973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53649</xdr:rowOff>
    </xdr:from>
    <xdr:ext cx="534377"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8483111" y="9826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56356</xdr:rowOff>
    </xdr:from>
    <xdr:to>
      <xdr:col>41</xdr:col>
      <xdr:colOff>50800</xdr:colOff>
      <xdr:row>55</xdr:row>
      <xdr:rowOff>128727</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flipV="1">
          <a:off x="6972300" y="9486106"/>
          <a:ext cx="889000" cy="723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138087</xdr:rowOff>
    </xdr:from>
    <xdr:to>
      <xdr:col>41</xdr:col>
      <xdr:colOff>101600</xdr:colOff>
      <xdr:row>57</xdr:row>
      <xdr:rowOff>68237</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7810500" y="9739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59364</xdr:rowOff>
    </xdr:from>
    <xdr:ext cx="534377"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7594111" y="9832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143345</xdr:rowOff>
    </xdr:from>
    <xdr:to>
      <xdr:col>36</xdr:col>
      <xdr:colOff>165100</xdr:colOff>
      <xdr:row>57</xdr:row>
      <xdr:rowOff>73495</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6921500" y="9744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64622</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6705111" y="9837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50495</xdr:rowOff>
    </xdr:from>
    <xdr:to>
      <xdr:col>55</xdr:col>
      <xdr:colOff>50800</xdr:colOff>
      <xdr:row>55</xdr:row>
      <xdr:rowOff>152095</xdr:rowOff>
    </xdr:to>
    <xdr:sp macro="" textlink="">
      <xdr:nvSpPr>
        <xdr:cNvPr id="363" name="楕円 362">
          <a:extLst>
            <a:ext uri="{FF2B5EF4-FFF2-40B4-BE49-F238E27FC236}">
              <a16:creationId xmlns:a16="http://schemas.microsoft.com/office/drawing/2014/main" id="{00000000-0008-0000-0700-00006B010000}"/>
            </a:ext>
          </a:extLst>
        </xdr:cNvPr>
        <xdr:cNvSpPr/>
      </xdr:nvSpPr>
      <xdr:spPr>
        <a:xfrm>
          <a:off x="10426700" y="9480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73372</xdr:rowOff>
    </xdr:from>
    <xdr:ext cx="534377" cy="259045"/>
    <xdr:sp macro="" textlink="">
      <xdr:nvSpPr>
        <xdr:cNvPr id="364" name="農林水産業費該当値テキスト">
          <a:extLst>
            <a:ext uri="{FF2B5EF4-FFF2-40B4-BE49-F238E27FC236}">
              <a16:creationId xmlns:a16="http://schemas.microsoft.com/office/drawing/2014/main" id="{00000000-0008-0000-0700-00006C010000}"/>
            </a:ext>
          </a:extLst>
        </xdr:cNvPr>
        <xdr:cNvSpPr txBox="1"/>
      </xdr:nvSpPr>
      <xdr:spPr>
        <a:xfrm>
          <a:off x="10528300" y="9331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135954</xdr:rowOff>
    </xdr:from>
    <xdr:to>
      <xdr:col>50</xdr:col>
      <xdr:colOff>165100</xdr:colOff>
      <xdr:row>54</xdr:row>
      <xdr:rowOff>66104</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9588500" y="9222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82631</xdr:rowOff>
    </xdr:from>
    <xdr:ext cx="534377"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9372111" y="8998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59125</xdr:rowOff>
    </xdr:from>
    <xdr:to>
      <xdr:col>46</xdr:col>
      <xdr:colOff>38100</xdr:colOff>
      <xdr:row>54</xdr:row>
      <xdr:rowOff>160725</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8699500" y="93174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53</xdr:row>
      <xdr:rowOff>5802</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483111" y="909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55</xdr:row>
      <xdr:rowOff>5556</xdr:rowOff>
    </xdr:from>
    <xdr:to>
      <xdr:col>41</xdr:col>
      <xdr:colOff>101600</xdr:colOff>
      <xdr:row>55</xdr:row>
      <xdr:rowOff>107156</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7810500" y="94353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53</xdr:row>
      <xdr:rowOff>123683</xdr:rowOff>
    </xdr:from>
    <xdr:ext cx="534377"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7594111" y="9210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77927</xdr:rowOff>
    </xdr:from>
    <xdr:to>
      <xdr:col>36</xdr:col>
      <xdr:colOff>165100</xdr:colOff>
      <xdr:row>56</xdr:row>
      <xdr:rowOff>8077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6921500" y="9507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24604</xdr:rowOff>
    </xdr:from>
    <xdr:ext cx="534377"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6705111" y="92829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1" name="テキスト ボックス 380">
          <a:extLst>
            <a:ext uri="{FF2B5EF4-FFF2-40B4-BE49-F238E27FC236}">
              <a16:creationId xmlns:a16="http://schemas.microsoft.com/office/drawing/2014/main" id="{00000000-0008-0000-0700-00007D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3" name="直線コネクタ 382">
          <a:extLst>
            <a:ext uri="{FF2B5EF4-FFF2-40B4-BE49-F238E27FC236}">
              <a16:creationId xmlns:a16="http://schemas.microsoft.com/office/drawing/2014/main" id="{00000000-0008-0000-0700-00007F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144434</xdr:rowOff>
    </xdr:from>
    <xdr:ext cx="531299"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160762</xdr:rowOff>
    </xdr:from>
    <xdr:ext cx="53129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5642</xdr:rowOff>
    </xdr:from>
    <xdr:ext cx="53129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21970</xdr:rowOff>
    </xdr:from>
    <xdr:ext cx="53129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4271</xdr:rowOff>
    </xdr:from>
    <xdr:to>
      <xdr:col>54</xdr:col>
      <xdr:colOff>189865</xdr:colOff>
      <xdr:row>79</xdr:row>
      <xdr:rowOff>75594</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005771"/>
          <a:ext cx="1270" cy="16143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79421</xdr:rowOff>
    </xdr:from>
    <xdr:ext cx="469744"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623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75594</xdr:rowOff>
    </xdr:from>
    <xdr:to>
      <xdr:col>55</xdr:col>
      <xdr:colOff>88900</xdr:colOff>
      <xdr:row>79</xdr:row>
      <xdr:rowOff>75594</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620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122398</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780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100,294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4271</xdr:rowOff>
    </xdr:from>
    <xdr:to>
      <xdr:col>55</xdr:col>
      <xdr:colOff>88900</xdr:colOff>
      <xdr:row>70</xdr:row>
      <xdr:rowOff>4271</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0057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64246</xdr:rowOff>
    </xdr:from>
    <xdr:to>
      <xdr:col>55</xdr:col>
      <xdr:colOff>0</xdr:colOff>
      <xdr:row>77</xdr:row>
      <xdr:rowOff>114979</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3265896"/>
          <a:ext cx="838200" cy="50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87151</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2888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108724</xdr:rowOff>
    </xdr:from>
    <xdr:to>
      <xdr:col>55</xdr:col>
      <xdr:colOff>50800</xdr:colOff>
      <xdr:row>78</xdr:row>
      <xdr:rowOff>38874</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310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76</xdr:row>
      <xdr:rowOff>51346</xdr:rowOff>
    </xdr:from>
    <xdr:to>
      <xdr:col>50</xdr:col>
      <xdr:colOff>114300</xdr:colOff>
      <xdr:row>77</xdr:row>
      <xdr:rowOff>114979</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081546"/>
          <a:ext cx="889000" cy="235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50642</xdr:rowOff>
    </xdr:from>
    <xdr:to>
      <xdr:col>50</xdr:col>
      <xdr:colOff>165100</xdr:colOff>
      <xdr:row>77</xdr:row>
      <xdr:rowOff>152242</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522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168769</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275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41385</xdr:rowOff>
    </xdr:from>
    <xdr:to>
      <xdr:col>45</xdr:col>
      <xdr:colOff>177800</xdr:colOff>
      <xdr:row>76</xdr:row>
      <xdr:rowOff>51346</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7861300" y="13071585"/>
          <a:ext cx="889000" cy="9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160142</xdr:rowOff>
    </xdr:from>
    <xdr:to>
      <xdr:col>46</xdr:col>
      <xdr:colOff>38100</xdr:colOff>
      <xdr:row>77</xdr:row>
      <xdr:rowOff>90292</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190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81419</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2830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75</xdr:row>
      <xdr:rowOff>156617</xdr:rowOff>
    </xdr:from>
    <xdr:to>
      <xdr:col>41</xdr:col>
      <xdr:colOff>50800</xdr:colOff>
      <xdr:row>76</xdr:row>
      <xdr:rowOff>41385</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015367"/>
          <a:ext cx="889000" cy="56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30705</xdr:rowOff>
    </xdr:from>
    <xdr:to>
      <xdr:col>41</xdr:col>
      <xdr:colOff>101600</xdr:colOff>
      <xdr:row>77</xdr:row>
      <xdr:rowOff>132305</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3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123432</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325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22,064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83054</xdr:rowOff>
    </xdr:from>
    <xdr:to>
      <xdr:col>36</xdr:col>
      <xdr:colOff>165100</xdr:colOff>
      <xdr:row>77</xdr:row>
      <xdr:rowOff>13204</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113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4331</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205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13446</xdr:rowOff>
    </xdr:from>
    <xdr:to>
      <xdr:col>55</xdr:col>
      <xdr:colOff>50800</xdr:colOff>
      <xdr:row>77</xdr:row>
      <xdr:rowOff>115046</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2150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36323</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0665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64179</xdr:rowOff>
    </xdr:from>
    <xdr:to>
      <xdr:col>50</xdr:col>
      <xdr:colOff>165100</xdr:colOff>
      <xdr:row>77</xdr:row>
      <xdr:rowOff>165779</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265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156906</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358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76</xdr:row>
      <xdr:rowOff>546</xdr:rowOff>
    </xdr:from>
    <xdr:to>
      <xdr:col>46</xdr:col>
      <xdr:colOff>38100</xdr:colOff>
      <xdr:row>76</xdr:row>
      <xdr:rowOff>102146</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030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118673</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2805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162035</xdr:rowOff>
    </xdr:from>
    <xdr:to>
      <xdr:col>41</xdr:col>
      <xdr:colOff>101600</xdr:colOff>
      <xdr:row>76</xdr:row>
      <xdr:rowOff>92185</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020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108713</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27960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105816</xdr:rowOff>
    </xdr:from>
    <xdr:to>
      <xdr:col>36</xdr:col>
      <xdr:colOff>165100</xdr:colOff>
      <xdr:row>76</xdr:row>
      <xdr:rowOff>35967</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296456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52493</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27397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58714</xdr:rowOff>
    </xdr:from>
    <xdr:to>
      <xdr:col>54</xdr:col>
      <xdr:colOff>189865</xdr:colOff>
      <xdr:row>98</xdr:row>
      <xdr:rowOff>56139</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489214"/>
          <a:ext cx="1270" cy="13690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59966</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62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56139</xdr:rowOff>
    </xdr:from>
    <xdr:to>
      <xdr:col>55</xdr:col>
      <xdr:colOff>88900</xdr:colOff>
      <xdr:row>98</xdr:row>
      <xdr:rowOff>56139</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5391</xdr:rowOff>
    </xdr:from>
    <xdr:ext cx="599010"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264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200,628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58714</xdr:rowOff>
    </xdr:from>
    <xdr:to>
      <xdr:col>55</xdr:col>
      <xdr:colOff>88900</xdr:colOff>
      <xdr:row>90</xdr:row>
      <xdr:rowOff>58714</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489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97927</xdr:rowOff>
    </xdr:from>
    <xdr:to>
      <xdr:col>55</xdr:col>
      <xdr:colOff>0</xdr:colOff>
      <xdr:row>96</xdr:row>
      <xdr:rowOff>122571</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flipV="1">
          <a:off x="9639300" y="16557127"/>
          <a:ext cx="838200" cy="246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56036</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34378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33159</xdr:rowOff>
    </xdr:from>
    <xdr:to>
      <xdr:col>55</xdr:col>
      <xdr:colOff>50800</xdr:colOff>
      <xdr:row>96</xdr:row>
      <xdr:rowOff>134759</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4923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93622</xdr:rowOff>
    </xdr:from>
    <xdr:to>
      <xdr:col>50</xdr:col>
      <xdr:colOff>114300</xdr:colOff>
      <xdr:row>96</xdr:row>
      <xdr:rowOff>122571</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552822"/>
          <a:ext cx="889000" cy="28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96</xdr:row>
      <xdr:rowOff>61033</xdr:rowOff>
    </xdr:from>
    <xdr:to>
      <xdr:col>50</xdr:col>
      <xdr:colOff>165100</xdr:colOff>
      <xdr:row>96</xdr:row>
      <xdr:rowOff>162633</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520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7710</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295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93622</xdr:rowOff>
    </xdr:from>
    <xdr:to>
      <xdr:col>45</xdr:col>
      <xdr:colOff>177800</xdr:colOff>
      <xdr:row>97</xdr:row>
      <xdr:rowOff>21315</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552822"/>
          <a:ext cx="889000" cy="99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79284</xdr:rowOff>
    </xdr:from>
    <xdr:to>
      <xdr:col>46</xdr:col>
      <xdr:colOff>38100</xdr:colOff>
      <xdr:row>97</xdr:row>
      <xdr:rowOff>9434</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538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561</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6312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149827</xdr:rowOff>
    </xdr:from>
    <xdr:to>
      <xdr:col>41</xdr:col>
      <xdr:colOff>50800</xdr:colOff>
      <xdr:row>97</xdr:row>
      <xdr:rowOff>21315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609027"/>
          <a:ext cx="889000" cy="42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99560</xdr:rowOff>
    </xdr:from>
    <xdr:to>
      <xdr:col>41</xdr:col>
      <xdr:colOff>101600</xdr:colOff>
      <xdr:row>97</xdr:row>
      <xdr:rowOff>29710</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558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46237</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3339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34234</xdr:rowOff>
    </xdr:from>
    <xdr:to>
      <xdr:col>36</xdr:col>
      <xdr:colOff>165100</xdr:colOff>
      <xdr:row>96</xdr:row>
      <xdr:rowOff>135834</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93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152361</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2686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47127</xdr:rowOff>
    </xdr:from>
    <xdr:to>
      <xdr:col>55</xdr:col>
      <xdr:colOff>50800</xdr:colOff>
      <xdr:row>96</xdr:row>
      <xdr:rowOff>148727</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506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25554</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484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71771</xdr:rowOff>
    </xdr:from>
    <xdr:to>
      <xdr:col>50</xdr:col>
      <xdr:colOff>165100</xdr:colOff>
      <xdr:row>97</xdr:row>
      <xdr:rowOff>1921</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530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164498</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6236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42822</xdr:rowOff>
    </xdr:from>
    <xdr:to>
      <xdr:col>46</xdr:col>
      <xdr:colOff>38100</xdr:colOff>
      <xdr:row>96</xdr:row>
      <xdr:rowOff>144422</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502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160949</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2772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141965</xdr:rowOff>
    </xdr:from>
    <xdr:to>
      <xdr:col>41</xdr:col>
      <xdr:colOff>101600</xdr:colOff>
      <xdr:row>97</xdr:row>
      <xdr:rowOff>72115</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6011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63242</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6938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99027</xdr:rowOff>
    </xdr:from>
    <xdr:to>
      <xdr:col>36</xdr:col>
      <xdr:colOff>165100</xdr:colOff>
      <xdr:row>97</xdr:row>
      <xdr:rowOff>29177</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558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20304</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650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499" name="直線コネクタ 498">
          <a:extLst>
            <a:ext uri="{FF2B5EF4-FFF2-40B4-BE49-F238E27FC236}">
              <a16:creationId xmlns:a16="http://schemas.microsoft.com/office/drawing/2014/main" id="{00000000-0008-0000-0700-0000F3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0" name="テキスト ボックス 499">
          <a:extLst>
            <a:ext uri="{FF2B5EF4-FFF2-40B4-BE49-F238E27FC236}">
              <a16:creationId xmlns:a16="http://schemas.microsoft.com/office/drawing/2014/main" id="{00000000-0008-0000-0700-0000F4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1" name="消防費グラフ枠">
          <a:extLst>
            <a:ext uri="{FF2B5EF4-FFF2-40B4-BE49-F238E27FC236}">
              <a16:creationId xmlns:a16="http://schemas.microsoft.com/office/drawing/2014/main" id="{00000000-0008-0000-0700-0000FF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7931</xdr:rowOff>
    </xdr:from>
    <xdr:to>
      <xdr:col>85</xdr:col>
      <xdr:colOff>126364</xdr:colOff>
      <xdr:row>37</xdr:row>
      <xdr:rowOff>148844</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6317595" y="5322881"/>
          <a:ext cx="1269" cy="11696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152671</xdr:rowOff>
    </xdr:from>
    <xdr:ext cx="534377" cy="259045"/>
    <xdr:sp macro="" textlink="">
      <xdr:nvSpPr>
        <xdr:cNvPr id="513" name="消防費最小値テキスト">
          <a:extLst>
            <a:ext uri="{FF2B5EF4-FFF2-40B4-BE49-F238E27FC236}">
              <a16:creationId xmlns:a16="http://schemas.microsoft.com/office/drawing/2014/main" id="{00000000-0008-0000-0700-000001020000}"/>
            </a:ext>
          </a:extLst>
        </xdr:cNvPr>
        <xdr:cNvSpPr txBox="1"/>
      </xdr:nvSpPr>
      <xdr:spPr>
        <a:xfrm>
          <a:off x="16370300" y="6496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12,520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148844</xdr:rowOff>
    </xdr:from>
    <xdr:to>
      <xdr:col>86</xdr:col>
      <xdr:colOff>25400</xdr:colOff>
      <xdr:row>37</xdr:row>
      <xdr:rowOff>148844</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a:off x="16230600" y="64924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126058</xdr:rowOff>
    </xdr:from>
    <xdr:ext cx="534377" cy="259045"/>
    <xdr:sp macro="" textlink="">
      <xdr:nvSpPr>
        <xdr:cNvPr id="515" name="消防費最大値テキスト">
          <a:extLst>
            <a:ext uri="{FF2B5EF4-FFF2-40B4-BE49-F238E27FC236}">
              <a16:creationId xmlns:a16="http://schemas.microsoft.com/office/drawing/2014/main" id="{00000000-0008-0000-0700-000003020000}"/>
            </a:ext>
          </a:extLst>
        </xdr:cNvPr>
        <xdr:cNvSpPr txBox="1"/>
      </xdr:nvSpPr>
      <xdr:spPr>
        <a:xfrm>
          <a:off x="16370300" y="50981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73,917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7931</xdr:rowOff>
    </xdr:from>
    <xdr:to>
      <xdr:col>86</xdr:col>
      <xdr:colOff>25400</xdr:colOff>
      <xdr:row>31</xdr:row>
      <xdr:rowOff>7931</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53228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36</xdr:row>
      <xdr:rowOff>29953</xdr:rowOff>
    </xdr:from>
    <xdr:to>
      <xdr:col>85</xdr:col>
      <xdr:colOff>127000</xdr:colOff>
      <xdr:row>36</xdr:row>
      <xdr:rowOff>77788</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flipV="1">
          <a:off x="15481300" y="6202153"/>
          <a:ext cx="838200" cy="47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36</xdr:row>
      <xdr:rowOff>7224</xdr:rowOff>
    </xdr:from>
    <xdr:ext cx="534377" cy="259045"/>
    <xdr:sp macro="" textlink="">
      <xdr:nvSpPr>
        <xdr:cNvPr id="518" name="消防費平均値テキスト">
          <a:extLst>
            <a:ext uri="{FF2B5EF4-FFF2-40B4-BE49-F238E27FC236}">
              <a16:creationId xmlns:a16="http://schemas.microsoft.com/office/drawing/2014/main" id="{00000000-0008-0000-0700-000006020000}"/>
            </a:ext>
          </a:extLst>
        </xdr:cNvPr>
        <xdr:cNvSpPr txBox="1"/>
      </xdr:nvSpPr>
      <xdr:spPr>
        <a:xfrm>
          <a:off x="16370300" y="617942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28797</xdr:rowOff>
    </xdr:from>
    <xdr:to>
      <xdr:col>85</xdr:col>
      <xdr:colOff>177800</xdr:colOff>
      <xdr:row>36</xdr:row>
      <xdr:rowOff>130397</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6268700" y="62009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75235</xdr:rowOff>
    </xdr:from>
    <xdr:to>
      <xdr:col>81</xdr:col>
      <xdr:colOff>50800</xdr:colOff>
      <xdr:row>36</xdr:row>
      <xdr:rowOff>77788</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4592300" y="6247435"/>
          <a:ext cx="889000" cy="2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38779</xdr:rowOff>
    </xdr:from>
    <xdr:to>
      <xdr:col>81</xdr:col>
      <xdr:colOff>101600</xdr:colOff>
      <xdr:row>36</xdr:row>
      <xdr:rowOff>140379</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5430500" y="6210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131506</xdr:rowOff>
    </xdr:from>
    <xdr:ext cx="534377" cy="259045"/>
    <xdr:sp macro="" textlink="">
      <xdr:nvSpPr>
        <xdr:cNvPr id="522" name="テキスト ボックス 521">
          <a:extLst>
            <a:ext uri="{FF2B5EF4-FFF2-40B4-BE49-F238E27FC236}">
              <a16:creationId xmlns:a16="http://schemas.microsoft.com/office/drawing/2014/main" id="{00000000-0008-0000-0700-00000A020000}"/>
            </a:ext>
          </a:extLst>
        </xdr:cNvPr>
        <xdr:cNvSpPr txBox="1"/>
      </xdr:nvSpPr>
      <xdr:spPr>
        <a:xfrm>
          <a:off x="15214111" y="63037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36</xdr:row>
      <xdr:rowOff>75235</xdr:rowOff>
    </xdr:from>
    <xdr:to>
      <xdr:col>76</xdr:col>
      <xdr:colOff>114300</xdr:colOff>
      <xdr:row>36</xdr:row>
      <xdr:rowOff>98800</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3703300" y="6247435"/>
          <a:ext cx="889000" cy="23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62459</xdr:rowOff>
    </xdr:from>
    <xdr:to>
      <xdr:col>76</xdr:col>
      <xdr:colOff>165100</xdr:colOff>
      <xdr:row>36</xdr:row>
      <xdr:rowOff>164059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4541500" y="6234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155186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4325111" y="6327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98800</xdr:rowOff>
    </xdr:from>
    <xdr:to>
      <xdr:col>71</xdr:col>
      <xdr:colOff>177800</xdr:colOff>
      <xdr:row>36</xdr:row>
      <xdr:rowOff>101905</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2814300" y="6271000"/>
          <a:ext cx="889000" cy="31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68936</xdr:rowOff>
    </xdr:from>
    <xdr:to>
      <xdr:col>72</xdr:col>
      <xdr:colOff>38100</xdr:colOff>
      <xdr:row>36</xdr:row>
      <xdr:rowOff>170536</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3652500" y="62411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161663</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3436111" y="6333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32779</xdr:rowOff>
    </xdr:from>
    <xdr:to>
      <xdr:col>67</xdr:col>
      <xdr:colOff>101600</xdr:colOff>
      <xdr:row>36</xdr:row>
      <xdr:rowOff>134379</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2763500" y="6204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150906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547111" y="5980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150603</xdr:rowOff>
    </xdr:from>
    <xdr:to>
      <xdr:col>85</xdr:col>
      <xdr:colOff>177800</xdr:colOff>
      <xdr:row>36</xdr:row>
      <xdr:rowOff>80753</xdr:rowOff>
    </xdr:to>
    <xdr:sp macro="" textlink="">
      <xdr:nvSpPr>
        <xdr:cNvPr id="536" name="楕円 535">
          <a:extLst>
            <a:ext uri="{FF2B5EF4-FFF2-40B4-BE49-F238E27FC236}">
              <a16:creationId xmlns:a16="http://schemas.microsoft.com/office/drawing/2014/main" id="{00000000-0008-0000-0700-000018020000}"/>
            </a:ext>
          </a:extLst>
        </xdr:cNvPr>
        <xdr:cNvSpPr/>
      </xdr:nvSpPr>
      <xdr:spPr>
        <a:xfrm>
          <a:off x="16268700" y="6151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2030</xdr:rowOff>
    </xdr:from>
    <xdr:ext cx="534377" cy="259045"/>
    <xdr:sp macro="" textlink="">
      <xdr:nvSpPr>
        <xdr:cNvPr id="537" name="消防費該当値テキスト">
          <a:extLst>
            <a:ext uri="{FF2B5EF4-FFF2-40B4-BE49-F238E27FC236}">
              <a16:creationId xmlns:a16="http://schemas.microsoft.com/office/drawing/2014/main" id="{00000000-0008-0000-0700-000019020000}"/>
            </a:ext>
          </a:extLst>
        </xdr:cNvPr>
        <xdr:cNvSpPr txBox="1"/>
      </xdr:nvSpPr>
      <xdr:spPr>
        <a:xfrm>
          <a:off x="16370300" y="6002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26988</xdr:rowOff>
    </xdr:from>
    <xdr:to>
      <xdr:col>81</xdr:col>
      <xdr:colOff>101600</xdr:colOff>
      <xdr:row>36</xdr:row>
      <xdr:rowOff>128588</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5430500" y="6199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34</xdr:row>
      <xdr:rowOff>145115</xdr:rowOff>
    </xdr:from>
    <xdr:ext cx="534377"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5214111" y="59744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36</xdr:row>
      <xdr:rowOff>24435</xdr:rowOff>
    </xdr:from>
    <xdr:to>
      <xdr:col>76</xdr:col>
      <xdr:colOff>165100</xdr:colOff>
      <xdr:row>36</xdr:row>
      <xdr:rowOff>126035</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4541500" y="6196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142562</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4325111" y="5971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25,384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36</xdr:row>
      <xdr:rowOff>48000</xdr:rowOff>
    </xdr:from>
    <xdr:to>
      <xdr:col>72</xdr:col>
      <xdr:colOff>38100</xdr:colOff>
      <xdr:row>36</xdr:row>
      <xdr:rowOff>149600</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3652500" y="622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166127</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3436111" y="59954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51105</xdr:rowOff>
    </xdr:from>
    <xdr:to>
      <xdr:col>67</xdr:col>
      <xdr:colOff>101600</xdr:colOff>
      <xdr:row>36</xdr:row>
      <xdr:rowOff>152705</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2763500" y="6223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143832</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547111" y="63160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44450</xdr:rowOff>
    </xdr:from>
    <xdr:to>
      <xdr:col>89</xdr:col>
      <xdr:colOff>177800</xdr:colOff>
      <xdr:row>59</xdr:row>
      <xdr:rowOff>44450</xdr:rowOff>
    </xdr:to>
    <xdr:cxnSp macro="">
      <xdr:nvCxnSpPr>
        <xdr:cNvPr id="556" name="直線コネクタ 555">
          <a:extLst>
            <a:ext uri="{FF2B5EF4-FFF2-40B4-BE49-F238E27FC236}">
              <a16:creationId xmlns:a16="http://schemas.microsoft.com/office/drawing/2014/main" id="{00000000-0008-0000-0700-00002C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73677</xdr:rowOff>
    </xdr:from>
    <xdr:ext cx="248786" cy="259045"/>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197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168927</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130827</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8" name="教育費グラフ枠">
          <a:extLst>
            <a:ext uri="{FF2B5EF4-FFF2-40B4-BE49-F238E27FC236}">
              <a16:creationId xmlns:a16="http://schemas.microsoft.com/office/drawing/2014/main" id="{00000000-0008-0000-0700-000038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51560</xdr:rowOff>
    </xdr:from>
    <xdr:to>
      <xdr:col>85</xdr:col>
      <xdr:colOff>126364</xdr:colOff>
      <xdr:row>57</xdr:row>
      <xdr:rowOff>135204</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flipV="1">
          <a:off x="16317595" y="8624060"/>
          <a:ext cx="1269" cy="12837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139031</xdr:rowOff>
    </xdr:from>
    <xdr:ext cx="534377" cy="259045"/>
    <xdr:sp macro="" textlink="">
      <xdr:nvSpPr>
        <xdr:cNvPr id="570" name="教育費最小値テキスト">
          <a:extLst>
            <a:ext uri="{FF2B5EF4-FFF2-40B4-BE49-F238E27FC236}">
              <a16:creationId xmlns:a16="http://schemas.microsoft.com/office/drawing/2014/main" id="{00000000-0008-0000-0700-00003A020000}"/>
            </a:ext>
          </a:extLst>
        </xdr:cNvPr>
        <xdr:cNvSpPr txBox="1"/>
      </xdr:nvSpPr>
      <xdr:spPr>
        <a:xfrm>
          <a:off x="16370300" y="9911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135204</xdr:rowOff>
    </xdr:from>
    <xdr:to>
      <xdr:col>86</xdr:col>
      <xdr:colOff>25400</xdr:colOff>
      <xdr:row>57</xdr:row>
      <xdr:rowOff>135204</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6230600" y="99078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169687</xdr:rowOff>
    </xdr:from>
    <xdr:ext cx="599010" cy="259045"/>
    <xdr:sp macro="" textlink="">
      <xdr:nvSpPr>
        <xdr:cNvPr id="572" name="教育費最大値テキスト">
          <a:extLst>
            <a:ext uri="{FF2B5EF4-FFF2-40B4-BE49-F238E27FC236}">
              <a16:creationId xmlns:a16="http://schemas.microsoft.com/office/drawing/2014/main" id="{00000000-0008-0000-0700-00003C020000}"/>
            </a:ext>
          </a:extLst>
        </xdr:cNvPr>
        <xdr:cNvSpPr txBox="1"/>
      </xdr:nvSpPr>
      <xdr:spPr>
        <a:xfrm>
          <a:off x="16370300" y="83992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201,567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51560</xdr:rowOff>
    </xdr:from>
    <xdr:to>
      <xdr:col>86</xdr:col>
      <xdr:colOff>25400</xdr:colOff>
      <xdr:row>50</xdr:row>
      <xdr:rowOff>51560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6230600" y="862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53</xdr:row>
      <xdr:rowOff>108778</xdr:rowOff>
    </xdr:from>
    <xdr:to>
      <xdr:col>85</xdr:col>
      <xdr:colOff>127000</xdr:colOff>
      <xdr:row>56</xdr:row>
      <xdr:rowOff>144211</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5481300" y="9195628"/>
          <a:ext cx="838200" cy="5497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99445</xdr:rowOff>
    </xdr:from>
    <xdr:ext cx="534377" cy="259045"/>
    <xdr:sp macro="" textlink="">
      <xdr:nvSpPr>
        <xdr:cNvPr id="575" name="教育費平均値テキスト">
          <a:extLst>
            <a:ext uri="{FF2B5EF4-FFF2-40B4-BE49-F238E27FC236}">
              <a16:creationId xmlns:a16="http://schemas.microsoft.com/office/drawing/2014/main" id="{00000000-0008-0000-0700-00003F020000}"/>
            </a:ext>
          </a:extLst>
        </xdr:cNvPr>
        <xdr:cNvSpPr txBox="1"/>
      </xdr:nvSpPr>
      <xdr:spPr>
        <a:xfrm>
          <a:off x="16370300" y="952919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121018</xdr:rowOff>
    </xdr:from>
    <xdr:to>
      <xdr:col>85</xdr:col>
      <xdr:colOff>177800</xdr:colOff>
      <xdr:row>56</xdr:row>
      <xdr:rowOff>51168</xdr:rowOff>
    </xdr:to>
    <xdr:sp macro="" textlink="">
      <xdr:nvSpPr>
        <xdr:cNvPr id="576" name="フローチャート: 判断 575">
          <a:extLst>
            <a:ext uri="{FF2B5EF4-FFF2-40B4-BE49-F238E27FC236}">
              <a16:creationId xmlns:a16="http://schemas.microsoft.com/office/drawing/2014/main" id="{00000000-0008-0000-0700-000040020000}"/>
            </a:ext>
          </a:extLst>
        </xdr:cNvPr>
        <xdr:cNvSpPr/>
      </xdr:nvSpPr>
      <xdr:spPr>
        <a:xfrm>
          <a:off x="16268700" y="95507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56</xdr:row>
      <xdr:rowOff>144211</xdr:rowOff>
    </xdr:from>
    <xdr:to>
      <xdr:col>81</xdr:col>
      <xdr:colOff>50800</xdr:colOff>
      <xdr:row>57</xdr:row>
      <xdr:rowOff>49228</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4592300" y="9745411"/>
          <a:ext cx="889000" cy="764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56</xdr:row>
      <xdr:rowOff>36535</xdr:rowOff>
    </xdr:from>
    <xdr:to>
      <xdr:col>81</xdr:col>
      <xdr:colOff>101600</xdr:colOff>
      <xdr:row>56</xdr:row>
      <xdr:rowOff>138135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5430500" y="9637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154662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5214111" y="9412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57</xdr:row>
      <xdr:rowOff>49228</xdr:rowOff>
    </xdr:from>
    <xdr:to>
      <xdr:col>76</xdr:col>
      <xdr:colOff>114300</xdr:colOff>
      <xdr:row>57</xdr:row>
      <xdr:rowOff>59682</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flipV="1">
          <a:off x="13703300" y="9821878"/>
          <a:ext cx="889000" cy="104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56</xdr:row>
      <xdr:rowOff>3511</xdr:rowOff>
    </xdr:from>
    <xdr:to>
      <xdr:col>76</xdr:col>
      <xdr:colOff>165100</xdr:colOff>
      <xdr:row>56</xdr:row>
      <xdr:rowOff>105111</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4541500" y="9604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121638</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4325111" y="9379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58318</xdr:rowOff>
    </xdr:from>
    <xdr:to>
      <xdr:col>71</xdr:col>
      <xdr:colOff>177800</xdr:colOff>
      <xdr:row>57</xdr:row>
      <xdr:rowOff>59682</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2814300" y="9659518"/>
          <a:ext cx="889000" cy="172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31285</xdr:rowOff>
    </xdr:from>
    <xdr:to>
      <xdr:col>72</xdr:col>
      <xdr:colOff>38100</xdr:colOff>
      <xdr:row>56</xdr:row>
      <xdr:rowOff>132885</xdr:rowOff>
    </xdr:to>
    <xdr:sp macro="" textlink="">
      <xdr:nvSpPr>
        <xdr:cNvPr id="584" name="フローチャート: 判断 583">
          <a:extLst>
            <a:ext uri="{FF2B5EF4-FFF2-40B4-BE49-F238E27FC236}">
              <a16:creationId xmlns:a16="http://schemas.microsoft.com/office/drawing/2014/main" id="{00000000-0008-0000-0700-000048020000}"/>
            </a:ext>
          </a:extLst>
        </xdr:cNvPr>
        <xdr:cNvSpPr/>
      </xdr:nvSpPr>
      <xdr:spPr>
        <a:xfrm>
          <a:off x="13652500" y="96324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149412</xdr:rowOff>
    </xdr:from>
    <xdr:ext cx="534377"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3436111" y="9407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26416</xdr:rowOff>
    </xdr:from>
    <xdr:to>
      <xdr:col>67</xdr:col>
      <xdr:colOff>101600</xdr:colOff>
      <xdr:row>56</xdr:row>
      <xdr:rowOff>128016</xdr:rowOff>
    </xdr:to>
    <xdr:sp macro="" textlink="">
      <xdr:nvSpPr>
        <xdr:cNvPr id="586" name="フローチャート: 判断 585">
          <a:extLst>
            <a:ext uri="{FF2B5EF4-FFF2-40B4-BE49-F238E27FC236}">
              <a16:creationId xmlns:a16="http://schemas.microsoft.com/office/drawing/2014/main" id="{00000000-0008-0000-0700-00004A020000}"/>
            </a:ext>
          </a:extLst>
        </xdr:cNvPr>
        <xdr:cNvSpPr/>
      </xdr:nvSpPr>
      <xdr:spPr>
        <a:xfrm>
          <a:off x="12763500" y="9627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119143</xdr:rowOff>
    </xdr:from>
    <xdr:ext cx="534377"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2547111" y="9720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700-00004E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53</xdr:row>
      <xdr:rowOff>57978</xdr:rowOff>
    </xdr:from>
    <xdr:to>
      <xdr:col>85</xdr:col>
      <xdr:colOff>177800</xdr:colOff>
      <xdr:row>53</xdr:row>
      <xdr:rowOff>159578</xdr:rowOff>
    </xdr:to>
    <xdr:sp macro="" textlink="">
      <xdr:nvSpPr>
        <xdr:cNvPr id="593" name="楕円 592">
          <a:extLst>
            <a:ext uri="{FF2B5EF4-FFF2-40B4-BE49-F238E27FC236}">
              <a16:creationId xmlns:a16="http://schemas.microsoft.com/office/drawing/2014/main" id="{00000000-0008-0000-0700-000051020000}"/>
            </a:ext>
          </a:extLst>
        </xdr:cNvPr>
        <xdr:cNvSpPr/>
      </xdr:nvSpPr>
      <xdr:spPr>
        <a:xfrm>
          <a:off x="16268700" y="9144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52</xdr:row>
      <xdr:rowOff>80855</xdr:rowOff>
    </xdr:from>
    <xdr:ext cx="599010" cy="259045"/>
    <xdr:sp macro="" textlink="">
      <xdr:nvSpPr>
        <xdr:cNvPr id="594" name="教育費該当値テキスト">
          <a:extLst>
            <a:ext uri="{FF2B5EF4-FFF2-40B4-BE49-F238E27FC236}">
              <a16:creationId xmlns:a16="http://schemas.microsoft.com/office/drawing/2014/main" id="{00000000-0008-0000-0700-000052020000}"/>
            </a:ext>
          </a:extLst>
        </xdr:cNvPr>
        <xdr:cNvSpPr txBox="1"/>
      </xdr:nvSpPr>
      <xdr:spPr>
        <a:xfrm>
          <a:off x="16370300" y="89962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93411</xdr:rowOff>
    </xdr:from>
    <xdr:to>
      <xdr:col>81</xdr:col>
      <xdr:colOff>101600</xdr:colOff>
      <xdr:row>57</xdr:row>
      <xdr:rowOff>23561</xdr:rowOff>
    </xdr:to>
    <xdr:sp macro="" textlink="">
      <xdr:nvSpPr>
        <xdr:cNvPr id="595" name="楕円 594">
          <a:extLst>
            <a:ext uri="{FF2B5EF4-FFF2-40B4-BE49-F238E27FC236}">
              <a16:creationId xmlns:a16="http://schemas.microsoft.com/office/drawing/2014/main" id="{00000000-0008-0000-0700-000053020000}"/>
            </a:ext>
          </a:extLst>
        </xdr:cNvPr>
        <xdr:cNvSpPr/>
      </xdr:nvSpPr>
      <xdr:spPr>
        <a:xfrm>
          <a:off x="15430500" y="9694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57</xdr:row>
      <xdr:rowOff>14688</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5214111" y="9787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56</xdr:row>
      <xdr:rowOff>169878</xdr:rowOff>
    </xdr:from>
    <xdr:to>
      <xdr:col>76</xdr:col>
      <xdr:colOff>165100</xdr:colOff>
      <xdr:row>57</xdr:row>
      <xdr:rowOff>100028</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4541500" y="9771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91155</xdr:rowOff>
    </xdr:from>
    <xdr:ext cx="534377"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4325111" y="98638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57</xdr:row>
      <xdr:rowOff>8882</xdr:rowOff>
    </xdr:from>
    <xdr:to>
      <xdr:col>72</xdr:col>
      <xdr:colOff>38100</xdr:colOff>
      <xdr:row>57</xdr:row>
      <xdr:rowOff>110482</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3652500" y="978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57</xdr:row>
      <xdr:rowOff>101609</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436111" y="98742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7518</xdr:rowOff>
    </xdr:from>
    <xdr:to>
      <xdr:col>67</xdr:col>
      <xdr:colOff>101600</xdr:colOff>
      <xdr:row>56</xdr:row>
      <xdr:rowOff>109118</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2763500" y="96087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125645</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2547111" y="93839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3" name="直線コネクタ 612">
          <a:extLst>
            <a:ext uri="{FF2B5EF4-FFF2-40B4-BE49-F238E27FC236}">
              <a16:creationId xmlns:a16="http://schemas.microsoft.com/office/drawing/2014/main" id="{00000000-0008-0000-0700-000065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4" name="テキスト ボックス 613">
          <a:extLst>
            <a:ext uri="{FF2B5EF4-FFF2-40B4-BE49-F238E27FC236}">
              <a16:creationId xmlns:a16="http://schemas.microsoft.com/office/drawing/2014/main" id="{00000000-0008-0000-0700-000066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5" name="直線コネクタ 614">
          <a:extLst>
            <a:ext uri="{FF2B5EF4-FFF2-40B4-BE49-F238E27FC236}">
              <a16:creationId xmlns:a16="http://schemas.microsoft.com/office/drawing/2014/main" id="{00000000-0008-0000-0700-000067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6" name="テキスト ボックス 615">
          <a:extLst>
            <a:ext uri="{FF2B5EF4-FFF2-40B4-BE49-F238E27FC236}">
              <a16:creationId xmlns:a16="http://schemas.microsoft.com/office/drawing/2014/main" id="{00000000-0008-0000-0700-000068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111777</xdr:rowOff>
    </xdr:from>
    <xdr:ext cx="531299"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1914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14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3" name="災害復旧費グラフ枠">
          <a:extLst>
            <a:ext uri="{FF2B5EF4-FFF2-40B4-BE49-F238E27FC236}">
              <a16:creationId xmlns:a16="http://schemas.microsoft.com/office/drawing/2014/main" id="{00000000-0008-0000-0700-00006F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32098</xdr:rowOff>
    </xdr:from>
    <xdr:to>
      <xdr:col>85</xdr:col>
      <xdr:colOff>126364</xdr:colOff>
      <xdr:row>78</xdr:row>
      <xdr:rowOff>139700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flipV="1">
          <a:off x="16317595" y="12033598"/>
          <a:ext cx="1269" cy="14792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5" name="災害復旧費最小値テキスト">
          <a:extLst>
            <a:ext uri="{FF2B5EF4-FFF2-40B4-BE49-F238E27FC236}">
              <a16:creationId xmlns:a16="http://schemas.microsoft.com/office/drawing/2014/main" id="{00000000-0008-0000-0700-000071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150225</xdr:rowOff>
    </xdr:from>
    <xdr:ext cx="534377" cy="259045"/>
    <xdr:sp macro="" textlink="">
      <xdr:nvSpPr>
        <xdr:cNvPr id="627" name="災害復旧費最大値テキスト">
          <a:extLst>
            <a:ext uri="{FF2B5EF4-FFF2-40B4-BE49-F238E27FC236}">
              <a16:creationId xmlns:a16="http://schemas.microsoft.com/office/drawing/2014/main" id="{00000000-0008-0000-0700-000073020000}"/>
            </a:ext>
          </a:extLst>
        </xdr:cNvPr>
        <xdr:cNvSpPr txBox="1"/>
      </xdr:nvSpPr>
      <xdr:spPr>
        <a:xfrm>
          <a:off x="16370300" y="11808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64,707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32098</xdr:rowOff>
    </xdr:from>
    <xdr:to>
      <xdr:col>86</xdr:col>
      <xdr:colOff>25400</xdr:colOff>
      <xdr:row>70</xdr:row>
      <xdr:rowOff>32098</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6230600" y="120335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100929</xdr:rowOff>
    </xdr:from>
    <xdr:to>
      <xdr:col>85</xdr:col>
      <xdr:colOff>127000</xdr:colOff>
      <xdr:row>78</xdr:row>
      <xdr:rowOff>19845</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5481300" y="13302579"/>
          <a:ext cx="838200" cy="903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123175</xdr:rowOff>
    </xdr:from>
    <xdr:ext cx="469744" cy="259045"/>
    <xdr:sp macro="" textlink="">
      <xdr:nvSpPr>
        <xdr:cNvPr id="630" name="災害復旧費平均値テキスト">
          <a:extLst>
            <a:ext uri="{FF2B5EF4-FFF2-40B4-BE49-F238E27FC236}">
              <a16:creationId xmlns:a16="http://schemas.microsoft.com/office/drawing/2014/main" id="{00000000-0008-0000-0700-000076020000}"/>
            </a:ext>
          </a:extLst>
        </xdr:cNvPr>
        <xdr:cNvSpPr txBox="1"/>
      </xdr:nvSpPr>
      <xdr:spPr>
        <a:xfrm>
          <a:off x="16370300" y="133248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144748</xdr:rowOff>
    </xdr:from>
    <xdr:to>
      <xdr:col>85</xdr:col>
      <xdr:colOff>177800</xdr:colOff>
      <xdr:row>78</xdr:row>
      <xdr:rowOff>74898</xdr:rowOff>
    </xdr:to>
    <xdr:sp macro="" textlink="">
      <xdr:nvSpPr>
        <xdr:cNvPr id="631" name="フローチャート: 判断 630">
          <a:extLst>
            <a:ext uri="{FF2B5EF4-FFF2-40B4-BE49-F238E27FC236}">
              <a16:creationId xmlns:a16="http://schemas.microsoft.com/office/drawing/2014/main" id="{00000000-0008-0000-0700-000077020000}"/>
            </a:ext>
          </a:extLst>
        </xdr:cNvPr>
        <xdr:cNvSpPr/>
      </xdr:nvSpPr>
      <xdr:spPr>
        <a:xfrm>
          <a:off x="16268700" y="13346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101501</xdr:rowOff>
    </xdr:from>
    <xdr:to>
      <xdr:col>81</xdr:col>
      <xdr:colOff>50800</xdr:colOff>
      <xdr:row>78</xdr:row>
      <xdr:rowOff>19845</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4592300" y="13303151"/>
          <a:ext cx="889000" cy="897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168773</xdr:rowOff>
    </xdr:from>
    <xdr:to>
      <xdr:col>81</xdr:col>
      <xdr:colOff>101600</xdr:colOff>
      <xdr:row>78</xdr:row>
      <xdr:rowOff>98923</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5430500" y="133704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78</xdr:row>
      <xdr:rowOff>90050</xdr:rowOff>
    </xdr:from>
    <xdr:ext cx="469744"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5246428" y="134631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37790</xdr:rowOff>
    </xdr:from>
    <xdr:to>
      <xdr:col>76</xdr:col>
      <xdr:colOff>114300</xdr:colOff>
      <xdr:row>77</xdr:row>
      <xdr:rowOff>101501</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3703300" y="13239440"/>
          <a:ext cx="889000" cy="637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126323</xdr:rowOff>
    </xdr:from>
    <xdr:to>
      <xdr:col>76</xdr:col>
      <xdr:colOff>165100</xdr:colOff>
      <xdr:row>78</xdr:row>
      <xdr:rowOff>56473</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4541500" y="133279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78</xdr:row>
      <xdr:rowOff>47600</xdr:rowOff>
    </xdr:from>
    <xdr:ext cx="469744"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4357428" y="13420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37790</xdr:rowOff>
    </xdr:from>
    <xdr:to>
      <xdr:col>71</xdr:col>
      <xdr:colOff>177800</xdr:colOff>
      <xdr:row>77</xdr:row>
      <xdr:rowOff>51803</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2814300" y="13239440"/>
          <a:ext cx="889000" cy="14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82499</xdr:rowOff>
    </xdr:from>
    <xdr:to>
      <xdr:col>72</xdr:col>
      <xdr:colOff>38100</xdr:colOff>
      <xdr:row>78</xdr:row>
      <xdr:rowOff>12649</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3652500" y="13284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3776</xdr:rowOff>
    </xdr:from>
    <xdr:ext cx="469744"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3468428" y="13376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114754</xdr:rowOff>
    </xdr:from>
    <xdr:to>
      <xdr:col>67</xdr:col>
      <xdr:colOff>101600</xdr:colOff>
      <xdr:row>77</xdr:row>
      <xdr:rowOff>44904</xdr:rowOff>
    </xdr:to>
    <xdr:sp macro="" textlink="">
      <xdr:nvSpPr>
        <xdr:cNvPr id="641" name="フローチャート: 判断 640">
          <a:extLst>
            <a:ext uri="{FF2B5EF4-FFF2-40B4-BE49-F238E27FC236}">
              <a16:creationId xmlns:a16="http://schemas.microsoft.com/office/drawing/2014/main" id="{00000000-0008-0000-0700-000081020000}"/>
            </a:ext>
          </a:extLst>
        </xdr:cNvPr>
        <xdr:cNvSpPr/>
      </xdr:nvSpPr>
      <xdr:spPr>
        <a:xfrm>
          <a:off x="12763500" y="13144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61432</xdr:rowOff>
    </xdr:from>
    <xdr:ext cx="534377"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2547111" y="12920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50129</xdr:rowOff>
    </xdr:from>
    <xdr:to>
      <xdr:col>85</xdr:col>
      <xdr:colOff>177800</xdr:colOff>
      <xdr:row>77</xdr:row>
      <xdr:rowOff>151729</xdr:rowOff>
    </xdr:to>
    <xdr:sp macro="" textlink="">
      <xdr:nvSpPr>
        <xdr:cNvPr id="648" name="楕円 647">
          <a:extLst>
            <a:ext uri="{FF2B5EF4-FFF2-40B4-BE49-F238E27FC236}">
              <a16:creationId xmlns:a16="http://schemas.microsoft.com/office/drawing/2014/main" id="{00000000-0008-0000-0700-000088020000}"/>
            </a:ext>
          </a:extLst>
        </xdr:cNvPr>
        <xdr:cNvSpPr/>
      </xdr:nvSpPr>
      <xdr:spPr>
        <a:xfrm>
          <a:off x="16268700" y="132517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73006</xdr:rowOff>
    </xdr:from>
    <xdr:ext cx="469744" cy="259045"/>
    <xdr:sp macro="" textlink="">
      <xdr:nvSpPr>
        <xdr:cNvPr id="649" name="災害復旧費該当値テキスト">
          <a:extLst>
            <a:ext uri="{FF2B5EF4-FFF2-40B4-BE49-F238E27FC236}">
              <a16:creationId xmlns:a16="http://schemas.microsoft.com/office/drawing/2014/main" id="{00000000-0008-0000-0700-000089020000}"/>
            </a:ext>
          </a:extLst>
        </xdr:cNvPr>
        <xdr:cNvSpPr txBox="1"/>
      </xdr:nvSpPr>
      <xdr:spPr>
        <a:xfrm>
          <a:off x="16370300" y="131032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77</xdr:row>
      <xdr:rowOff>140495</xdr:rowOff>
    </xdr:from>
    <xdr:to>
      <xdr:col>81</xdr:col>
      <xdr:colOff>101600</xdr:colOff>
      <xdr:row>78</xdr:row>
      <xdr:rowOff>70645</xdr:rowOff>
    </xdr:to>
    <xdr:sp macro="" textlink="">
      <xdr:nvSpPr>
        <xdr:cNvPr id="650" name="楕円 649">
          <a:extLst>
            <a:ext uri="{FF2B5EF4-FFF2-40B4-BE49-F238E27FC236}">
              <a16:creationId xmlns:a16="http://schemas.microsoft.com/office/drawing/2014/main" id="{00000000-0008-0000-0700-00008A020000}"/>
            </a:ext>
          </a:extLst>
        </xdr:cNvPr>
        <xdr:cNvSpPr/>
      </xdr:nvSpPr>
      <xdr:spPr>
        <a:xfrm>
          <a:off x="15430500" y="13342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76</xdr:row>
      <xdr:rowOff>87172</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5246428" y="131173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50701</xdr:rowOff>
    </xdr:from>
    <xdr:to>
      <xdr:col>76</xdr:col>
      <xdr:colOff>165100</xdr:colOff>
      <xdr:row>77</xdr:row>
      <xdr:rowOff>152301</xdr:rowOff>
    </xdr:to>
    <xdr:sp macro="" textlink="">
      <xdr:nvSpPr>
        <xdr:cNvPr id="652" name="楕円 651">
          <a:extLst>
            <a:ext uri="{FF2B5EF4-FFF2-40B4-BE49-F238E27FC236}">
              <a16:creationId xmlns:a16="http://schemas.microsoft.com/office/drawing/2014/main" id="{00000000-0008-0000-0700-00008C020000}"/>
            </a:ext>
          </a:extLst>
        </xdr:cNvPr>
        <xdr:cNvSpPr/>
      </xdr:nvSpPr>
      <xdr:spPr>
        <a:xfrm>
          <a:off x="14541500" y="132523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75</xdr:row>
      <xdr:rowOff>168828</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4357428" y="13027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158440</xdr:rowOff>
    </xdr:from>
    <xdr:to>
      <xdr:col>72</xdr:col>
      <xdr:colOff>38100</xdr:colOff>
      <xdr:row>77</xdr:row>
      <xdr:rowOff>88590</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3652500" y="1318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105117</xdr:rowOff>
    </xdr:from>
    <xdr:ext cx="534377"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3436111" y="129638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1003</xdr:rowOff>
    </xdr:from>
    <xdr:to>
      <xdr:col>67</xdr:col>
      <xdr:colOff>101600</xdr:colOff>
      <xdr:row>77</xdr:row>
      <xdr:rowOff>102603</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2763500" y="13202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93730</xdr:rowOff>
    </xdr:from>
    <xdr:ext cx="534377"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2547111" y="13295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3" name="正方形/長方形 662">
          <a:extLst>
            <a:ext uri="{FF2B5EF4-FFF2-40B4-BE49-F238E27FC236}">
              <a16:creationId xmlns:a16="http://schemas.microsoft.com/office/drawing/2014/main" id="{00000000-0008-0000-0700-000097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1" name="公債費グラフ枠">
          <a:extLst>
            <a:ext uri="{FF2B5EF4-FFF2-40B4-BE49-F238E27FC236}">
              <a16:creationId xmlns:a16="http://schemas.microsoft.com/office/drawing/2014/main" id="{00000000-0008-0000-0700-0000A9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89</xdr:row>
      <xdr:rowOff>144311</xdr:rowOff>
    </xdr:from>
    <xdr:to>
      <xdr:col>85</xdr:col>
      <xdr:colOff>126364</xdr:colOff>
      <xdr:row>99</xdr:row>
      <xdr:rowOff>107620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flipV="1">
          <a:off x="16317595" y="15403361"/>
          <a:ext cx="1269" cy="16778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111447</xdr:rowOff>
    </xdr:from>
    <xdr:ext cx="534377" cy="259045"/>
    <xdr:sp macro="" textlink="">
      <xdr:nvSpPr>
        <xdr:cNvPr id="683" name="公債費最小値テキスト">
          <a:extLst>
            <a:ext uri="{FF2B5EF4-FFF2-40B4-BE49-F238E27FC236}">
              <a16:creationId xmlns:a16="http://schemas.microsoft.com/office/drawing/2014/main" id="{00000000-0008-0000-0700-0000AB020000}"/>
            </a:ext>
          </a:extLst>
        </xdr:cNvPr>
        <xdr:cNvSpPr txBox="1"/>
      </xdr:nvSpPr>
      <xdr:spPr>
        <a:xfrm>
          <a:off x="16370300" y="17084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25,026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107620</xdr:rowOff>
    </xdr:from>
    <xdr:to>
      <xdr:col>86</xdr:col>
      <xdr:colOff>25400</xdr:colOff>
      <xdr:row>99</xdr:row>
      <xdr:rowOff>107620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6230600" y="17081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90988</xdr:rowOff>
    </xdr:from>
    <xdr:ext cx="599010" cy="259045"/>
    <xdr:sp macro="" textlink="">
      <xdr:nvSpPr>
        <xdr:cNvPr id="685" name="公債費最大値テキスト">
          <a:extLst>
            <a:ext uri="{FF2B5EF4-FFF2-40B4-BE49-F238E27FC236}">
              <a16:creationId xmlns:a16="http://schemas.microsoft.com/office/drawing/2014/main" id="{00000000-0008-0000-0700-0000AD020000}"/>
            </a:ext>
          </a:extLst>
        </xdr:cNvPr>
        <xdr:cNvSpPr txBox="1"/>
      </xdr:nvSpPr>
      <xdr:spPr>
        <a:xfrm>
          <a:off x="16370300" y="151785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157,137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89</xdr:row>
      <xdr:rowOff>144311</xdr:rowOff>
    </xdr:from>
    <xdr:to>
      <xdr:col>86</xdr:col>
      <xdr:colOff>25400</xdr:colOff>
      <xdr:row>89</xdr:row>
      <xdr:rowOff>144311</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6230600" y="154033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3099</xdr:rowOff>
    </xdr:from>
    <xdr:to>
      <xdr:col>85</xdr:col>
      <xdr:colOff>127000</xdr:colOff>
      <xdr:row>97</xdr:row>
      <xdr:rowOff>15253</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5481300" y="16633749"/>
          <a:ext cx="838200" cy="121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132542</xdr:rowOff>
    </xdr:from>
    <xdr:ext cx="534377" cy="259045"/>
    <xdr:sp macro="" textlink="">
      <xdr:nvSpPr>
        <xdr:cNvPr id="688" name="公債費平均値テキスト">
          <a:extLst>
            <a:ext uri="{FF2B5EF4-FFF2-40B4-BE49-F238E27FC236}">
              <a16:creationId xmlns:a16="http://schemas.microsoft.com/office/drawing/2014/main" id="{00000000-0008-0000-0700-0000B0020000}"/>
            </a:ext>
          </a:extLst>
        </xdr:cNvPr>
        <xdr:cNvSpPr txBox="1"/>
      </xdr:nvSpPr>
      <xdr:spPr>
        <a:xfrm>
          <a:off x="16370300" y="1642029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61,365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109665</xdr:rowOff>
    </xdr:from>
    <xdr:to>
      <xdr:col>85</xdr:col>
      <xdr:colOff>177800</xdr:colOff>
      <xdr:row>97</xdr:row>
      <xdr:rowOff>39815</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6268700" y="1656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3099</xdr:rowOff>
    </xdr:from>
    <xdr:to>
      <xdr:col>81</xdr:col>
      <xdr:colOff>50800</xdr:colOff>
      <xdr:row>97</xdr:row>
      <xdr:rowOff>6135</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flipV="1">
          <a:off x="14592300" y="16633749"/>
          <a:ext cx="889000" cy="3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101309</xdr:rowOff>
    </xdr:from>
    <xdr:to>
      <xdr:col>81</xdr:col>
      <xdr:colOff>101600</xdr:colOff>
      <xdr:row>97</xdr:row>
      <xdr:rowOff>31459</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5430500" y="165605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47986</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5214111" y="163357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6135</xdr:rowOff>
    </xdr:from>
    <xdr:to>
      <xdr:col>76</xdr:col>
      <xdr:colOff>114300</xdr:colOff>
      <xdr:row>97</xdr:row>
      <xdr:rowOff>9106</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3703300" y="16636785"/>
          <a:ext cx="889000" cy="2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138010</xdr:rowOff>
    </xdr:from>
    <xdr:to>
      <xdr:col>76</xdr:col>
      <xdr:colOff>165100</xdr:colOff>
      <xdr:row>97</xdr:row>
      <xdr:rowOff>68160</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4541500" y="16597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59287</xdr:rowOff>
    </xdr:from>
    <xdr:ext cx="534377"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325111" y="166899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97</xdr:row>
      <xdr:rowOff>5601</xdr:rowOff>
    </xdr:from>
    <xdr:to>
      <xdr:col>71</xdr:col>
      <xdr:colOff>177800</xdr:colOff>
      <xdr:row>97</xdr:row>
      <xdr:rowOff>9106</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2814300" y="16636251"/>
          <a:ext cx="889000" cy="35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149937</xdr:rowOff>
    </xdr:from>
    <xdr:to>
      <xdr:col>72</xdr:col>
      <xdr:colOff>38100</xdr:colOff>
      <xdr:row>97</xdr:row>
      <xdr:rowOff>80087</xdr:rowOff>
    </xdr:to>
    <xdr:sp macro="" textlink="">
      <xdr:nvSpPr>
        <xdr:cNvPr id="697" name="フローチャート: 判断 696">
          <a:extLst>
            <a:ext uri="{FF2B5EF4-FFF2-40B4-BE49-F238E27FC236}">
              <a16:creationId xmlns:a16="http://schemas.microsoft.com/office/drawing/2014/main" id="{00000000-0008-0000-0700-0000B9020000}"/>
            </a:ext>
          </a:extLst>
        </xdr:cNvPr>
        <xdr:cNvSpPr/>
      </xdr:nvSpPr>
      <xdr:spPr>
        <a:xfrm>
          <a:off x="13652500" y="16609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71214</xdr:rowOff>
    </xdr:from>
    <xdr:ext cx="534377" cy="259045"/>
    <xdr:sp macro="" textlink="">
      <xdr:nvSpPr>
        <xdr:cNvPr id="698" name="テキスト ボックス 697">
          <a:extLst>
            <a:ext uri="{FF2B5EF4-FFF2-40B4-BE49-F238E27FC236}">
              <a16:creationId xmlns:a16="http://schemas.microsoft.com/office/drawing/2014/main" id="{00000000-0008-0000-0700-0000BA020000}"/>
            </a:ext>
          </a:extLst>
        </xdr:cNvPr>
        <xdr:cNvSpPr txBox="1"/>
      </xdr:nvSpPr>
      <xdr:spPr>
        <a:xfrm>
          <a:off x="13436111" y="167018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121958</xdr:rowOff>
    </xdr:from>
    <xdr:to>
      <xdr:col>67</xdr:col>
      <xdr:colOff>101600</xdr:colOff>
      <xdr:row>97</xdr:row>
      <xdr:rowOff>52108</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2763500" y="16581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68635</xdr:rowOff>
    </xdr:from>
    <xdr:ext cx="534377"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2547111" y="163563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700-0000C0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135903</xdr:rowOff>
    </xdr:from>
    <xdr:to>
      <xdr:col>85</xdr:col>
      <xdr:colOff>177800</xdr:colOff>
      <xdr:row>97</xdr:row>
      <xdr:rowOff>66053</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6268700" y="16595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114330</xdr:rowOff>
    </xdr:from>
    <xdr:ext cx="534377" cy="259045"/>
    <xdr:sp macro="" textlink="">
      <xdr:nvSpPr>
        <xdr:cNvPr id="707" name="公債費該当値テキスト">
          <a:extLst>
            <a:ext uri="{FF2B5EF4-FFF2-40B4-BE49-F238E27FC236}">
              <a16:creationId xmlns:a16="http://schemas.microsoft.com/office/drawing/2014/main" id="{00000000-0008-0000-0700-0000C3020000}"/>
            </a:ext>
          </a:extLst>
        </xdr:cNvPr>
        <xdr:cNvSpPr txBox="1"/>
      </xdr:nvSpPr>
      <xdr:spPr>
        <a:xfrm>
          <a:off x="16370300" y="16573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59,299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123749</xdr:rowOff>
    </xdr:from>
    <xdr:to>
      <xdr:col>81</xdr:col>
      <xdr:colOff>101600</xdr:colOff>
      <xdr:row>97</xdr:row>
      <xdr:rowOff>53899</xdr:rowOff>
    </xdr:to>
    <xdr:sp macro="" textlink="">
      <xdr:nvSpPr>
        <xdr:cNvPr id="708" name="楕円 707">
          <a:extLst>
            <a:ext uri="{FF2B5EF4-FFF2-40B4-BE49-F238E27FC236}">
              <a16:creationId xmlns:a16="http://schemas.microsoft.com/office/drawing/2014/main" id="{00000000-0008-0000-0700-0000C4020000}"/>
            </a:ext>
          </a:extLst>
        </xdr:cNvPr>
        <xdr:cNvSpPr/>
      </xdr:nvSpPr>
      <xdr:spPr>
        <a:xfrm>
          <a:off x="15430500" y="16582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45026</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5214111" y="16675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126785</xdr:rowOff>
    </xdr:from>
    <xdr:to>
      <xdr:col>76</xdr:col>
      <xdr:colOff>165100</xdr:colOff>
      <xdr:row>97</xdr:row>
      <xdr:rowOff>56935</xdr:rowOff>
    </xdr:to>
    <xdr:sp macro="" textlink="">
      <xdr:nvSpPr>
        <xdr:cNvPr id="710" name="楕円 709">
          <a:extLst>
            <a:ext uri="{FF2B5EF4-FFF2-40B4-BE49-F238E27FC236}">
              <a16:creationId xmlns:a16="http://schemas.microsoft.com/office/drawing/2014/main" id="{00000000-0008-0000-0700-0000C6020000}"/>
            </a:ext>
          </a:extLst>
        </xdr:cNvPr>
        <xdr:cNvSpPr/>
      </xdr:nvSpPr>
      <xdr:spPr>
        <a:xfrm>
          <a:off x="14541500" y="16585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73462</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4325111" y="163612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129756</xdr:rowOff>
    </xdr:from>
    <xdr:to>
      <xdr:col>72</xdr:col>
      <xdr:colOff>38100</xdr:colOff>
      <xdr:row>97</xdr:row>
      <xdr:rowOff>59906</xdr:rowOff>
    </xdr:to>
    <xdr:sp macro="" textlink="">
      <xdr:nvSpPr>
        <xdr:cNvPr id="712" name="楕円 711">
          <a:extLst>
            <a:ext uri="{FF2B5EF4-FFF2-40B4-BE49-F238E27FC236}">
              <a16:creationId xmlns:a16="http://schemas.microsoft.com/office/drawing/2014/main" id="{00000000-0008-0000-0700-0000C8020000}"/>
            </a:ext>
          </a:extLst>
        </xdr:cNvPr>
        <xdr:cNvSpPr/>
      </xdr:nvSpPr>
      <xdr:spPr>
        <a:xfrm>
          <a:off x="13652500" y="16588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76433</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364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126251</xdr:rowOff>
    </xdr:from>
    <xdr:to>
      <xdr:col>67</xdr:col>
      <xdr:colOff>101600</xdr:colOff>
      <xdr:row>97</xdr:row>
      <xdr:rowOff>56401</xdr:rowOff>
    </xdr:to>
    <xdr:sp macro="" textlink="">
      <xdr:nvSpPr>
        <xdr:cNvPr id="714" name="楕円 713">
          <a:extLst>
            <a:ext uri="{FF2B5EF4-FFF2-40B4-BE49-F238E27FC236}">
              <a16:creationId xmlns:a16="http://schemas.microsoft.com/office/drawing/2014/main" id="{00000000-0008-0000-0700-0000CA020000}"/>
            </a:ext>
          </a:extLst>
        </xdr:cNvPr>
        <xdr:cNvSpPr/>
      </xdr:nvSpPr>
      <xdr:spPr>
        <a:xfrm>
          <a:off x="12763500" y="16585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47528</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678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6" name="正方形/長方形 715">
          <a:extLst>
            <a:ext uri="{FF2B5EF4-FFF2-40B4-BE49-F238E27FC236}">
              <a16:creationId xmlns:a16="http://schemas.microsoft.com/office/drawing/2014/main" id="{00000000-0008-0000-0700-0000CC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7" name="正方形/長方形 716">
          <a:extLst>
            <a:ext uri="{FF2B5EF4-FFF2-40B4-BE49-F238E27FC236}">
              <a16:creationId xmlns:a16="http://schemas.microsoft.com/office/drawing/2014/main" id="{00000000-0008-0000-0700-0000CD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8" name="正方形/長方形 717">
          <a:extLst>
            <a:ext uri="{FF2B5EF4-FFF2-40B4-BE49-F238E27FC236}">
              <a16:creationId xmlns:a16="http://schemas.microsoft.com/office/drawing/2014/main" id="{00000000-0008-0000-0700-0000CE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9" name="正方形/長方形 718">
          <a:extLst>
            <a:ext uri="{FF2B5EF4-FFF2-40B4-BE49-F238E27FC236}">
              <a16:creationId xmlns:a16="http://schemas.microsoft.com/office/drawing/2014/main" id="{00000000-0008-0000-0700-0000CF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0" name="正方形/長方形 719">
          <a:extLst>
            <a:ext uri="{FF2B5EF4-FFF2-40B4-BE49-F238E27FC236}">
              <a16:creationId xmlns:a16="http://schemas.microsoft.com/office/drawing/2014/main" id="{00000000-0008-0000-0700-0000D0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5" name="直線コネクタ 724">
          <a:extLst>
            <a:ext uri="{FF2B5EF4-FFF2-40B4-BE49-F238E27FC236}">
              <a16:creationId xmlns:a16="http://schemas.microsoft.com/office/drawing/2014/main" id="{00000000-0008-0000-0700-0000D5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8" name="直線コネクタ 727">
          <a:extLst>
            <a:ext uri="{FF2B5EF4-FFF2-40B4-BE49-F238E27FC236}">
              <a16:creationId xmlns:a16="http://schemas.microsoft.com/office/drawing/2014/main" id="{00000000-0008-0000-0700-0000D8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35</xdr:row>
      <xdr:rowOff>54627</xdr:rowOff>
    </xdr:from>
    <xdr:ext cx="312906" cy="259045"/>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7975094" y="60553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32</xdr:row>
      <xdr:rowOff>111777</xdr:rowOff>
    </xdr:from>
    <xdr:ext cx="312906" cy="259045"/>
    <xdr:sp macro="" textlink="">
      <xdr:nvSpPr>
        <xdr:cNvPr id="731" name="テキスト ボックス 730">
          <a:extLst>
            <a:ext uri="{FF2B5EF4-FFF2-40B4-BE49-F238E27FC236}">
              <a16:creationId xmlns:a16="http://schemas.microsoft.com/office/drawing/2014/main" id="{00000000-0008-0000-0700-0000DB020000}"/>
            </a:ext>
          </a:extLst>
        </xdr:cNvPr>
        <xdr:cNvSpPr txBox="1"/>
      </xdr:nvSpPr>
      <xdr:spPr>
        <a:xfrm>
          <a:off x="17975094" y="55981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2" name="直線コネクタ 731">
          <a:extLst>
            <a:ext uri="{FF2B5EF4-FFF2-40B4-BE49-F238E27FC236}">
              <a16:creationId xmlns:a16="http://schemas.microsoft.com/office/drawing/2014/main" id="{00000000-0008-0000-0700-0000DC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29</xdr:row>
      <xdr:rowOff>168927</xdr:rowOff>
    </xdr:from>
    <xdr:ext cx="312906" cy="259045"/>
    <xdr:sp macro="" textlink="">
      <xdr:nvSpPr>
        <xdr:cNvPr id="733" name="テキスト ボックス 732">
          <a:extLst>
            <a:ext uri="{FF2B5EF4-FFF2-40B4-BE49-F238E27FC236}">
              <a16:creationId xmlns:a16="http://schemas.microsoft.com/office/drawing/2014/main" id="{00000000-0008-0000-0700-0000DD020000}"/>
            </a:ext>
          </a:extLst>
        </xdr:cNvPr>
        <xdr:cNvSpPr txBox="1"/>
      </xdr:nvSpPr>
      <xdr:spPr>
        <a:xfrm>
          <a:off x="17975094" y="51409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68094</xdr:colOff>
      <xdr:row>27</xdr:row>
      <xdr:rowOff>54627</xdr:rowOff>
    </xdr:from>
    <xdr:ext cx="312906" cy="259045"/>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7975094" y="4683777"/>
          <a:ext cx="31290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6" name="諸支出金グラフ枠">
          <a:extLst>
            <a:ext uri="{FF2B5EF4-FFF2-40B4-BE49-F238E27FC236}">
              <a16:creationId xmlns:a16="http://schemas.microsoft.com/office/drawing/2014/main" id="{00000000-0008-0000-0700-0000E0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37</xdr:row>
      <xdr:rowOff>13970</xdr:rowOff>
    </xdr:from>
    <xdr:to>
      <xdr:col>116</xdr:col>
      <xdr:colOff>62864</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flipV="1">
          <a:off x="22159595" y="6357620"/>
          <a:ext cx="1269" cy="297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22877</xdr:rowOff>
    </xdr:from>
    <xdr:ext cx="249299" cy="259045"/>
    <xdr:sp macro="" textlink="">
      <xdr:nvSpPr>
        <xdr:cNvPr id="738" name="諸支出金最小値テキスト">
          <a:extLst>
            <a:ext uri="{FF2B5EF4-FFF2-40B4-BE49-F238E27FC236}">
              <a16:creationId xmlns:a16="http://schemas.microsoft.com/office/drawing/2014/main" id="{00000000-0008-0000-0700-0000E2020000}"/>
            </a:ext>
          </a:extLst>
        </xdr:cNvPr>
        <xdr:cNvSpPr txBox="1"/>
      </xdr:nvSpPr>
      <xdr:spPr>
        <a:xfrm>
          <a:off x="22212300" y="6709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132097</xdr:rowOff>
    </xdr:from>
    <xdr:ext cx="313932" cy="259045"/>
    <xdr:sp macro="" textlink="">
      <xdr:nvSpPr>
        <xdr:cNvPr id="740" name="諸支出金最大値テキスト">
          <a:extLst>
            <a:ext uri="{FF2B5EF4-FFF2-40B4-BE49-F238E27FC236}">
              <a16:creationId xmlns:a16="http://schemas.microsoft.com/office/drawing/2014/main" id="{00000000-0008-0000-0700-0000E4020000}"/>
            </a:ext>
          </a:extLst>
        </xdr:cNvPr>
        <xdr:cNvSpPr txBox="1"/>
      </xdr:nvSpPr>
      <xdr:spPr>
        <a:xfrm>
          <a:off x="22212300" y="61328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37</xdr:row>
      <xdr:rowOff>13970</xdr:rowOff>
    </xdr:from>
    <xdr:to>
      <xdr:col>116</xdr:col>
      <xdr:colOff>152400</xdr:colOff>
      <xdr:row>37</xdr:row>
      <xdr:rowOff>13970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22072600" y="6357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111777</xdr:rowOff>
    </xdr:from>
    <xdr:ext cx="249299" cy="259045"/>
    <xdr:sp macro="" textlink="">
      <xdr:nvSpPr>
        <xdr:cNvPr id="743" name="諸支出金平均値テキスト">
          <a:extLst>
            <a:ext uri="{FF2B5EF4-FFF2-40B4-BE49-F238E27FC236}">
              <a16:creationId xmlns:a16="http://schemas.microsoft.com/office/drawing/2014/main" id="{00000000-0008-0000-0700-0000E7020000}"/>
            </a:ext>
          </a:extLst>
        </xdr:cNvPr>
        <xdr:cNvSpPr txBox="1"/>
      </xdr:nvSpPr>
      <xdr:spPr>
        <a:xfrm>
          <a:off x="22212300" y="64554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22110700" y="6604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34</xdr:row>
      <xdr:rowOff>111760</xdr:rowOff>
    </xdr:from>
    <xdr:to>
      <xdr:col>112</xdr:col>
      <xdr:colOff>38100</xdr:colOff>
      <xdr:row>35</xdr:row>
      <xdr:rowOff>41910</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21272500" y="5941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33</xdr:row>
      <xdr:rowOff>58437</xdr:rowOff>
    </xdr:from>
    <xdr:ext cx="313932"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21166333" y="57162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8890</xdr:rowOff>
    </xdr:from>
    <xdr:to>
      <xdr:col>107</xdr:col>
      <xdr:colOff>101600</xdr:colOff>
      <xdr:row>33</xdr:row>
      <xdr:rowOff>110490</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0383500" y="5666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31</xdr:row>
      <xdr:rowOff>127017</xdr:rowOff>
    </xdr:from>
    <xdr:ext cx="313932"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77333" y="544196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31</xdr:row>
      <xdr:rowOff>54610</xdr:rowOff>
    </xdr:from>
    <xdr:to>
      <xdr:col>102</xdr:col>
      <xdr:colOff>165100</xdr:colOff>
      <xdr:row>31</xdr:row>
      <xdr:rowOff>156210</xdr:rowOff>
    </xdr:to>
    <xdr:sp macro="" textlink="">
      <xdr:nvSpPr>
        <xdr:cNvPr id="752" name="フローチャート: 判断 751">
          <a:extLst>
            <a:ext uri="{FF2B5EF4-FFF2-40B4-BE49-F238E27FC236}">
              <a16:creationId xmlns:a16="http://schemas.microsoft.com/office/drawing/2014/main" id="{00000000-0008-0000-0700-0000F0020000}"/>
            </a:ext>
          </a:extLst>
        </xdr:cNvPr>
        <xdr:cNvSpPr/>
      </xdr:nvSpPr>
      <xdr:spPr>
        <a:xfrm>
          <a:off x="19494500" y="5369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30</xdr:row>
      <xdr:rowOff>1287</xdr:rowOff>
    </xdr:from>
    <xdr:ext cx="313932" cy="259045"/>
    <xdr:sp macro="" textlink="">
      <xdr:nvSpPr>
        <xdr:cNvPr id="753" name="テキスト ボックス 752">
          <a:extLst>
            <a:ext uri="{FF2B5EF4-FFF2-40B4-BE49-F238E27FC236}">
              <a16:creationId xmlns:a16="http://schemas.microsoft.com/office/drawing/2014/main" id="{00000000-0008-0000-0700-0000F1020000}"/>
            </a:ext>
          </a:extLst>
        </xdr:cNvPr>
        <xdr:cNvSpPr txBox="1"/>
      </xdr:nvSpPr>
      <xdr:spPr>
        <a:xfrm>
          <a:off x="19388333" y="514478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31</xdr:row>
      <xdr:rowOff>146050</xdr:rowOff>
    </xdr:from>
    <xdr:to>
      <xdr:col>98</xdr:col>
      <xdr:colOff>38100</xdr:colOff>
      <xdr:row>32</xdr:row>
      <xdr:rowOff>76200</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18605500" y="546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30</xdr:row>
      <xdr:rowOff>92727</xdr:rowOff>
    </xdr:from>
    <xdr:ext cx="313932"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18499333" y="523622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67327</xdr:rowOff>
    </xdr:from>
    <xdr:ext cx="249299" cy="259045"/>
    <xdr:sp macro="" textlink="">
      <xdr:nvSpPr>
        <xdr:cNvPr id="762" name="諸支出金該当値テキスト">
          <a:extLst>
            <a:ext uri="{FF2B5EF4-FFF2-40B4-BE49-F238E27FC236}">
              <a16:creationId xmlns:a16="http://schemas.microsoft.com/office/drawing/2014/main" id="{00000000-0008-0000-0700-0000FA020000}"/>
            </a:ext>
          </a:extLst>
        </xdr:cNvPr>
        <xdr:cNvSpPr txBox="1"/>
      </xdr:nvSpPr>
      <xdr:spPr>
        <a:xfrm>
          <a:off x="2221230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63" name="楕円 762">
          <a:extLst>
            <a:ext uri="{FF2B5EF4-FFF2-40B4-BE49-F238E27FC236}">
              <a16:creationId xmlns:a16="http://schemas.microsoft.com/office/drawing/2014/main" id="{00000000-0008-0000-0700-0000FB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65" name="楕円 764">
          <a:extLst>
            <a:ext uri="{FF2B5EF4-FFF2-40B4-BE49-F238E27FC236}">
              <a16:creationId xmlns:a16="http://schemas.microsoft.com/office/drawing/2014/main" id="{00000000-0008-0000-0700-0000FD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67" name="楕円 766">
          <a:extLst>
            <a:ext uri="{FF2B5EF4-FFF2-40B4-BE49-F238E27FC236}">
              <a16:creationId xmlns:a16="http://schemas.microsoft.com/office/drawing/2014/main" id="{00000000-0008-0000-0700-0000FF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9" name="楕円 768">
          <a:extLst>
            <a:ext uri="{FF2B5EF4-FFF2-40B4-BE49-F238E27FC236}">
              <a16:creationId xmlns:a16="http://schemas.microsoft.com/office/drawing/2014/main" id="{00000000-0008-0000-0700-000001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1" name="正方形/長方形 770">
          <a:extLst>
            <a:ext uri="{FF2B5EF4-FFF2-40B4-BE49-F238E27FC236}">
              <a16:creationId xmlns:a16="http://schemas.microsoft.com/office/drawing/2014/main" id="{00000000-0008-0000-0700-000003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2" name="正方形/長方形 771">
          <a:extLst>
            <a:ext uri="{FF2B5EF4-FFF2-40B4-BE49-F238E27FC236}">
              <a16:creationId xmlns:a16="http://schemas.microsoft.com/office/drawing/2014/main" id="{00000000-0008-0000-0700-000004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3" name="正方形/長方形 772">
          <a:extLst>
            <a:ext uri="{FF2B5EF4-FFF2-40B4-BE49-F238E27FC236}">
              <a16:creationId xmlns:a16="http://schemas.microsoft.com/office/drawing/2014/main" id="{00000000-0008-0000-0700-000005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4" name="正方形/長方形 773">
          <a:extLst>
            <a:ext uri="{FF2B5EF4-FFF2-40B4-BE49-F238E27FC236}">
              <a16:creationId xmlns:a16="http://schemas.microsoft.com/office/drawing/2014/main" id="{00000000-0008-0000-0700-000006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5" name="正方形/長方形 774">
          <a:extLst>
            <a:ext uri="{FF2B5EF4-FFF2-40B4-BE49-F238E27FC236}">
              <a16:creationId xmlns:a16="http://schemas.microsoft.com/office/drawing/2014/main" id="{00000000-0008-0000-0700-000007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7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2" name="テキスト ボックス 781">
          <a:extLst>
            <a:ext uri="{FF2B5EF4-FFF2-40B4-BE49-F238E27FC236}">
              <a16:creationId xmlns:a16="http://schemas.microsoft.com/office/drawing/2014/main" id="{00000000-0008-0000-0700-00000E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5" name="前年度繰上充用金グラフ枠">
          <a:extLst>
            <a:ext uri="{FF2B5EF4-FFF2-40B4-BE49-F238E27FC236}">
              <a16:creationId xmlns:a16="http://schemas.microsoft.com/office/drawing/2014/main" id="{00000000-0008-0000-0700-000011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87" name="前年度繰上充用金最小値テキスト">
          <a:extLst>
            <a:ext uri="{FF2B5EF4-FFF2-40B4-BE49-F238E27FC236}">
              <a16:creationId xmlns:a16="http://schemas.microsoft.com/office/drawing/2014/main" id="{00000000-0008-0000-0700-000013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9" name="前年度繰上充用金最大値テキスト">
          <a:extLst>
            <a:ext uri="{FF2B5EF4-FFF2-40B4-BE49-F238E27FC236}">
              <a16:creationId xmlns:a16="http://schemas.microsoft.com/office/drawing/2014/main" id="{00000000-0008-0000-0700-000015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2" name="前年度繰上充用金平均値テキスト">
          <a:extLst>
            <a:ext uri="{FF2B5EF4-FFF2-40B4-BE49-F238E27FC236}">
              <a16:creationId xmlns:a16="http://schemas.microsoft.com/office/drawing/2014/main" id="{00000000-0008-0000-0700-000018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4" name="直線コネクタ 793">
          <a:extLst>
            <a:ext uri="{FF2B5EF4-FFF2-40B4-BE49-F238E27FC236}">
              <a16:creationId xmlns:a16="http://schemas.microsoft.com/office/drawing/2014/main" id="{00000000-0008-0000-0700-00001A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1" name="フローチャート: 判断 800">
          <a:extLst>
            <a:ext uri="{FF2B5EF4-FFF2-40B4-BE49-F238E27FC236}">
              <a16:creationId xmlns:a16="http://schemas.microsoft.com/office/drawing/2014/main" id="{00000000-0008-0000-0700-000021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2" name="テキスト ボックス 801">
          <a:extLst>
            <a:ext uri="{FF2B5EF4-FFF2-40B4-BE49-F238E27FC236}">
              <a16:creationId xmlns:a16="http://schemas.microsoft.com/office/drawing/2014/main" id="{00000000-0008-0000-0700-000022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1" name="前年度繰上充用金該当値テキスト">
          <a:extLst>
            <a:ext uri="{FF2B5EF4-FFF2-40B4-BE49-F238E27FC236}">
              <a16:creationId xmlns:a16="http://schemas.microsoft.com/office/drawing/2014/main" id="{00000000-0008-0000-0700-00002B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2" name="楕円 811">
          <a:extLst>
            <a:ext uri="{FF2B5EF4-FFF2-40B4-BE49-F238E27FC236}">
              <a16:creationId xmlns:a16="http://schemas.microsoft.com/office/drawing/2014/main" id="{00000000-0008-0000-0700-00002C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4" name="楕円 813">
          <a:extLst>
            <a:ext uri="{FF2B5EF4-FFF2-40B4-BE49-F238E27FC236}">
              <a16:creationId xmlns:a16="http://schemas.microsoft.com/office/drawing/2014/main" id="{00000000-0008-0000-0700-00002E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16" name="楕円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楕円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0" name="正方形/長方形 819">
          <a:extLst>
            <a:ext uri="{FF2B5EF4-FFF2-40B4-BE49-F238E27FC236}">
              <a16:creationId xmlns:a16="http://schemas.microsoft.com/office/drawing/2014/main" id="{00000000-0008-0000-0700-00003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1" name="正方形/長方形 820">
          <a:extLst>
            <a:ext uri="{FF2B5EF4-FFF2-40B4-BE49-F238E27FC236}">
              <a16:creationId xmlns:a16="http://schemas.microsoft.com/office/drawing/2014/main" id="{00000000-0008-0000-0700-00003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総務費は、住民一人当たり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93,504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29,733</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円減少している。これは、柳井商業高等学校跡地整備事業費の減少などが要因である。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民生費は、住民一人当たり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215,084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15,544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円増加している。これは、国の物価高騰対策経費の増加などが要因である。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労働費は、住民一人当たり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4,795</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3,202</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円増加している。　これは、アクティブやない管理運営事業費の増加などが要因である。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農林水産業費は、住民一人当たり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33,016</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13,514</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円減少している。　これは、担い手組織育成事業の減少などが要因である。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商工費は、住民一人当たり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23,121</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3,107</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円増加している。これは、企業立地促進奨励金の増加などが要因である。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教育費は、住民一人当たり</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126,558</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円で、前年度と比較して</a:t>
          </a:r>
          <a:r>
            <a:rPr kumimoji="1" lang="en-US" altLang="ja-JP"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72,150</a:t>
          </a:r>
          <a:r>
            <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円増加している。これは、体育館改修事業費や弓道場整備事業費の増加などが要因である。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山口県柳井市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財政調整基金残高は、前年度決算剰余金などを積立てたが、取崩額が上回ったことにより、前年度比</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1.33</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ポイント減となった。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実質収支額は、歳入歳出差引額が減少したことにより、前年度比</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0.53</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ポイント減となった。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実質単年度収支は、財政調整基金の取崩しにより、前年度比</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1.25</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ポイント減となり、赤字となった。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は人口減少による税収減が見込まれる中、社会保障関係経費などの義務的経費や公共施設等の長寿命化対策・維持管理経費等の増加による一般財源の不足が予想されるため、引き続き行財政運営の効率化を図り、財政健全化に努め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山口県柳井市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100">
              <a:solidFill>
                <a:schemeClr val="dk1"/>
              </a:solidFill>
              <a:effectLst/>
              <a:latin typeface="+mn-lt"/>
              <a:ea typeface="+mn-ea"/>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連結実質赤字比率は、令和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21.85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22.52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％となっている。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から簡易水道事業、公共下水道事業及び農業集落排水事業の各特別会計が公営企業会計に移行しことに伴い、その他会計が皆減となり、水道事業会計及び下水道事業会計にそれぞれ計上されたがいずれも黒字となってい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全ての会計において黒字となっており、安定した財政運営が行われていると考えられる。</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今後も、事業見直しなど行政改革に努め、地方債残高の抑制、歳入の確保など財政健全化の取組を進める。</a:t>
          </a:r>
          <a:endParaRPr lang="ja-JP" altLang="ja-JP" sz="11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山口県柳井市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○元利償還金</a:t>
          </a:r>
          <a:endParaRPr lang="ja-JP" altLang="ja-JP" sz="10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en-US" sz="1000">
              <a:solidFill>
                <a:sysClr val="windowText" lastClr="000000"/>
              </a:solidFill>
              <a:effectLst/>
              <a:latin typeface="ＭＳ Ｐゴシック" panose="020B0600070205080204" pitchFamily="50" charset="-128"/>
              <a:ea typeface="ＭＳ Ｐゴシック" panose="020B0600070205080204" pitchFamily="50" charset="-128"/>
              <a:cs typeface="+mn-cs"/>
            </a:rPr>
            <a:t>令和５年度末に償還終了した地方債の影響により</a:t>
          </a:r>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、公債費が減少している。</a:t>
          </a:r>
          <a:endParaRPr lang="ja-JP" altLang="ja-JP" sz="10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○公営企業債の元利償還金に対する繰入金</a:t>
          </a:r>
          <a:endParaRPr lang="ja-JP" altLang="ja-JP" sz="10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　水道事業に</a:t>
          </a:r>
          <a:r>
            <a:rPr kumimoji="1" lang="ja-JP" altLang="en-US" sz="1000">
              <a:solidFill>
                <a:sysClr val="windowText" lastClr="000000"/>
              </a:solidFill>
              <a:effectLst/>
              <a:latin typeface="ＭＳ Ｐゴシック" panose="020B0600070205080204" pitchFamily="50" charset="-128"/>
              <a:ea typeface="ＭＳ Ｐゴシック" panose="020B0600070205080204" pitchFamily="50" charset="-128"/>
              <a:cs typeface="+mn-cs"/>
            </a:rPr>
            <a:t>おける</a:t>
          </a:r>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地方債残高</a:t>
          </a:r>
          <a:r>
            <a:rPr kumimoji="1" lang="ja-JP" altLang="en-US" sz="1000">
              <a:solidFill>
                <a:sysClr val="windowText" lastClr="000000"/>
              </a:solidFill>
              <a:effectLst/>
              <a:latin typeface="ＭＳ Ｐゴシック" panose="020B0600070205080204" pitchFamily="50" charset="-128"/>
              <a:ea typeface="ＭＳ Ｐゴシック" panose="020B0600070205080204" pitchFamily="50" charset="-128"/>
              <a:cs typeface="+mn-cs"/>
            </a:rPr>
            <a:t>の減少により、</a:t>
          </a:r>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繰入額</a:t>
          </a:r>
          <a:r>
            <a:rPr kumimoji="1" lang="ja-JP" altLang="en-US" sz="1000">
              <a:solidFill>
                <a:sysClr val="windowText" lastClr="000000"/>
              </a:solidFill>
              <a:effectLst/>
              <a:latin typeface="ＭＳ Ｐゴシック" panose="020B0600070205080204" pitchFamily="50" charset="-128"/>
              <a:ea typeface="ＭＳ Ｐゴシック" panose="020B0600070205080204" pitchFamily="50" charset="-128"/>
              <a:cs typeface="+mn-cs"/>
            </a:rPr>
            <a:t>が減少している。</a:t>
          </a:r>
          <a:endParaRPr lang="ja-JP" altLang="ja-JP" sz="10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○組合等が起こした地方債の元利償還金に対する負担金等</a:t>
          </a:r>
          <a:endParaRPr lang="ja-JP" altLang="ja-JP" sz="10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　</a:t>
          </a:r>
          <a:r>
            <a:rPr kumimoji="1" lang="ja-JP" altLang="en-US" sz="1000">
              <a:solidFill>
                <a:sysClr val="windowText" lastClr="000000"/>
              </a:solidFill>
              <a:effectLst/>
              <a:latin typeface="ＭＳ Ｐゴシック" panose="020B0600070205080204" pitchFamily="50" charset="-128"/>
              <a:ea typeface="ＭＳ Ｐゴシック" panose="020B0600070205080204" pitchFamily="50" charset="-128"/>
              <a:cs typeface="+mn-cs"/>
            </a:rPr>
            <a:t>複数の組合においてそれぞれ増減はあるものの、全体として微減している</a:t>
          </a:r>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a:t>
          </a:r>
          <a:endParaRPr lang="ja-JP" altLang="ja-JP" sz="10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○債務負担行為に基づく支出額</a:t>
          </a:r>
          <a:endParaRPr lang="ja-JP" altLang="ja-JP" sz="10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　社会福祉法人の施設建設費に係るものを計上している。</a:t>
          </a:r>
          <a:endParaRPr lang="ja-JP" altLang="ja-JP" sz="10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○算入公債費等</a:t>
          </a:r>
          <a:endParaRPr lang="ja-JP" altLang="ja-JP" sz="10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　地方債の元利償還金に対する基準財政需要額への算入額と公債費充当特定財源の合計額であり、地方債償還額に充当した都市計画税の</a:t>
          </a:r>
          <a:r>
            <a:rPr kumimoji="1" lang="ja-JP" altLang="en-US" sz="1000">
              <a:solidFill>
                <a:sysClr val="windowText" lastClr="000000"/>
              </a:solidFill>
              <a:effectLst/>
              <a:latin typeface="ＭＳ Ｐゴシック" panose="020B0600070205080204" pitchFamily="50" charset="-128"/>
              <a:ea typeface="ＭＳ Ｐゴシック" panose="020B0600070205080204" pitchFamily="50" charset="-128"/>
              <a:cs typeface="+mn-cs"/>
            </a:rPr>
            <a:t>増</a:t>
          </a:r>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等により</a:t>
          </a:r>
          <a:r>
            <a:rPr kumimoji="1" lang="ja-JP" altLang="en-US" sz="1000">
              <a:solidFill>
                <a:sysClr val="windowText" lastClr="000000"/>
              </a:solidFill>
              <a:effectLst/>
              <a:latin typeface="ＭＳ Ｐゴシック" panose="020B0600070205080204" pitchFamily="50" charset="-128"/>
              <a:ea typeface="ＭＳ Ｐゴシック" panose="020B0600070205080204" pitchFamily="50" charset="-128"/>
              <a:cs typeface="+mn-cs"/>
            </a:rPr>
            <a:t>増加</a:t>
          </a:r>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している。</a:t>
          </a:r>
          <a:endParaRPr lang="ja-JP" altLang="ja-JP" sz="10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000">
              <a:solidFill>
                <a:sysClr val="windowText" lastClr="000000"/>
              </a:solidFill>
              <a:effectLst/>
              <a:latin typeface="ＭＳ Ｐゴシック" panose="020B0600070205080204" pitchFamily="50" charset="-128"/>
              <a:ea typeface="ＭＳ Ｐゴシック" panose="020B0600070205080204" pitchFamily="50" charset="-128"/>
              <a:cs typeface="+mn-cs"/>
            </a:rPr>
            <a:t>○実質公債費比率の分子</a:t>
          </a:r>
          <a:endParaRPr lang="ja-JP" altLang="ja-JP" sz="1000">
            <a:solidFill>
              <a:sysClr val="windowText" lastClr="000000"/>
            </a:solidFill>
            <a:effectLst/>
            <a:latin typeface="ＭＳ Ｐゴシック" panose="020B0600070205080204" pitchFamily="50" charset="-128"/>
            <a:ea typeface="ＭＳ Ｐゴシック" panose="020B0600070205080204" pitchFamily="50" charset="-128"/>
          </a:endParaRPr>
        </a:p>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元利償還金等の減少</a:t>
          </a:r>
          <a:r>
            <a:rPr kumimoji="1" lang="ja-JP" altLang="en-US" sz="1000">
              <a:solidFill>
                <a:schemeClr val="dk1"/>
              </a:solidFill>
              <a:effectLst/>
              <a:latin typeface="ＭＳ Ｐゴシック" panose="020B0600070205080204" pitchFamily="50" charset="-128"/>
              <a:ea typeface="ＭＳ Ｐゴシック" panose="020B0600070205080204" pitchFamily="50" charset="-128"/>
              <a:cs typeface="+mn-cs"/>
            </a:rPr>
            <a:t>により、実質公債費比率の分子は減少している。</a:t>
          </a:r>
          <a:endParaRPr lang="ja-JP" altLang="ja-JP" sz="1000">
            <a:effectLst/>
            <a:latin typeface="ＭＳ Ｐゴシック" panose="020B0600070205080204" pitchFamily="50" charset="-128"/>
            <a:ea typeface="ＭＳ Ｐゴシック" panose="020B0600070205080204" pitchFamily="50"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山口県柳井市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〇将来負担額</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　一般会計等に係る地方債の現在高の増（</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1,900</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百</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万</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円）</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公営企業債等繰入見込額の</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減</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530</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百万円）、組合等負担額見込額の</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減</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38</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百万円）、退職手当負担見込額の</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減</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84</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百万円）等により、</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1,256</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百万円増加している。</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〇充当可能財源等</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　充当可能基金の</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減</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22</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百円）、充当可能特定歳入の</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減</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148</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基準財政需要額算入見込額の</a:t>
          </a:r>
          <a:r>
            <a:rPr kumimoji="1" lang="ja-JP" altLang="en-US" sz="1100">
              <a:solidFill>
                <a:schemeClr val="tx1"/>
              </a:solidFill>
              <a:effectLst/>
              <a:latin typeface="ＭＳ Ｐゴシック" panose="020B0600070205080204" pitchFamily="50" charset="-128"/>
              <a:ea typeface="ＭＳ Ｐゴシック" panose="020B0600070205080204" pitchFamily="50" charset="-128"/>
              <a:cs typeface="+mn-cs"/>
            </a:rPr>
            <a:t>増</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1,085</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百万円）により、</a:t>
          </a:r>
          <a:r>
            <a:rPr kumimoji="1" lang="en-US" altLang="ja-JP" sz="1100">
              <a:solidFill>
                <a:schemeClr val="tx1"/>
              </a:solidFill>
              <a:effectLst/>
              <a:latin typeface="ＭＳ Ｐゴシック" panose="020B0600070205080204" pitchFamily="50" charset="-128"/>
              <a:ea typeface="ＭＳ Ｐゴシック" panose="020B0600070205080204" pitchFamily="50" charset="-128"/>
              <a:cs typeface="+mn-cs"/>
            </a:rPr>
            <a:t>915</a:t>
          </a:r>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百万円増加している。</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〇将来負担比率の分子</a:t>
          </a:r>
          <a:endParaRPr lang="ja-JP" altLang="ja-JP" sz="1100">
            <a:solidFill>
              <a:schemeClr val="tx1"/>
            </a:solidFill>
            <a:effectLst/>
            <a:latin typeface="ＭＳ Ｐゴシック" panose="020B0600070205080204" pitchFamily="50" charset="-128"/>
            <a:ea typeface="ＭＳ Ｐゴシック" panose="020B0600070205080204" pitchFamily="50" charset="-128"/>
          </a:endParaRPr>
        </a:p>
        <a:p>
          <a:r>
            <a:rPr kumimoji="1" lang="ja-JP" altLang="ja-JP" sz="1100">
              <a:solidFill>
                <a:schemeClr val="tx1"/>
              </a:solidFill>
              <a:effectLst/>
              <a:latin typeface="ＭＳ Ｐゴシック" panose="020B0600070205080204" pitchFamily="50" charset="-128"/>
              <a:ea typeface="ＭＳ Ｐゴシック" panose="020B0600070205080204" pitchFamily="50" charset="-128"/>
              <a:cs typeface="+mn-cs"/>
            </a:rPr>
            <a:t>　将来負担額の増加額よりも充当可能財源</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等の増加額が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下</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回ったため、将来負担比率の分子は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341</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百万円</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増加</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100">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大型建設事業の実施に伴い、</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一般会計等に係る地方債の現在高</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や組合負担等見込額の増加が見込まれるが、</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交付税算入率の有利な起債を活用するとともに、</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市債の新規発行額</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の抑制を図り、</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将来負担比率の維持・改善に努める。</a:t>
          </a:r>
          <a:endParaRPr lang="ja-JP" altLang="ja-JP" sz="1100">
            <a:effectLst/>
            <a:latin typeface="ＭＳ Ｐゴシック" panose="020B0600070205080204" pitchFamily="50" charset="-128"/>
            <a:ea typeface="ＭＳ Ｐゴシック" panose="020B0600070205080204" pitchFamily="50" charset="-128"/>
          </a:endParaRPr>
        </a:p>
        <a:p>
          <a:endParaRPr kumimoji="1" lang="ja-JP" altLang="en-US"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山口県柳井市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財政調整基金とその他特定目的基金の取崩しを実施したことにより、全体の基金残高は減少した。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人口減少による税収減が見込まれる中、社会保障関係経費などの義務的経費や人口減少対策をはじめ、防災減災、公共施設等の長寿命化対策・維持管理経費の増加が見込まれることから、その備えとして各基金を一定規模確保していく必要があるため、中長期的な視点で計画的かつ効果的な基金の活用に努め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（基金の使途）</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・合併地域振興基金：市民の連帯の強化及び地域の振興に資する事業に必要な経費の財源に充当</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・公共施設整備基金：市の公共施設整備事業に必要な経費の財源に充当</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・ふるさと振興基金：ふるさと振興事業に必要な経費の財源に充当</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・地域福祉基金：福祉活動の推進に必要な経費の財源に充当</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・教育基金：教育振興に必要な経費の財源に充当</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・ふるさと振興基金：ふるさと納税などの寄付金を積立てた一方で、目的とする事業の財源に充当したことにより減少した。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・地域福祉基金：目的とする事業の財源に充当した一方で、ふるさと納税などの寄付金を積立てたことにより増加した。</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・教育基金：目的とする事業の財源に充当した一方で、ふるさと納税などの寄付金を積立てたことにより増加した。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・合併地域振興基金：市民の連帯の強化及び地域の振興に資する事業の財源として、必要に応じて活用していく予定</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・公共施設整備基金：今後の公共施設等の整備の財源として、必要に応じて活用していく予定</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・その他の基金：各々の基金が目的とする事業の財源として、今後も必要に応じて活用していく予定</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（増減理由）</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決算剰余金などを積立てたが、取崩額が上回ったことにより、残高が減少した。</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（今後の方針）</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予算編成における財源不足や大規模災害が発生した際の財源として、最低でも</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億円程度（標準財政規模の</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20</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％）は維持できるよう計画的な財政運営に努める。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過疎債（ソフト分）の発行に伴う償還財源の積立や普通交付税の再算定に伴う積立を実施したことにより、残高が増加した。</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将来の繰上償還等に備え、現在高程度の維持に努める。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94A2D82-598A-4CE0-8035-357FEBB1EAC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2745E9CD-B6D3-48A0-BAA1-DC62CEBFB27E}"/>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E1BDEF62-0798-49B8-ACBF-618A81CFC4D3}"/>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9B2B1101-465A-4EB3-B037-BB5F4F28C338}"/>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228410E2-1A11-4AD5-808F-6421546918FD}"/>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60540413-2F2A-4B96-B713-D9AA7300918D}"/>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山口県柳井市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A74952B5-0BC0-4E90-B5DB-EB95242ED742}"/>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03607E37-BFC8-4509-8E09-68E46CDEEFE5}"/>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3BCDB11A-1AC2-42BF-B81E-ED1352A52445}"/>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E5B173C8-6CED-4757-A9F6-3CCC1542202A}"/>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7FC7C16E-E4BA-4FB7-9FD4-98FFDD87BB38}"/>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8DAF86C5-E39E-412A-9DF3-B2702EF34EEA}"/>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29,233
28,954
140.03
21,086,996
20,768,041
207,451
10,275,996
17,856,857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C103DD35-CFF6-4864-81A6-E1A4E49AF1F1}"/>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94289A54-F2F6-474A-B24F-9CB577C972AA}"/>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903FA0C8-162B-48AD-9711-E9206AA21FF0}"/>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42.0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C934974D-45A0-4980-A550-83B7C2B5D7FB}"/>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8B3C6FA2-A027-4F14-9FE3-0FC756ECAC5D}"/>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B4C8C958-0AEC-408B-A552-DB324394FEC2}"/>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3C6729C8-8A1F-48A8-8DBE-747EB28F410F}"/>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09B2D19A-18CF-4322-A68B-42BD00610F02}"/>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7BF4F409-626F-43D2-9E6D-712A4665C557}"/>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31126E77-CF22-4CCC-9E95-65A02B4144E0}"/>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7E093B79-50F6-4F60-ABFD-677B6DB316CE}"/>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0F873384-F759-46D0-BA4A-FA0BAA608083}"/>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BC08C662-8C49-40A9-B738-BDB6DEB00847}"/>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B8EEFC65-F446-4381-9495-9AA06905B114}"/>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FB1EB447-6614-4B52-A6B7-AC479F3CE184}"/>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72AD5CE6-5D4F-4DA0-A13F-DA848A1CE3BE}"/>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7B84F3BA-5A8E-4459-A775-212128D473EE}"/>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66F6BCB1-56DA-48EF-BD9A-E17B80447AC4}"/>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34B8D1EB-E106-487E-9021-3924DE9E5826}"/>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99A0AEDD-6C4A-45B7-BBAA-048D6FF6184F}"/>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042290B7-23EB-49FC-8AD7-B0A9E4044D2F}"/>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A544E35E-3290-4EDA-9B63-2CE131579379}"/>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43C79F86-E2B7-40C1-8149-D2FFC592349C}"/>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0A200A6D-703D-4D37-870E-E6DA2155CF1C}"/>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174FDB43-E35D-4B1F-85E1-541BDB2FD1CE}"/>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[ 60.1</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E46901F1-25E7-495B-9CD8-6C272F9C1FFC}"/>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7FED515D-A2F7-4E5E-BFD3-F0147112FD55}"/>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71D2736E-4A28-487F-92D6-8CBD696D3542}"/>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4AF13BB4-349B-4DBD-B4A0-4AE763C6F6EC}"/>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9479FA51-8823-403A-B8FB-9E5CDD60D5C0}"/>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F75DA346-2699-402C-9BD3-79900E6786F6}"/>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7AA58611-9049-4DEE-A9AE-490D026AE576}"/>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B6831CBC-A615-4134-B058-725795521660}"/>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E4F0F105-B576-4EFA-BB2F-6349A756D44E}"/>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CBB76F8B-C536-489A-AF7E-A9AA53E61872}"/>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年度に策定した公共施設等総合管理計画において、公共建築物の延べ面積を</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15</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％以上削減することを目標にして、老朽施設の集約化・複合化や除却を進めている。</a:t>
          </a:r>
          <a:endParaRPr lang="ja-JP" altLang="ja-JP">
            <a:effectLst/>
            <a:latin typeface="ＭＳ Ｐゴシック" panose="020B0600070205080204" pitchFamily="50" charset="-128"/>
            <a:ea typeface="ＭＳ Ｐゴシック" panose="020B0600070205080204" pitchFamily="50" charset="-128"/>
          </a:endParaRPr>
        </a:p>
        <a:p>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　 類似団体の平均値より低い水準にある理由としては、山口県から新設広域農道</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6.6㎞</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の移譲を受けたことや、近年、学校、公民館、武道館、図書館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、体育館</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等の施設整備を進めたことが挙げられる。</a:t>
          </a:r>
          <a:endParaRPr lang="ja-JP" altLang="ja-JP">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8CEC13B3-5776-43CF-862B-C3CECB1E3C4D}"/>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96A31B93-5E2F-40EA-8F7E-7A4B87E42A3D}"/>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591E5FEF-402E-4EEC-8FC8-9016AF0A4E7D}"/>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B3BB4E88-0E29-4A6E-A10D-0AB865CC481F}"/>
            </a:ext>
          </a:extLst>
        </xdr:cNvPr>
        <xdr:cNvCxnSpPr/>
      </xdr:nvCxnSpPr>
      <xdr:spPr>
        <a:xfrm>
          <a:off x="1127125" y="662072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881F6169-E3C1-4B16-8135-3DCCE37F7039}"/>
            </a:ext>
          </a:extLst>
        </xdr:cNvPr>
        <xdr:cNvSpPr txBox="1"/>
      </xdr:nvSpPr>
      <xdr:spPr>
        <a:xfrm>
          <a:off x="772811" y="652692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179F35FA-21CA-47A2-93C7-F03ECE5D207E}"/>
            </a:ext>
          </a:extLst>
        </xdr:cNvPr>
        <xdr:cNvCxnSpPr/>
      </xdr:nvCxnSpPr>
      <xdr:spPr>
        <a:xfrm>
          <a:off x="1127125" y="626850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2838384E-BC81-43FB-BAEC-F056AF670F41}"/>
            </a:ext>
          </a:extLst>
        </xdr:cNvPr>
        <xdr:cNvSpPr txBox="1"/>
      </xdr:nvSpPr>
      <xdr:spPr>
        <a:xfrm>
          <a:off x="772811" y="61747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4E556D78-1ACC-4CAE-B76D-1CFA933E89E1}"/>
            </a:ext>
          </a:extLst>
        </xdr:cNvPr>
        <xdr:cNvCxnSpPr/>
      </xdr:nvCxnSpPr>
      <xdr:spPr>
        <a:xfrm>
          <a:off x="1127125" y="591629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E059B177-7167-4281-94C4-64F11B59B1AB}"/>
            </a:ext>
          </a:extLst>
        </xdr:cNvPr>
        <xdr:cNvSpPr txBox="1"/>
      </xdr:nvSpPr>
      <xdr:spPr>
        <a:xfrm>
          <a:off x="772811" y="582249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EB1FB7D0-F1F6-4C7A-8EFD-DCD34DAE3126}"/>
            </a:ext>
          </a:extLst>
        </xdr:cNvPr>
        <xdr:cNvCxnSpPr/>
      </xdr:nvCxnSpPr>
      <xdr:spPr>
        <a:xfrm>
          <a:off x="1127125" y="5564082"/>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B2D8380D-262A-4467-BD46-6E2B94124755}"/>
            </a:ext>
          </a:extLst>
        </xdr:cNvPr>
        <xdr:cNvSpPr txBox="1"/>
      </xdr:nvSpPr>
      <xdr:spPr>
        <a:xfrm>
          <a:off x="772811" y="547028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7E8D4979-84DD-4462-B665-67159667B230}"/>
            </a:ext>
          </a:extLst>
        </xdr:cNvPr>
        <xdr:cNvCxnSpPr/>
      </xdr:nvCxnSpPr>
      <xdr:spPr>
        <a:xfrm>
          <a:off x="1127125" y="5211868"/>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31511C30-CF9B-4486-B3E0-C9D9693E155A}"/>
            </a:ext>
          </a:extLst>
        </xdr:cNvPr>
        <xdr:cNvSpPr txBox="1"/>
      </xdr:nvSpPr>
      <xdr:spPr>
        <a:xfrm>
          <a:off x="772811" y="512187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D8657F55-AD30-4318-971A-80D66A546870}"/>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AE8AD810-EA65-4699-A657-7EAF0EEBDB7A}"/>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17A56C5E-3461-470C-859B-68768EE179D2}"/>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80010</xdr:rowOff>
    </xdr:from>
    <xdr:to>
      <xdr:col>23</xdr:col>
      <xdr:colOff>85090</xdr:colOff>
      <xdr:row>33</xdr:row>
      <xdr:rowOff>128481</xdr:rowOff>
    </xdr:to>
    <xdr:cxnSp macro="">
      <xdr:nvCxnSpPr>
        <xdr:cNvPr id="65" name="直線コネクタ 64">
          <a:extLst>
            <a:ext uri="{FF2B5EF4-FFF2-40B4-BE49-F238E27FC236}">
              <a16:creationId xmlns:a16="http://schemas.microsoft.com/office/drawing/2014/main" id="{61A89546-C807-4104-BBBF-48BA05606E08}"/>
            </a:ext>
          </a:extLst>
        </xdr:cNvPr>
        <xdr:cNvCxnSpPr/>
      </xdr:nvCxnSpPr>
      <xdr:spPr>
        <a:xfrm flipV="1">
          <a:off x="4206240" y="5208270"/>
          <a:ext cx="1270" cy="1221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132308</xdr:rowOff>
    </xdr:from>
    <xdr:ext cx="405111" cy="259045"/>
    <xdr:sp macro="" textlink="">
      <xdr:nvSpPr>
        <xdr:cNvPr id="66" name="有形固定資産減価償却率最小値テキスト">
          <a:extLst>
            <a:ext uri="{FF2B5EF4-FFF2-40B4-BE49-F238E27FC236}">
              <a16:creationId xmlns:a16="http://schemas.microsoft.com/office/drawing/2014/main" id="{87000AA7-C323-47DF-B294-C94C816C816F}"/>
            </a:ext>
          </a:extLst>
        </xdr:cNvPr>
        <xdr:cNvSpPr txBox="1"/>
      </xdr:nvSpPr>
      <xdr:spPr>
        <a:xfrm>
          <a:off x="4258945" y="64340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128481</xdr:rowOff>
    </xdr:from>
    <xdr:to>
      <xdr:col>23</xdr:col>
      <xdr:colOff>174625</xdr:colOff>
      <xdr:row>33</xdr:row>
      <xdr:rowOff>128481</xdr:rowOff>
    </xdr:to>
    <xdr:cxnSp macro="">
      <xdr:nvCxnSpPr>
        <xdr:cNvPr id="67" name="直線コネクタ 66">
          <a:extLst>
            <a:ext uri="{FF2B5EF4-FFF2-40B4-BE49-F238E27FC236}">
              <a16:creationId xmlns:a16="http://schemas.microsoft.com/office/drawing/2014/main" id="{DEC56051-FED5-4C23-8795-84BAC14C25C2}"/>
            </a:ext>
          </a:extLst>
        </xdr:cNvPr>
        <xdr:cNvCxnSpPr/>
      </xdr:nvCxnSpPr>
      <xdr:spPr>
        <a:xfrm>
          <a:off x="4119245" y="6430221"/>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26687</xdr:rowOff>
    </xdr:from>
    <xdr:ext cx="405111" cy="259045"/>
    <xdr:sp macro="" textlink="">
      <xdr:nvSpPr>
        <xdr:cNvPr id="68" name="有形固定資産減価償却率最大値テキスト">
          <a:extLst>
            <a:ext uri="{FF2B5EF4-FFF2-40B4-BE49-F238E27FC236}">
              <a16:creationId xmlns:a16="http://schemas.microsoft.com/office/drawing/2014/main" id="{67660738-11E7-49E2-9548-447DB42C1405}"/>
            </a:ext>
          </a:extLst>
        </xdr:cNvPr>
        <xdr:cNvSpPr txBox="1"/>
      </xdr:nvSpPr>
      <xdr:spPr>
        <a:xfrm>
          <a:off x="4258945" y="4987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80010</xdr:rowOff>
    </xdr:from>
    <xdr:to>
      <xdr:col>23</xdr:col>
      <xdr:colOff>174625</xdr:colOff>
      <xdr:row>26</xdr:row>
      <xdr:rowOff>80010</xdr:rowOff>
    </xdr:to>
    <xdr:cxnSp macro="">
      <xdr:nvCxnSpPr>
        <xdr:cNvPr id="69" name="直線コネクタ 68">
          <a:extLst>
            <a:ext uri="{FF2B5EF4-FFF2-40B4-BE49-F238E27FC236}">
              <a16:creationId xmlns:a16="http://schemas.microsoft.com/office/drawing/2014/main" id="{1D005F2E-FACC-48A1-AB74-6CE4FEC71D28}"/>
            </a:ext>
          </a:extLst>
        </xdr:cNvPr>
        <xdr:cNvCxnSpPr/>
      </xdr:nvCxnSpPr>
      <xdr:spPr>
        <a:xfrm>
          <a:off x="4119245" y="5208270"/>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65422</xdr:rowOff>
    </xdr:from>
    <xdr:ext cx="405111" cy="259045"/>
    <xdr:sp macro="" textlink="">
      <xdr:nvSpPr>
        <xdr:cNvPr id="70" name="有形固定資産減価償却率平均値テキスト">
          <a:extLst>
            <a:ext uri="{FF2B5EF4-FFF2-40B4-BE49-F238E27FC236}">
              <a16:creationId xmlns:a16="http://schemas.microsoft.com/office/drawing/2014/main" id="{FDA854BD-2CA9-4181-8031-5364CC056942}"/>
            </a:ext>
          </a:extLst>
        </xdr:cNvPr>
        <xdr:cNvSpPr txBox="1"/>
      </xdr:nvSpPr>
      <xdr:spPr>
        <a:xfrm>
          <a:off x="4258945" y="569660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86995</xdr:rowOff>
    </xdr:from>
    <xdr:to>
      <xdr:col>23</xdr:col>
      <xdr:colOff>136525</xdr:colOff>
      <xdr:row>30</xdr:row>
      <xdr:rowOff>17145</xdr:rowOff>
    </xdr:to>
    <xdr:sp macro="" textlink="">
      <xdr:nvSpPr>
        <xdr:cNvPr id="71" name="フローチャート: 判断 70">
          <a:extLst>
            <a:ext uri="{FF2B5EF4-FFF2-40B4-BE49-F238E27FC236}">
              <a16:creationId xmlns:a16="http://schemas.microsoft.com/office/drawing/2014/main" id="{79672050-E6BF-4FE2-BD99-266CDB559FA5}"/>
            </a:ext>
          </a:extLst>
        </xdr:cNvPr>
        <xdr:cNvSpPr/>
      </xdr:nvSpPr>
      <xdr:spPr>
        <a:xfrm>
          <a:off x="4157345" y="57181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29</xdr:row>
      <xdr:rowOff>47413</xdr:rowOff>
    </xdr:from>
    <xdr:to>
      <xdr:col>19</xdr:col>
      <xdr:colOff>187325</xdr:colOff>
      <xdr:row>29</xdr:row>
      <xdr:rowOff>149013</xdr:rowOff>
    </xdr:to>
    <xdr:sp macro="" textlink="">
      <xdr:nvSpPr>
        <xdr:cNvPr id="72" name="フローチャート: 判断 71">
          <a:extLst>
            <a:ext uri="{FF2B5EF4-FFF2-40B4-BE49-F238E27FC236}">
              <a16:creationId xmlns:a16="http://schemas.microsoft.com/office/drawing/2014/main" id="{EF5C9907-F29F-4354-BA0D-50C54B27DF4C}"/>
            </a:ext>
          </a:extLst>
        </xdr:cNvPr>
        <xdr:cNvSpPr/>
      </xdr:nvSpPr>
      <xdr:spPr>
        <a:xfrm>
          <a:off x="3537585" y="567859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22225</xdr:rowOff>
    </xdr:from>
    <xdr:to>
      <xdr:col>15</xdr:col>
      <xdr:colOff>187325</xdr:colOff>
      <xdr:row>29</xdr:row>
      <xdr:rowOff>123825</xdr:rowOff>
    </xdr:to>
    <xdr:sp macro="" textlink="">
      <xdr:nvSpPr>
        <xdr:cNvPr id="73" name="フローチャート: 判断 72">
          <a:extLst>
            <a:ext uri="{FF2B5EF4-FFF2-40B4-BE49-F238E27FC236}">
              <a16:creationId xmlns:a16="http://schemas.microsoft.com/office/drawing/2014/main" id="{B5B73DE9-9A9A-4F3A-A397-5F46DF8FD19B}"/>
            </a:ext>
          </a:extLst>
        </xdr:cNvPr>
        <xdr:cNvSpPr/>
      </xdr:nvSpPr>
      <xdr:spPr>
        <a:xfrm>
          <a:off x="2867025" y="56534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28</xdr:row>
      <xdr:rowOff>150495</xdr:rowOff>
    </xdr:from>
    <xdr:to>
      <xdr:col>11</xdr:col>
      <xdr:colOff>187325</xdr:colOff>
      <xdr:row>29</xdr:row>
      <xdr:rowOff>80645</xdr:rowOff>
    </xdr:to>
    <xdr:sp macro="" textlink="">
      <xdr:nvSpPr>
        <xdr:cNvPr id="74" name="フローチャート: 判断 73">
          <a:extLst>
            <a:ext uri="{FF2B5EF4-FFF2-40B4-BE49-F238E27FC236}">
              <a16:creationId xmlns:a16="http://schemas.microsoft.com/office/drawing/2014/main" id="{84D7CB38-80A7-4B80-8F86-8E1C29C808E0}"/>
            </a:ext>
          </a:extLst>
        </xdr:cNvPr>
        <xdr:cNvSpPr/>
      </xdr:nvSpPr>
      <xdr:spPr>
        <a:xfrm>
          <a:off x="2196465" y="56140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143298</xdr:rowOff>
    </xdr:from>
    <xdr:to>
      <xdr:col>7</xdr:col>
      <xdr:colOff>187325</xdr:colOff>
      <xdr:row>29</xdr:row>
      <xdr:rowOff>73448</xdr:rowOff>
    </xdr:to>
    <xdr:sp macro="" textlink="">
      <xdr:nvSpPr>
        <xdr:cNvPr id="75" name="フローチャート: 判断 74">
          <a:extLst>
            <a:ext uri="{FF2B5EF4-FFF2-40B4-BE49-F238E27FC236}">
              <a16:creationId xmlns:a16="http://schemas.microsoft.com/office/drawing/2014/main" id="{0DD416E5-B9C8-4F3B-BEA4-D7ADB5562D93}"/>
            </a:ext>
          </a:extLst>
        </xdr:cNvPr>
        <xdr:cNvSpPr/>
      </xdr:nvSpPr>
      <xdr:spPr>
        <a:xfrm>
          <a:off x="1525905" y="560683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2A5B153E-E1D2-45F1-9659-8185C57A05E2}"/>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EF052209-F5D2-49F0-A6F6-629727F0988E}"/>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8878ABAA-3872-44C3-96A0-E989792095D2}"/>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C15E9B2E-05B6-42B1-997F-535AFB414912}"/>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8F459DF0-CABC-4899-A57A-8D7C3D0FDA9F}"/>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28</xdr:row>
      <xdr:rowOff>53340</xdr:rowOff>
    </xdr:from>
    <xdr:to>
      <xdr:col>23</xdr:col>
      <xdr:colOff>136525</xdr:colOff>
      <xdr:row>28</xdr:row>
      <xdr:rowOff>154940</xdr:rowOff>
    </xdr:to>
    <xdr:sp macro="" textlink="">
      <xdr:nvSpPr>
        <xdr:cNvPr id="81" name="楕円 80">
          <a:extLst>
            <a:ext uri="{FF2B5EF4-FFF2-40B4-BE49-F238E27FC236}">
              <a16:creationId xmlns:a16="http://schemas.microsoft.com/office/drawing/2014/main" id="{7D0F2890-6DAD-4F07-A76B-D6A4F4C8CDB6}"/>
            </a:ext>
          </a:extLst>
        </xdr:cNvPr>
        <xdr:cNvSpPr/>
      </xdr:nvSpPr>
      <xdr:spPr>
        <a:xfrm>
          <a:off x="4157345" y="5516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27</xdr:row>
      <xdr:rowOff>76217</xdr:rowOff>
    </xdr:from>
    <xdr:ext cx="405111" cy="259045"/>
    <xdr:sp macro="" textlink="">
      <xdr:nvSpPr>
        <xdr:cNvPr id="82" name="有形固定資産減価償却率該当値テキスト">
          <a:extLst>
            <a:ext uri="{FF2B5EF4-FFF2-40B4-BE49-F238E27FC236}">
              <a16:creationId xmlns:a16="http://schemas.microsoft.com/office/drawing/2014/main" id="{9B671AEA-B6D6-4851-AD16-1261057ADCD3}"/>
            </a:ext>
          </a:extLst>
        </xdr:cNvPr>
        <xdr:cNvSpPr txBox="1"/>
      </xdr:nvSpPr>
      <xdr:spPr>
        <a:xfrm>
          <a:off x="4258945" y="5372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71332</xdr:rowOff>
    </xdr:from>
    <xdr:to>
      <xdr:col>19</xdr:col>
      <xdr:colOff>187325</xdr:colOff>
      <xdr:row>29</xdr:row>
      <xdr:rowOff>1482</xdr:rowOff>
    </xdr:to>
    <xdr:sp macro="" textlink="">
      <xdr:nvSpPr>
        <xdr:cNvPr id="83" name="楕円 82">
          <a:extLst>
            <a:ext uri="{FF2B5EF4-FFF2-40B4-BE49-F238E27FC236}">
              <a16:creationId xmlns:a16="http://schemas.microsoft.com/office/drawing/2014/main" id="{4E1B0045-7067-4177-98F1-B98761BD6133}"/>
            </a:ext>
          </a:extLst>
        </xdr:cNvPr>
        <xdr:cNvSpPr/>
      </xdr:nvSpPr>
      <xdr:spPr>
        <a:xfrm>
          <a:off x="3537585" y="553487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104140</xdr:rowOff>
    </xdr:from>
    <xdr:to>
      <xdr:col>23</xdr:col>
      <xdr:colOff>85725</xdr:colOff>
      <xdr:row>28</xdr:row>
      <xdr:rowOff>122132</xdr:rowOff>
    </xdr:to>
    <xdr:cxnSp macro="">
      <xdr:nvCxnSpPr>
        <xdr:cNvPr id="84" name="直線コネクタ 83">
          <a:extLst>
            <a:ext uri="{FF2B5EF4-FFF2-40B4-BE49-F238E27FC236}">
              <a16:creationId xmlns:a16="http://schemas.microsoft.com/office/drawing/2014/main" id="{18E7770B-F80A-4871-B60F-CE5CFEDE36DE}"/>
            </a:ext>
          </a:extLst>
        </xdr:cNvPr>
        <xdr:cNvCxnSpPr/>
      </xdr:nvCxnSpPr>
      <xdr:spPr>
        <a:xfrm flipV="1">
          <a:off x="3588385" y="5567680"/>
          <a:ext cx="619760"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28</xdr:row>
      <xdr:rowOff>74930</xdr:rowOff>
    </xdr:from>
    <xdr:to>
      <xdr:col>15</xdr:col>
      <xdr:colOff>187325</xdr:colOff>
      <xdr:row>29</xdr:row>
      <xdr:rowOff>5080</xdr:rowOff>
    </xdr:to>
    <xdr:sp macro="" textlink="">
      <xdr:nvSpPr>
        <xdr:cNvPr id="85" name="楕円 84">
          <a:extLst>
            <a:ext uri="{FF2B5EF4-FFF2-40B4-BE49-F238E27FC236}">
              <a16:creationId xmlns:a16="http://schemas.microsoft.com/office/drawing/2014/main" id="{CB977350-15A8-4E22-819B-C83C4A261C56}"/>
            </a:ext>
          </a:extLst>
        </xdr:cNvPr>
        <xdr:cNvSpPr/>
      </xdr:nvSpPr>
      <xdr:spPr>
        <a:xfrm>
          <a:off x="2867025" y="553847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28</xdr:row>
      <xdr:rowOff>122132</xdr:rowOff>
    </xdr:from>
    <xdr:to>
      <xdr:col>19</xdr:col>
      <xdr:colOff>136525</xdr:colOff>
      <xdr:row>28</xdr:row>
      <xdr:rowOff>125730</xdr:rowOff>
    </xdr:to>
    <xdr:cxnSp macro="">
      <xdr:nvCxnSpPr>
        <xdr:cNvPr id="86" name="直線コネクタ 85">
          <a:extLst>
            <a:ext uri="{FF2B5EF4-FFF2-40B4-BE49-F238E27FC236}">
              <a16:creationId xmlns:a16="http://schemas.microsoft.com/office/drawing/2014/main" id="{55C767F1-1A6E-48C0-A216-595C2D8225FD}"/>
            </a:ext>
          </a:extLst>
        </xdr:cNvPr>
        <xdr:cNvCxnSpPr/>
      </xdr:nvCxnSpPr>
      <xdr:spPr>
        <a:xfrm flipV="1">
          <a:off x="2917825" y="5585672"/>
          <a:ext cx="670560" cy="35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28</xdr:row>
      <xdr:rowOff>31750</xdr:rowOff>
    </xdr:from>
    <xdr:to>
      <xdr:col>11</xdr:col>
      <xdr:colOff>187325</xdr:colOff>
      <xdr:row>28</xdr:row>
      <xdr:rowOff>133350</xdr:rowOff>
    </xdr:to>
    <xdr:sp macro="" textlink="">
      <xdr:nvSpPr>
        <xdr:cNvPr id="87" name="楕円 86">
          <a:extLst>
            <a:ext uri="{FF2B5EF4-FFF2-40B4-BE49-F238E27FC236}">
              <a16:creationId xmlns:a16="http://schemas.microsoft.com/office/drawing/2014/main" id="{8D79773C-3BA2-4497-A48A-704616C56C9C}"/>
            </a:ext>
          </a:extLst>
        </xdr:cNvPr>
        <xdr:cNvSpPr/>
      </xdr:nvSpPr>
      <xdr:spPr>
        <a:xfrm>
          <a:off x="2196465" y="549529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28</xdr:row>
      <xdr:rowOff>82550</xdr:rowOff>
    </xdr:from>
    <xdr:to>
      <xdr:col>15</xdr:col>
      <xdr:colOff>136525</xdr:colOff>
      <xdr:row>28</xdr:row>
      <xdr:rowOff>125730</xdr:rowOff>
    </xdr:to>
    <xdr:cxnSp macro="">
      <xdr:nvCxnSpPr>
        <xdr:cNvPr id="88" name="直線コネクタ 87">
          <a:extLst>
            <a:ext uri="{FF2B5EF4-FFF2-40B4-BE49-F238E27FC236}">
              <a16:creationId xmlns:a16="http://schemas.microsoft.com/office/drawing/2014/main" id="{93469B77-2493-41FA-A397-A55E75A88AD9}"/>
            </a:ext>
          </a:extLst>
        </xdr:cNvPr>
        <xdr:cNvCxnSpPr/>
      </xdr:nvCxnSpPr>
      <xdr:spPr>
        <a:xfrm>
          <a:off x="2247265" y="5546090"/>
          <a:ext cx="670560" cy="43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27</xdr:row>
      <xdr:rowOff>149225</xdr:rowOff>
    </xdr:from>
    <xdr:to>
      <xdr:col>7</xdr:col>
      <xdr:colOff>187325</xdr:colOff>
      <xdr:row>28</xdr:row>
      <xdr:rowOff>79375</xdr:rowOff>
    </xdr:to>
    <xdr:sp macro="" textlink="">
      <xdr:nvSpPr>
        <xdr:cNvPr id="89" name="楕円 88">
          <a:extLst>
            <a:ext uri="{FF2B5EF4-FFF2-40B4-BE49-F238E27FC236}">
              <a16:creationId xmlns:a16="http://schemas.microsoft.com/office/drawing/2014/main" id="{7E61A36A-7216-421A-8AC5-3D459EAEE1BC}"/>
            </a:ext>
          </a:extLst>
        </xdr:cNvPr>
        <xdr:cNvSpPr/>
      </xdr:nvSpPr>
      <xdr:spPr>
        <a:xfrm>
          <a:off x="1525905" y="544512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28</xdr:row>
      <xdr:rowOff>28575</xdr:rowOff>
    </xdr:from>
    <xdr:to>
      <xdr:col>11</xdr:col>
      <xdr:colOff>136525</xdr:colOff>
      <xdr:row>28</xdr:row>
      <xdr:rowOff>82550</xdr:rowOff>
    </xdr:to>
    <xdr:cxnSp macro="">
      <xdr:nvCxnSpPr>
        <xdr:cNvPr id="90" name="直線コネクタ 89">
          <a:extLst>
            <a:ext uri="{FF2B5EF4-FFF2-40B4-BE49-F238E27FC236}">
              <a16:creationId xmlns:a16="http://schemas.microsoft.com/office/drawing/2014/main" id="{D97E611D-CC50-4972-961F-265972D16A4C}"/>
            </a:ext>
          </a:extLst>
        </xdr:cNvPr>
        <xdr:cNvCxnSpPr/>
      </xdr:nvCxnSpPr>
      <xdr:spPr>
        <a:xfrm>
          <a:off x="1576705" y="5492115"/>
          <a:ext cx="670560" cy="539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29</xdr:row>
      <xdr:rowOff>140140</xdr:rowOff>
    </xdr:from>
    <xdr:ext cx="405111" cy="259045"/>
    <xdr:sp macro="" textlink="">
      <xdr:nvSpPr>
        <xdr:cNvPr id="91" name="n_1aveValue有形固定資産減価償却率">
          <a:extLst>
            <a:ext uri="{FF2B5EF4-FFF2-40B4-BE49-F238E27FC236}">
              <a16:creationId xmlns:a16="http://schemas.microsoft.com/office/drawing/2014/main" id="{F00841D1-4D51-4238-9B01-41332DE77DCD}"/>
            </a:ext>
          </a:extLst>
        </xdr:cNvPr>
        <xdr:cNvSpPr txBox="1"/>
      </xdr:nvSpPr>
      <xdr:spPr>
        <a:xfrm>
          <a:off x="3395989" y="5771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114952</xdr:rowOff>
    </xdr:from>
    <xdr:ext cx="405111" cy="259045"/>
    <xdr:sp macro="" textlink="">
      <xdr:nvSpPr>
        <xdr:cNvPr id="92" name="n_2aveValue有形固定資産減価償却率">
          <a:extLst>
            <a:ext uri="{FF2B5EF4-FFF2-40B4-BE49-F238E27FC236}">
              <a16:creationId xmlns:a16="http://schemas.microsoft.com/office/drawing/2014/main" id="{00BD8A00-6334-4B44-9FDA-D79C3D4C9B2C}"/>
            </a:ext>
          </a:extLst>
        </xdr:cNvPr>
        <xdr:cNvSpPr txBox="1"/>
      </xdr:nvSpPr>
      <xdr:spPr>
        <a:xfrm>
          <a:off x="2738129" y="574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71772</xdr:rowOff>
    </xdr:from>
    <xdr:ext cx="405111" cy="259045"/>
    <xdr:sp macro="" textlink="">
      <xdr:nvSpPr>
        <xdr:cNvPr id="93" name="n_3aveValue有形固定資産減価償却率">
          <a:extLst>
            <a:ext uri="{FF2B5EF4-FFF2-40B4-BE49-F238E27FC236}">
              <a16:creationId xmlns:a16="http://schemas.microsoft.com/office/drawing/2014/main" id="{9866D093-8914-43FC-B44A-F2A9129647FB}"/>
            </a:ext>
          </a:extLst>
        </xdr:cNvPr>
        <xdr:cNvSpPr txBox="1"/>
      </xdr:nvSpPr>
      <xdr:spPr>
        <a:xfrm>
          <a:off x="2067569" y="57029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29</xdr:row>
      <xdr:rowOff>64575</xdr:rowOff>
    </xdr:from>
    <xdr:ext cx="405111" cy="259045"/>
    <xdr:sp macro="" textlink="">
      <xdr:nvSpPr>
        <xdr:cNvPr id="94" name="n_4aveValue有形固定資産減価償却率">
          <a:extLst>
            <a:ext uri="{FF2B5EF4-FFF2-40B4-BE49-F238E27FC236}">
              <a16:creationId xmlns:a16="http://schemas.microsoft.com/office/drawing/2014/main" id="{03989FF6-3F28-4894-86F5-A848BD701E60}"/>
            </a:ext>
          </a:extLst>
        </xdr:cNvPr>
        <xdr:cNvSpPr txBox="1"/>
      </xdr:nvSpPr>
      <xdr:spPr>
        <a:xfrm>
          <a:off x="1397009" y="5695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27</xdr:row>
      <xdr:rowOff>18009</xdr:rowOff>
    </xdr:from>
    <xdr:ext cx="405111" cy="259045"/>
    <xdr:sp macro="" textlink="">
      <xdr:nvSpPr>
        <xdr:cNvPr id="95" name="n_1mainValue有形固定資産減価償却率">
          <a:extLst>
            <a:ext uri="{FF2B5EF4-FFF2-40B4-BE49-F238E27FC236}">
              <a16:creationId xmlns:a16="http://schemas.microsoft.com/office/drawing/2014/main" id="{302ACC0B-242F-400F-A78E-C8170B0ECDDF}"/>
            </a:ext>
          </a:extLst>
        </xdr:cNvPr>
        <xdr:cNvSpPr txBox="1"/>
      </xdr:nvSpPr>
      <xdr:spPr>
        <a:xfrm>
          <a:off x="3395989" y="53139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27</xdr:row>
      <xdr:rowOff>21607</xdr:rowOff>
    </xdr:from>
    <xdr:ext cx="405111" cy="259045"/>
    <xdr:sp macro="" textlink="">
      <xdr:nvSpPr>
        <xdr:cNvPr id="96" name="n_2mainValue有形固定資産減価償却率">
          <a:extLst>
            <a:ext uri="{FF2B5EF4-FFF2-40B4-BE49-F238E27FC236}">
              <a16:creationId xmlns:a16="http://schemas.microsoft.com/office/drawing/2014/main" id="{5D8F692B-79FB-453D-BBB2-FF28245B75E0}"/>
            </a:ext>
          </a:extLst>
        </xdr:cNvPr>
        <xdr:cNvSpPr txBox="1"/>
      </xdr:nvSpPr>
      <xdr:spPr>
        <a:xfrm>
          <a:off x="2738129" y="5317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149877</xdr:rowOff>
    </xdr:from>
    <xdr:ext cx="405111" cy="259045"/>
    <xdr:sp macro="" textlink="">
      <xdr:nvSpPr>
        <xdr:cNvPr id="97" name="n_3mainValue有形固定資産減価償却率">
          <a:extLst>
            <a:ext uri="{FF2B5EF4-FFF2-40B4-BE49-F238E27FC236}">
              <a16:creationId xmlns:a16="http://schemas.microsoft.com/office/drawing/2014/main" id="{8EB230D9-FF90-4E6F-8540-AD07CA1A701C}"/>
            </a:ext>
          </a:extLst>
        </xdr:cNvPr>
        <xdr:cNvSpPr txBox="1"/>
      </xdr:nvSpPr>
      <xdr:spPr>
        <a:xfrm>
          <a:off x="2067569" y="5278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26</xdr:row>
      <xdr:rowOff>95902</xdr:rowOff>
    </xdr:from>
    <xdr:ext cx="405111" cy="259045"/>
    <xdr:sp macro="" textlink="">
      <xdr:nvSpPr>
        <xdr:cNvPr id="98" name="n_4mainValue有形固定資産減価償却率">
          <a:extLst>
            <a:ext uri="{FF2B5EF4-FFF2-40B4-BE49-F238E27FC236}">
              <a16:creationId xmlns:a16="http://schemas.microsoft.com/office/drawing/2014/main" id="{D22FD594-FE6A-4AFC-8023-F4A39A302F48}"/>
            </a:ext>
          </a:extLst>
        </xdr:cNvPr>
        <xdr:cNvSpPr txBox="1"/>
      </xdr:nvSpPr>
      <xdr:spPr>
        <a:xfrm>
          <a:off x="1397009" y="52241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F7D69423-3143-4AD8-B286-CEB0AA42BABC}"/>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948D32CC-E9F3-49F5-953F-DFE42D638A43}"/>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D9722043-E515-45F1-B95D-EB7623551A9D}"/>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[ 667.2</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31A13741-8E4B-4E12-ADF1-DC39809E8EE8}"/>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F58EB77D-7786-4DB2-8D6B-FFF0D80053A1}"/>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EAE5FD2B-8292-42BD-BFDD-09974AA20CE0}"/>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F46E7117-EA9C-440B-AF5C-251E8177BAB7}"/>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7DF90157-9640-4F91-8A76-427473E466AC}"/>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1C6A1E26-B487-483E-80E4-89ACB185947F}"/>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7BA7ADBE-E101-4DBA-B4A4-876D105EB67B}"/>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BA971FDA-E718-4EA9-86D5-93214EF6C176}"/>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76A3C678-5868-45A4-92A3-B32592914DC1}"/>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9DB755B9-6B05-4095-812F-206C0E427FA9}"/>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100">
              <a:solidFill>
                <a:schemeClr val="dk1"/>
              </a:solidFill>
              <a:effectLst/>
              <a:latin typeface="+mn-lt"/>
              <a:ea typeface="+mn-ea"/>
              <a:cs typeface="+mn-cs"/>
            </a:rPr>
            <a:t>　</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債務償還比率は、前年度と比較して</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61.4</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ポイント上昇し、類似団体と比較すると依然として上回っている状況である。</a:t>
          </a:r>
          <a:endParaRPr lang="ja-JP" altLang="ja-JP" sz="1000">
            <a:effectLst/>
            <a:latin typeface="ＭＳ Ｐゴシック" panose="020B0600070205080204" pitchFamily="50" charset="-128"/>
            <a:ea typeface="ＭＳ Ｐゴシック" panose="020B0600070205080204" pitchFamily="50" charset="-128"/>
          </a:endParaRPr>
        </a:p>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これは、大型建設事業の実施による地方債現在高の増などによる将来負担額の増加が主な要因である。</a:t>
          </a:r>
          <a:endParaRPr lang="ja-JP" altLang="ja-JP" sz="1000">
            <a:effectLst/>
            <a:latin typeface="ＭＳ Ｐゴシック" panose="020B0600070205080204" pitchFamily="50" charset="-128"/>
            <a:ea typeface="ＭＳ Ｐゴシック" panose="020B0600070205080204" pitchFamily="50" charset="-128"/>
          </a:endParaRPr>
        </a:p>
        <a:p>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　令和</a:t>
          </a:r>
          <a:r>
            <a:rPr kumimoji="1" lang="en-US" altLang="ja-JP" sz="10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ja-JP" sz="1000">
              <a:solidFill>
                <a:schemeClr val="dk1"/>
              </a:solidFill>
              <a:effectLst/>
              <a:latin typeface="ＭＳ Ｐゴシック" panose="020B0600070205080204" pitchFamily="50" charset="-128"/>
              <a:ea typeface="ＭＳ Ｐゴシック" panose="020B0600070205080204" pitchFamily="50" charset="-128"/>
              <a:cs typeface="+mn-cs"/>
            </a:rPr>
            <a:t>年度をピークに大規模な普通建設事業実施により地方債現在高が増加する見込みであるが、事業の必要性等の精査による市債の新規発行の抑制と基金残高の確保に努め、将来負担の軽減に努める。</a:t>
          </a:r>
          <a:endParaRPr lang="ja-JP" altLang="ja-JP" sz="10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3DE26415-3EFF-4D1A-B3C9-17B60348DA6B}"/>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18BA764A-868F-427F-A5BA-B8515EC8C85D}"/>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C816FBCF-539A-48F5-8047-A64D505414B6}"/>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947A8DEB-C973-4FE7-96B9-A5293D2D9619}"/>
            </a:ext>
          </a:extLst>
        </xdr:cNvPr>
        <xdr:cNvCxnSpPr/>
      </xdr:nvCxnSpPr>
      <xdr:spPr>
        <a:xfrm>
          <a:off x="9971405" y="662072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1C274B5A-EBA9-43D4-B2FF-C93DA2AB527F}"/>
            </a:ext>
          </a:extLst>
        </xdr:cNvPr>
        <xdr:cNvSpPr txBox="1"/>
      </xdr:nvSpPr>
      <xdr:spPr>
        <a:xfrm>
          <a:off x="9486041" y="652692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81853E16-B405-41D4-85C9-F2C0107B0CC0}"/>
            </a:ext>
          </a:extLst>
        </xdr:cNvPr>
        <xdr:cNvCxnSpPr/>
      </xdr:nvCxnSpPr>
      <xdr:spPr>
        <a:xfrm>
          <a:off x="9971405" y="6268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EE0049A0-7551-47C3-9971-D1F343E779E6}"/>
            </a:ext>
          </a:extLst>
        </xdr:cNvPr>
        <xdr:cNvSpPr txBox="1"/>
      </xdr:nvSpPr>
      <xdr:spPr>
        <a:xfrm>
          <a:off x="9542936" y="61747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12EADED0-8BD6-49D3-B042-16DB684B8A60}"/>
            </a:ext>
          </a:extLst>
        </xdr:cNvPr>
        <xdr:cNvCxnSpPr/>
      </xdr:nvCxnSpPr>
      <xdr:spPr>
        <a:xfrm>
          <a:off x="9971405" y="591629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0C1FAADA-5DC6-4AE6-94AE-720B2DCBAED6}"/>
            </a:ext>
          </a:extLst>
        </xdr:cNvPr>
        <xdr:cNvSpPr txBox="1"/>
      </xdr:nvSpPr>
      <xdr:spPr>
        <a:xfrm>
          <a:off x="9542936" y="582249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B57BC927-1F09-4AB9-87F5-05E5039D5183}"/>
            </a:ext>
          </a:extLst>
        </xdr:cNvPr>
        <xdr:cNvCxnSpPr/>
      </xdr:nvCxnSpPr>
      <xdr:spPr>
        <a:xfrm>
          <a:off x="9971405" y="5564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60C26736-ECB3-4DBB-A66E-8C128194024A}"/>
            </a:ext>
          </a:extLst>
        </xdr:cNvPr>
        <xdr:cNvSpPr txBox="1"/>
      </xdr:nvSpPr>
      <xdr:spPr>
        <a:xfrm>
          <a:off x="9542936" y="5470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AA8D790B-FB47-420A-9C0E-EDC5BC04245F}"/>
            </a:ext>
          </a:extLst>
        </xdr:cNvPr>
        <xdr:cNvCxnSpPr/>
      </xdr:nvCxnSpPr>
      <xdr:spPr>
        <a:xfrm>
          <a:off x="9971405" y="521186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FD574EC7-03DF-491C-B849-8E1F0E68DF00}"/>
            </a:ext>
          </a:extLst>
        </xdr:cNvPr>
        <xdr:cNvSpPr txBox="1"/>
      </xdr:nvSpPr>
      <xdr:spPr>
        <a:xfrm>
          <a:off x="9645528" y="512187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704BEF79-D9CF-4FCD-8A2B-61372134DE50}"/>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DEA627D8-E6F8-4A16-86FC-0281E6A37DBF}"/>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73498</xdr:rowOff>
    </xdr:to>
    <xdr:cxnSp macro="">
      <xdr:nvCxnSpPr>
        <xdr:cNvPr id="127" name="直線コネクタ 126">
          <a:extLst>
            <a:ext uri="{FF2B5EF4-FFF2-40B4-BE49-F238E27FC236}">
              <a16:creationId xmlns:a16="http://schemas.microsoft.com/office/drawing/2014/main" id="{9B692709-B06F-4045-9E2A-6FA5B435CFED}"/>
            </a:ext>
          </a:extLst>
        </xdr:cNvPr>
        <xdr:cNvCxnSpPr/>
      </xdr:nvCxnSpPr>
      <xdr:spPr>
        <a:xfrm flipV="1">
          <a:off x="13027660" y="5211868"/>
          <a:ext cx="1269" cy="13310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77325</xdr:rowOff>
    </xdr:from>
    <xdr:ext cx="560923" cy="259045"/>
    <xdr:sp macro="" textlink="">
      <xdr:nvSpPr>
        <xdr:cNvPr id="128" name="債務償還比率最小値テキスト">
          <a:extLst>
            <a:ext uri="{FF2B5EF4-FFF2-40B4-BE49-F238E27FC236}">
              <a16:creationId xmlns:a16="http://schemas.microsoft.com/office/drawing/2014/main" id="{48C58951-7575-427E-8678-BDD6CDF44F8E}"/>
            </a:ext>
          </a:extLst>
        </xdr:cNvPr>
        <xdr:cNvSpPr txBox="1"/>
      </xdr:nvSpPr>
      <xdr:spPr>
        <a:xfrm>
          <a:off x="13080365" y="6546705"/>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73498</xdr:rowOff>
    </xdr:from>
    <xdr:to>
      <xdr:col>76</xdr:col>
      <xdr:colOff>111125</xdr:colOff>
      <xdr:row>34</xdr:row>
      <xdr:rowOff>73498</xdr:rowOff>
    </xdr:to>
    <xdr:cxnSp macro="">
      <xdr:nvCxnSpPr>
        <xdr:cNvPr id="129" name="直線コネクタ 128">
          <a:extLst>
            <a:ext uri="{FF2B5EF4-FFF2-40B4-BE49-F238E27FC236}">
              <a16:creationId xmlns:a16="http://schemas.microsoft.com/office/drawing/2014/main" id="{AFC2B3F4-AC90-4B60-AA8D-E9984965A62C}"/>
            </a:ext>
          </a:extLst>
        </xdr:cNvPr>
        <xdr:cNvCxnSpPr/>
      </xdr:nvCxnSpPr>
      <xdr:spPr>
        <a:xfrm>
          <a:off x="12963525" y="65428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3F5476EC-F91C-489C-AE2C-D0D83C041C52}"/>
            </a:ext>
          </a:extLst>
        </xdr:cNvPr>
        <xdr:cNvSpPr txBox="1"/>
      </xdr:nvSpPr>
      <xdr:spPr>
        <a:xfrm>
          <a:off x="13080365" y="49909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675F8180-3D21-4D5A-A0F3-BEDDC205DE38}"/>
            </a:ext>
          </a:extLst>
        </xdr:cNvPr>
        <xdr:cNvCxnSpPr/>
      </xdr:nvCxnSpPr>
      <xdr:spPr>
        <a:xfrm>
          <a:off x="12963525" y="52118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62205</xdr:rowOff>
    </xdr:from>
    <xdr:ext cx="469744" cy="259045"/>
    <xdr:sp macro="" textlink="">
      <xdr:nvSpPr>
        <xdr:cNvPr id="132" name="債務償還比率平均値テキスト">
          <a:extLst>
            <a:ext uri="{FF2B5EF4-FFF2-40B4-BE49-F238E27FC236}">
              <a16:creationId xmlns:a16="http://schemas.microsoft.com/office/drawing/2014/main" id="{228EC7EF-ED08-44E6-B2A3-57B7737B1BE4}"/>
            </a:ext>
          </a:extLst>
        </xdr:cNvPr>
        <xdr:cNvSpPr txBox="1"/>
      </xdr:nvSpPr>
      <xdr:spPr>
        <a:xfrm>
          <a:off x="13080365" y="569338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39328</xdr:rowOff>
    </xdr:from>
    <xdr:to>
      <xdr:col>76</xdr:col>
      <xdr:colOff>73025</xdr:colOff>
      <xdr:row>30</xdr:row>
      <xdr:rowOff>140928</xdr:rowOff>
    </xdr:to>
    <xdr:sp macro="" textlink="">
      <xdr:nvSpPr>
        <xdr:cNvPr id="133" name="フローチャート: 判断 132">
          <a:extLst>
            <a:ext uri="{FF2B5EF4-FFF2-40B4-BE49-F238E27FC236}">
              <a16:creationId xmlns:a16="http://schemas.microsoft.com/office/drawing/2014/main" id="{7BE709FF-87F5-4115-867B-7DE787015378}"/>
            </a:ext>
          </a:extLst>
        </xdr:cNvPr>
        <xdr:cNvSpPr/>
      </xdr:nvSpPr>
      <xdr:spPr>
        <a:xfrm>
          <a:off x="13001625" y="583814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32371</xdr:rowOff>
    </xdr:from>
    <xdr:to>
      <xdr:col>72</xdr:col>
      <xdr:colOff>123825</xdr:colOff>
      <xdr:row>30</xdr:row>
      <xdr:rowOff>133971</xdr:rowOff>
    </xdr:to>
    <xdr:sp macro="" textlink="">
      <xdr:nvSpPr>
        <xdr:cNvPr id="134" name="フローチャート: 判断 133">
          <a:extLst>
            <a:ext uri="{FF2B5EF4-FFF2-40B4-BE49-F238E27FC236}">
              <a16:creationId xmlns:a16="http://schemas.microsoft.com/office/drawing/2014/main" id="{076BAA04-7362-472C-934F-AF85B0D115DF}"/>
            </a:ext>
          </a:extLst>
        </xdr:cNvPr>
        <xdr:cNvSpPr/>
      </xdr:nvSpPr>
      <xdr:spPr>
        <a:xfrm>
          <a:off x="12359005" y="5831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21336</xdr:rowOff>
    </xdr:from>
    <xdr:to>
      <xdr:col>68</xdr:col>
      <xdr:colOff>123825</xdr:colOff>
      <xdr:row>30</xdr:row>
      <xdr:rowOff>122936</xdr:rowOff>
    </xdr:to>
    <xdr:sp macro="" textlink="">
      <xdr:nvSpPr>
        <xdr:cNvPr id="135" name="フローチャート: 判断 134">
          <a:extLst>
            <a:ext uri="{FF2B5EF4-FFF2-40B4-BE49-F238E27FC236}">
              <a16:creationId xmlns:a16="http://schemas.microsoft.com/office/drawing/2014/main" id="{1F55C45E-A990-4ECF-A6FD-D65D457C4E5B}"/>
            </a:ext>
          </a:extLst>
        </xdr:cNvPr>
        <xdr:cNvSpPr/>
      </xdr:nvSpPr>
      <xdr:spPr>
        <a:xfrm>
          <a:off x="11688445" y="5820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133653</xdr:rowOff>
    </xdr:from>
    <xdr:to>
      <xdr:col>64</xdr:col>
      <xdr:colOff>123825</xdr:colOff>
      <xdr:row>30</xdr:row>
      <xdr:rowOff>63803</xdr:rowOff>
    </xdr:to>
    <xdr:sp macro="" textlink="">
      <xdr:nvSpPr>
        <xdr:cNvPr id="136" name="フローチャート: 判断 135">
          <a:extLst>
            <a:ext uri="{FF2B5EF4-FFF2-40B4-BE49-F238E27FC236}">
              <a16:creationId xmlns:a16="http://schemas.microsoft.com/office/drawing/2014/main" id="{D473EE65-B787-4870-A7BC-0D71304873FF}"/>
            </a:ext>
          </a:extLst>
        </xdr:cNvPr>
        <xdr:cNvSpPr/>
      </xdr:nvSpPr>
      <xdr:spPr>
        <a:xfrm>
          <a:off x="11017885" y="576483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138762</xdr:rowOff>
    </xdr:from>
    <xdr:to>
      <xdr:col>60</xdr:col>
      <xdr:colOff>123825</xdr:colOff>
      <xdr:row>31</xdr:row>
      <xdr:rowOff>68912</xdr:rowOff>
    </xdr:to>
    <xdr:sp macro="" textlink="">
      <xdr:nvSpPr>
        <xdr:cNvPr id="137" name="フローチャート: 判断 136">
          <a:extLst>
            <a:ext uri="{FF2B5EF4-FFF2-40B4-BE49-F238E27FC236}">
              <a16:creationId xmlns:a16="http://schemas.microsoft.com/office/drawing/2014/main" id="{9138054B-0871-4D80-8478-939B1C5C2643}"/>
            </a:ext>
          </a:extLst>
        </xdr:cNvPr>
        <xdr:cNvSpPr/>
      </xdr:nvSpPr>
      <xdr:spPr>
        <a:xfrm>
          <a:off x="10347325" y="593758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C841E00C-D3B6-47E5-86B5-3596F253CD0E}"/>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BCF5243E-64AF-47AA-9FCC-5647229C39C8}"/>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8E25F634-B34C-40DF-8089-A8655314800A}"/>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E21660DD-BA85-4674-8D50-EDDA98D44DD1}"/>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52D14CD3-18FD-4C78-BC3B-31617ABFD4D8}"/>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147278</xdr:rowOff>
    </xdr:from>
    <xdr:to>
      <xdr:col>76</xdr:col>
      <xdr:colOff>73025</xdr:colOff>
      <xdr:row>31</xdr:row>
      <xdr:rowOff>77428</xdr:rowOff>
    </xdr:to>
    <xdr:sp macro="" textlink="">
      <xdr:nvSpPr>
        <xdr:cNvPr id="143" name="楕円 142">
          <a:extLst>
            <a:ext uri="{FF2B5EF4-FFF2-40B4-BE49-F238E27FC236}">
              <a16:creationId xmlns:a16="http://schemas.microsoft.com/office/drawing/2014/main" id="{6A7123F9-4B12-41A8-BDFE-E03E3E0F3800}"/>
            </a:ext>
          </a:extLst>
        </xdr:cNvPr>
        <xdr:cNvSpPr/>
      </xdr:nvSpPr>
      <xdr:spPr>
        <a:xfrm>
          <a:off x="13001625" y="59460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125705</xdr:rowOff>
    </xdr:from>
    <xdr:ext cx="469744" cy="259045"/>
    <xdr:sp macro="" textlink="">
      <xdr:nvSpPr>
        <xdr:cNvPr id="144" name="債務償還比率該当値テキスト">
          <a:extLst>
            <a:ext uri="{FF2B5EF4-FFF2-40B4-BE49-F238E27FC236}">
              <a16:creationId xmlns:a16="http://schemas.microsoft.com/office/drawing/2014/main" id="{E952D6F2-FC7A-40D0-80CA-7F36CDD374EE}"/>
            </a:ext>
          </a:extLst>
        </xdr:cNvPr>
        <xdr:cNvSpPr txBox="1"/>
      </xdr:nvSpPr>
      <xdr:spPr>
        <a:xfrm>
          <a:off x="13080365" y="5924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30</xdr:row>
      <xdr:rowOff>73632</xdr:rowOff>
    </xdr:from>
    <xdr:to>
      <xdr:col>72</xdr:col>
      <xdr:colOff>123825</xdr:colOff>
      <xdr:row>31</xdr:row>
      <xdr:rowOff>3782</xdr:rowOff>
    </xdr:to>
    <xdr:sp macro="" textlink="">
      <xdr:nvSpPr>
        <xdr:cNvPr id="145" name="楕円 144">
          <a:extLst>
            <a:ext uri="{FF2B5EF4-FFF2-40B4-BE49-F238E27FC236}">
              <a16:creationId xmlns:a16="http://schemas.microsoft.com/office/drawing/2014/main" id="{D791AB21-6EB4-4671-9360-CA74917F5529}"/>
            </a:ext>
          </a:extLst>
        </xdr:cNvPr>
        <xdr:cNvSpPr/>
      </xdr:nvSpPr>
      <xdr:spPr>
        <a:xfrm>
          <a:off x="12359005" y="587245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30</xdr:row>
      <xdr:rowOff>124432</xdr:rowOff>
    </xdr:from>
    <xdr:to>
      <xdr:col>76</xdr:col>
      <xdr:colOff>22225</xdr:colOff>
      <xdr:row>31</xdr:row>
      <xdr:rowOff>26628</xdr:rowOff>
    </xdr:to>
    <xdr:cxnSp macro="">
      <xdr:nvCxnSpPr>
        <xdr:cNvPr id="146" name="直線コネクタ 145">
          <a:extLst>
            <a:ext uri="{FF2B5EF4-FFF2-40B4-BE49-F238E27FC236}">
              <a16:creationId xmlns:a16="http://schemas.microsoft.com/office/drawing/2014/main" id="{A969B79B-6767-4361-B129-78F8E301421E}"/>
            </a:ext>
          </a:extLst>
        </xdr:cNvPr>
        <xdr:cNvCxnSpPr/>
      </xdr:nvCxnSpPr>
      <xdr:spPr>
        <a:xfrm>
          <a:off x="12409805" y="5923252"/>
          <a:ext cx="619760" cy="698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113214</xdr:rowOff>
    </xdr:from>
    <xdr:to>
      <xdr:col>68</xdr:col>
      <xdr:colOff>123825</xdr:colOff>
      <xdr:row>31</xdr:row>
      <xdr:rowOff>43364</xdr:rowOff>
    </xdr:to>
    <xdr:sp macro="" textlink="">
      <xdr:nvSpPr>
        <xdr:cNvPr id="147" name="楕円 146">
          <a:extLst>
            <a:ext uri="{FF2B5EF4-FFF2-40B4-BE49-F238E27FC236}">
              <a16:creationId xmlns:a16="http://schemas.microsoft.com/office/drawing/2014/main" id="{ADB0D905-CFE9-4A2D-90F5-5987BD2781D0}"/>
            </a:ext>
          </a:extLst>
        </xdr:cNvPr>
        <xdr:cNvSpPr/>
      </xdr:nvSpPr>
      <xdr:spPr>
        <a:xfrm>
          <a:off x="11688445" y="591203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124432</xdr:rowOff>
    </xdr:from>
    <xdr:to>
      <xdr:col>72</xdr:col>
      <xdr:colOff>73025</xdr:colOff>
      <xdr:row>30</xdr:row>
      <xdr:rowOff>164014</xdr:rowOff>
    </xdr:to>
    <xdr:cxnSp macro="">
      <xdr:nvCxnSpPr>
        <xdr:cNvPr id="148" name="直線コネクタ 147">
          <a:extLst>
            <a:ext uri="{FF2B5EF4-FFF2-40B4-BE49-F238E27FC236}">
              <a16:creationId xmlns:a16="http://schemas.microsoft.com/office/drawing/2014/main" id="{A0DE824A-FAEC-4312-9626-791F606B4546}"/>
            </a:ext>
          </a:extLst>
        </xdr:cNvPr>
        <xdr:cNvCxnSpPr/>
      </xdr:nvCxnSpPr>
      <xdr:spPr>
        <a:xfrm flipV="1">
          <a:off x="11739245" y="5923252"/>
          <a:ext cx="670560" cy="39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30</xdr:row>
      <xdr:rowOff>19057</xdr:rowOff>
    </xdr:from>
    <xdr:to>
      <xdr:col>64</xdr:col>
      <xdr:colOff>123825</xdr:colOff>
      <xdr:row>30</xdr:row>
      <xdr:rowOff>120657</xdr:rowOff>
    </xdr:to>
    <xdr:sp macro="" textlink="">
      <xdr:nvSpPr>
        <xdr:cNvPr id="149" name="楕円 148">
          <a:extLst>
            <a:ext uri="{FF2B5EF4-FFF2-40B4-BE49-F238E27FC236}">
              <a16:creationId xmlns:a16="http://schemas.microsoft.com/office/drawing/2014/main" id="{290AB858-AAE8-4AC4-9288-E056E04019B8}"/>
            </a:ext>
          </a:extLst>
        </xdr:cNvPr>
        <xdr:cNvSpPr/>
      </xdr:nvSpPr>
      <xdr:spPr>
        <a:xfrm>
          <a:off x="11017885" y="58178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30</xdr:row>
      <xdr:rowOff>69857</xdr:rowOff>
    </xdr:from>
    <xdr:to>
      <xdr:col>68</xdr:col>
      <xdr:colOff>73025</xdr:colOff>
      <xdr:row>30</xdr:row>
      <xdr:rowOff>164014</xdr:rowOff>
    </xdr:to>
    <xdr:cxnSp macro="">
      <xdr:nvCxnSpPr>
        <xdr:cNvPr id="150" name="直線コネクタ 149">
          <a:extLst>
            <a:ext uri="{FF2B5EF4-FFF2-40B4-BE49-F238E27FC236}">
              <a16:creationId xmlns:a16="http://schemas.microsoft.com/office/drawing/2014/main" id="{F0DD9DB0-E1AC-402D-B444-95C423AD56EA}"/>
            </a:ext>
          </a:extLst>
        </xdr:cNvPr>
        <xdr:cNvCxnSpPr/>
      </xdr:nvCxnSpPr>
      <xdr:spPr>
        <a:xfrm>
          <a:off x="11068685" y="5868677"/>
          <a:ext cx="670560" cy="94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25365</xdr:rowOff>
    </xdr:from>
    <xdr:to>
      <xdr:col>60</xdr:col>
      <xdr:colOff>123825</xdr:colOff>
      <xdr:row>31</xdr:row>
      <xdr:rowOff>126965</xdr:rowOff>
    </xdr:to>
    <xdr:sp macro="" textlink="">
      <xdr:nvSpPr>
        <xdr:cNvPr id="151" name="楕円 150">
          <a:extLst>
            <a:ext uri="{FF2B5EF4-FFF2-40B4-BE49-F238E27FC236}">
              <a16:creationId xmlns:a16="http://schemas.microsoft.com/office/drawing/2014/main" id="{C80FBA6F-34A8-4F7C-AA55-FBD81DB7F0A6}"/>
            </a:ext>
          </a:extLst>
        </xdr:cNvPr>
        <xdr:cNvSpPr/>
      </xdr:nvSpPr>
      <xdr:spPr>
        <a:xfrm>
          <a:off x="10347325" y="5991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30</xdr:row>
      <xdr:rowOff>69857</xdr:rowOff>
    </xdr:from>
    <xdr:to>
      <xdr:col>64</xdr:col>
      <xdr:colOff>73025</xdr:colOff>
      <xdr:row>31</xdr:row>
      <xdr:rowOff>76165</xdr:rowOff>
    </xdr:to>
    <xdr:cxnSp macro="">
      <xdr:nvCxnSpPr>
        <xdr:cNvPr id="152" name="直線コネクタ 151">
          <a:extLst>
            <a:ext uri="{FF2B5EF4-FFF2-40B4-BE49-F238E27FC236}">
              <a16:creationId xmlns:a16="http://schemas.microsoft.com/office/drawing/2014/main" id="{7D039F62-5C3E-4BBA-92E8-64872E428FD9}"/>
            </a:ext>
          </a:extLst>
        </xdr:cNvPr>
        <xdr:cNvCxnSpPr/>
      </xdr:nvCxnSpPr>
      <xdr:spPr>
        <a:xfrm flipV="1">
          <a:off x="10398125" y="5868677"/>
          <a:ext cx="670560" cy="173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28</xdr:row>
      <xdr:rowOff>150498</xdr:rowOff>
    </xdr:from>
    <xdr:ext cx="469744" cy="259045"/>
    <xdr:sp macro="" textlink="">
      <xdr:nvSpPr>
        <xdr:cNvPr id="153" name="n_1aveValue債務償還比率">
          <a:extLst>
            <a:ext uri="{FF2B5EF4-FFF2-40B4-BE49-F238E27FC236}">
              <a16:creationId xmlns:a16="http://schemas.microsoft.com/office/drawing/2014/main" id="{7554FD98-C147-4AFA-A497-5C55ADCDC164}"/>
            </a:ext>
          </a:extLst>
        </xdr:cNvPr>
        <xdr:cNvSpPr txBox="1"/>
      </xdr:nvSpPr>
      <xdr:spPr>
        <a:xfrm>
          <a:off x="12185092" y="5614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139463</xdr:rowOff>
    </xdr:from>
    <xdr:ext cx="469744" cy="259045"/>
    <xdr:sp macro="" textlink="">
      <xdr:nvSpPr>
        <xdr:cNvPr id="154" name="n_2aveValue債務償還比率">
          <a:extLst>
            <a:ext uri="{FF2B5EF4-FFF2-40B4-BE49-F238E27FC236}">
              <a16:creationId xmlns:a16="http://schemas.microsoft.com/office/drawing/2014/main" id="{05EAA0F2-1003-46CC-88A4-61B21D53605C}"/>
            </a:ext>
          </a:extLst>
        </xdr:cNvPr>
        <xdr:cNvSpPr txBox="1"/>
      </xdr:nvSpPr>
      <xdr:spPr>
        <a:xfrm>
          <a:off x="11527232" y="5603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80330</xdr:rowOff>
    </xdr:from>
    <xdr:ext cx="469744" cy="259045"/>
    <xdr:sp macro="" textlink="">
      <xdr:nvSpPr>
        <xdr:cNvPr id="155" name="n_3aveValue債務償還比率">
          <a:extLst>
            <a:ext uri="{FF2B5EF4-FFF2-40B4-BE49-F238E27FC236}">
              <a16:creationId xmlns:a16="http://schemas.microsoft.com/office/drawing/2014/main" id="{91F628AF-5242-44D5-B015-5AD6DF579A24}"/>
            </a:ext>
          </a:extLst>
        </xdr:cNvPr>
        <xdr:cNvSpPr txBox="1"/>
      </xdr:nvSpPr>
      <xdr:spPr>
        <a:xfrm>
          <a:off x="10856672" y="55438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85439</xdr:rowOff>
    </xdr:from>
    <xdr:ext cx="469744" cy="259045"/>
    <xdr:sp macro="" textlink="">
      <xdr:nvSpPr>
        <xdr:cNvPr id="156" name="n_4aveValue債務償還比率">
          <a:extLst>
            <a:ext uri="{FF2B5EF4-FFF2-40B4-BE49-F238E27FC236}">
              <a16:creationId xmlns:a16="http://schemas.microsoft.com/office/drawing/2014/main" id="{1EFE8FBA-D86B-4ABD-AE56-12ABE37922DA}"/>
            </a:ext>
          </a:extLst>
        </xdr:cNvPr>
        <xdr:cNvSpPr txBox="1"/>
      </xdr:nvSpPr>
      <xdr:spPr>
        <a:xfrm>
          <a:off x="10186112" y="57166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30</xdr:row>
      <xdr:rowOff>166359</xdr:rowOff>
    </xdr:from>
    <xdr:ext cx="469744" cy="259045"/>
    <xdr:sp macro="" textlink="">
      <xdr:nvSpPr>
        <xdr:cNvPr id="157" name="n_1mainValue債務償還比率">
          <a:extLst>
            <a:ext uri="{FF2B5EF4-FFF2-40B4-BE49-F238E27FC236}">
              <a16:creationId xmlns:a16="http://schemas.microsoft.com/office/drawing/2014/main" id="{1995E5F8-C28A-4D4F-9D76-CE8CACB7ACDC}"/>
            </a:ext>
          </a:extLst>
        </xdr:cNvPr>
        <xdr:cNvSpPr txBox="1"/>
      </xdr:nvSpPr>
      <xdr:spPr>
        <a:xfrm>
          <a:off x="12185092" y="5965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34491</xdr:rowOff>
    </xdr:from>
    <xdr:ext cx="469744" cy="259045"/>
    <xdr:sp macro="" textlink="">
      <xdr:nvSpPr>
        <xdr:cNvPr id="158" name="n_2mainValue債務償還比率">
          <a:extLst>
            <a:ext uri="{FF2B5EF4-FFF2-40B4-BE49-F238E27FC236}">
              <a16:creationId xmlns:a16="http://schemas.microsoft.com/office/drawing/2014/main" id="{241FAD5E-E9B6-441D-A6CB-7BECBA04276B}"/>
            </a:ext>
          </a:extLst>
        </xdr:cNvPr>
        <xdr:cNvSpPr txBox="1"/>
      </xdr:nvSpPr>
      <xdr:spPr>
        <a:xfrm>
          <a:off x="11527232" y="6000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111784</xdr:rowOff>
    </xdr:from>
    <xdr:ext cx="469744" cy="259045"/>
    <xdr:sp macro="" textlink="">
      <xdr:nvSpPr>
        <xdr:cNvPr id="159" name="n_3mainValue債務償還比率">
          <a:extLst>
            <a:ext uri="{FF2B5EF4-FFF2-40B4-BE49-F238E27FC236}">
              <a16:creationId xmlns:a16="http://schemas.microsoft.com/office/drawing/2014/main" id="{8363B77A-6A69-4174-AAE2-E4F01FC34BCA}"/>
            </a:ext>
          </a:extLst>
        </xdr:cNvPr>
        <xdr:cNvSpPr txBox="1"/>
      </xdr:nvSpPr>
      <xdr:spPr>
        <a:xfrm>
          <a:off x="10856672" y="59106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118092</xdr:rowOff>
    </xdr:from>
    <xdr:ext cx="469744" cy="259045"/>
    <xdr:sp macro="" textlink="">
      <xdr:nvSpPr>
        <xdr:cNvPr id="160" name="n_4mainValue債務償還比率">
          <a:extLst>
            <a:ext uri="{FF2B5EF4-FFF2-40B4-BE49-F238E27FC236}">
              <a16:creationId xmlns:a16="http://schemas.microsoft.com/office/drawing/2014/main" id="{62404EC9-A82B-4CA1-BD51-6C71EE9709C3}"/>
            </a:ext>
          </a:extLst>
        </xdr:cNvPr>
        <xdr:cNvSpPr txBox="1"/>
      </xdr:nvSpPr>
      <xdr:spPr>
        <a:xfrm>
          <a:off x="10186112" y="6084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B22AA5DE-4239-4D25-9D8E-0A8F511A1FE4}"/>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0A073B5F-6AA9-4A79-861B-6B3E27F8C3CD}"/>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0A86757C-54E1-44AD-BFD4-1F653A81674A}"/>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16432FD0-C317-4BE9-B2B4-0B60696B4EB9}"/>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79158876-66B6-48A0-9FD1-5E263C1C8ABC}"/>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6F05CE21-E7F9-477B-B262-F34564F46CDF}"/>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18F2FE1-0A26-49CB-B9C9-6AD4AD2D71B0}"/>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2F6DF7A6-31F3-44CE-A3C2-B8E67FCAE25B}"/>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3C82FFDE-09B8-4771-9EA4-68A34CA511B5}"/>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1276DA4-16F0-4AED-B345-F8B133BA6909}"/>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山口県柳井市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9CF6E60-BE99-4801-840A-7D2304969E4C}"/>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8AEF3A22-F622-4002-B349-F54363BC312F}"/>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37B2FC93-7A78-41F5-8DC7-BF4D63CA6B6E}"/>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D221CCCB-3BF1-4C3B-92A2-D24F36AE8D74}"/>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43745A2-BE36-46FC-8295-D983534B2C99}"/>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31B917B-97DF-42DA-954C-E55C04CAB3BD}"/>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29,233
28,954
140.03
21,086,996
20,768,041
207,451
10,275,996
17,856,857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E696E896-68F8-417E-AF58-38B7BCC51094}"/>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6456E939-10B2-4678-B788-9CDD6345BFAD}"/>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49CD4E02-1264-4A30-9CD8-DA7AC732919A}"/>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42.0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D6B52D2-1C53-425E-B9C1-245DC4ED644F}"/>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577891E-1E14-41AB-8A2F-306812D6D46A}"/>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9419A829-31F2-4E13-9577-2C321B8A367D}"/>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AF9A5780-C1C4-47B8-A7A1-895E095AF1C2}"/>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81388EA6-06E5-4959-A3BD-FAF6FD5E97ED}"/>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60FC99A-F9DC-47D4-BA55-468606FFE097}"/>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651E656-7D19-45B3-A400-17A4A0197C4B}"/>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D48F7279-5A8A-400E-BBFC-7BABC2007F55}"/>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CB5118F0-9B42-444A-A233-95CDA6A27BA3}"/>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FB31995-6992-4CE8-BF07-D95DFE4FC4D4}"/>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5F793EF1-30A4-4AEE-903C-303E563D0830}"/>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10870BB8-5E55-46F0-8DC5-CAB2CA7D44F1}"/>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A47C53B-DE62-48D3-8F27-94214AC62326}"/>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A9AD9EE-1A2E-4091-827D-A87333103429}"/>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609D920-08F2-4F63-B557-77E943AC4DC0}"/>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A2F3A8A-6C25-466C-8DF4-C89E855E67FD}"/>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A46AE46-6450-4AC3-AA0E-5715DA8932DB}"/>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373A8A0-DAF5-434B-8FD3-BB6E852C0B73}"/>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27BA2A0-3F7A-4B4F-834D-0F0D0016C6D8}"/>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86F1B771-A171-4F6D-95A4-F3538DF8862D}"/>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5EFA3258-D0CD-4F14-BAFF-21AB89E686B2}"/>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4A28EE50-D7EA-436D-BB4A-0D410EFF2FD7}"/>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A1BC5DA-11C9-4FBD-B5B7-39E950682952}"/>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A65B48C-0C0E-4D5D-A398-CA556DD8E4E7}"/>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302B1425-A9B9-423E-8F13-44DA18573FCD}"/>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C734D70-BCC0-4D02-B589-4DF50097BAEF}"/>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DE55F8D5-E0F5-4821-A188-CCDA07F1F58B}"/>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D87871CC-6896-4313-AC24-63C1DF993766}"/>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249ECAB3-9150-4B5D-9630-7E05E840C9BE}"/>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85AFA00F-0424-466B-9CBD-CC8029871B92}"/>
            </a:ext>
          </a:extLst>
        </xdr:cNvPr>
        <xdr:cNvCxnSpPr/>
      </xdr:nvCxnSpPr>
      <xdr:spPr>
        <a:xfrm>
          <a:off x="67056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713B5D12-BA0B-437B-BF93-15212833DCE8}"/>
            </a:ext>
          </a:extLst>
        </xdr:cNvPr>
        <xdr:cNvSpPr txBox="1"/>
      </xdr:nvSpPr>
      <xdr:spPr>
        <a:xfrm>
          <a:off x="27196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9B1A02FF-60B5-4D27-B40B-480E1CDECF88}"/>
            </a:ext>
          </a:extLst>
        </xdr:cNvPr>
        <xdr:cNvCxnSpPr/>
      </xdr:nvCxnSpPr>
      <xdr:spPr>
        <a:xfrm>
          <a:off x="67056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7C1DF3A7-77DB-4A47-AFFC-D52A4544DBF6}"/>
            </a:ext>
          </a:extLst>
        </xdr:cNvPr>
        <xdr:cNvSpPr txBox="1"/>
      </xdr:nvSpPr>
      <xdr:spPr>
        <a:xfrm>
          <a:off x="336081" y="641859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719F42-0817-4B37-AFE1-579AB7BC23C0}"/>
            </a:ext>
          </a:extLst>
        </xdr:cNvPr>
        <xdr:cNvCxnSpPr/>
      </xdr:nvCxnSpPr>
      <xdr:spPr>
        <a:xfrm>
          <a:off x="67056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B4203E81-E513-45EA-88D6-8DC7A4040797}"/>
            </a:ext>
          </a:extLst>
        </xdr:cNvPr>
        <xdr:cNvSpPr txBox="1"/>
      </xdr:nvSpPr>
      <xdr:spPr>
        <a:xfrm>
          <a:off x="336081" y="59728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BB375BA2-355D-4AE9-9BA3-4C9C4820608B}"/>
            </a:ext>
          </a:extLst>
        </xdr:cNvPr>
        <xdr:cNvCxnSpPr/>
      </xdr:nvCxnSpPr>
      <xdr:spPr>
        <a:xfrm>
          <a:off x="67056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D4E87BFC-0B6F-48F2-B740-C0224E25763D}"/>
            </a:ext>
          </a:extLst>
        </xdr:cNvPr>
        <xdr:cNvSpPr txBox="1"/>
      </xdr:nvSpPr>
      <xdr:spPr>
        <a:xfrm>
          <a:off x="336081" y="55270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A8F3DCA1-48B8-4D31-812F-201783F49F60}"/>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F0FD3B96-AAF9-42C2-BF04-69C4117A61E3}"/>
            </a:ext>
          </a:extLst>
        </xdr:cNvPr>
        <xdr:cNvSpPr txBox="1"/>
      </xdr:nvSpPr>
      <xdr:spPr>
        <a:xfrm>
          <a:off x="336081" y="50774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356B932B-9C69-4331-AB85-804BF16D1615}"/>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78486</xdr:rowOff>
    </xdr:from>
    <xdr:to>
      <xdr:col>24</xdr:col>
      <xdr:colOff>62865</xdr:colOff>
      <xdr:row>41</xdr:row>
      <xdr:rowOff>73914</xdr:rowOff>
    </xdr:to>
    <xdr:cxnSp macro="">
      <xdr:nvCxnSpPr>
        <xdr:cNvPr id="55" name="直線コネクタ 54">
          <a:extLst>
            <a:ext uri="{FF2B5EF4-FFF2-40B4-BE49-F238E27FC236}">
              <a16:creationId xmlns:a16="http://schemas.microsoft.com/office/drawing/2014/main" id="{6653AE92-8BD5-458E-9645-B5A0E3FDC4C6}"/>
            </a:ext>
          </a:extLst>
        </xdr:cNvPr>
        <xdr:cNvCxnSpPr/>
      </xdr:nvCxnSpPr>
      <xdr:spPr>
        <a:xfrm flipV="1">
          <a:off x="4086225" y="5610606"/>
          <a:ext cx="0" cy="1336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77741</xdr:rowOff>
    </xdr:from>
    <xdr:ext cx="405111" cy="259045"/>
    <xdr:sp macro="" textlink="">
      <xdr:nvSpPr>
        <xdr:cNvPr id="56" name="【道路】&#10;有形固定資産減価償却率最小値テキスト">
          <a:extLst>
            <a:ext uri="{FF2B5EF4-FFF2-40B4-BE49-F238E27FC236}">
              <a16:creationId xmlns:a16="http://schemas.microsoft.com/office/drawing/2014/main" id="{C2B0CD85-7CC3-4F82-8B78-93413DBCF385}"/>
            </a:ext>
          </a:extLst>
        </xdr:cNvPr>
        <xdr:cNvSpPr txBox="1"/>
      </xdr:nvSpPr>
      <xdr:spPr>
        <a:xfrm>
          <a:off x="4124960" y="69509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73914</xdr:rowOff>
    </xdr:from>
    <xdr:to>
      <xdr:col>24</xdr:col>
      <xdr:colOff>152400</xdr:colOff>
      <xdr:row>41</xdr:row>
      <xdr:rowOff>73914</xdr:rowOff>
    </xdr:to>
    <xdr:cxnSp macro="">
      <xdr:nvCxnSpPr>
        <xdr:cNvPr id="57" name="直線コネクタ 56">
          <a:extLst>
            <a:ext uri="{FF2B5EF4-FFF2-40B4-BE49-F238E27FC236}">
              <a16:creationId xmlns:a16="http://schemas.microsoft.com/office/drawing/2014/main" id="{5A6D3D33-C5E7-42AA-87F2-5CB7087715ED}"/>
            </a:ext>
          </a:extLst>
        </xdr:cNvPr>
        <xdr:cNvCxnSpPr/>
      </xdr:nvCxnSpPr>
      <xdr:spPr>
        <a:xfrm>
          <a:off x="4020820" y="69471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25163</xdr:rowOff>
    </xdr:from>
    <xdr:ext cx="405111" cy="259045"/>
    <xdr:sp macro="" textlink="">
      <xdr:nvSpPr>
        <xdr:cNvPr id="58" name="【道路】&#10;有形固定資産減価償却率最大値テキスト">
          <a:extLst>
            <a:ext uri="{FF2B5EF4-FFF2-40B4-BE49-F238E27FC236}">
              <a16:creationId xmlns:a16="http://schemas.microsoft.com/office/drawing/2014/main" id="{494A8D0D-DCB5-4331-BA7E-03E60CE370F1}"/>
            </a:ext>
          </a:extLst>
        </xdr:cNvPr>
        <xdr:cNvSpPr txBox="1"/>
      </xdr:nvSpPr>
      <xdr:spPr>
        <a:xfrm>
          <a:off x="4124960" y="5389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78486</xdr:rowOff>
    </xdr:from>
    <xdr:to>
      <xdr:col>24</xdr:col>
      <xdr:colOff>152400</xdr:colOff>
      <xdr:row>33</xdr:row>
      <xdr:rowOff>78486</xdr:rowOff>
    </xdr:to>
    <xdr:cxnSp macro="">
      <xdr:nvCxnSpPr>
        <xdr:cNvPr id="59" name="直線コネクタ 58">
          <a:extLst>
            <a:ext uri="{FF2B5EF4-FFF2-40B4-BE49-F238E27FC236}">
              <a16:creationId xmlns:a16="http://schemas.microsoft.com/office/drawing/2014/main" id="{CED3EB40-88FA-4919-9F2D-AB1D5FB1085D}"/>
            </a:ext>
          </a:extLst>
        </xdr:cNvPr>
        <xdr:cNvCxnSpPr/>
      </xdr:nvCxnSpPr>
      <xdr:spPr>
        <a:xfrm>
          <a:off x="4020820" y="56106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15257</xdr:rowOff>
    </xdr:from>
    <xdr:ext cx="405111" cy="259045"/>
    <xdr:sp macro="" textlink="">
      <xdr:nvSpPr>
        <xdr:cNvPr id="60" name="【道路】&#10;有形固定資産減価償却率平均値テキスト">
          <a:extLst>
            <a:ext uri="{FF2B5EF4-FFF2-40B4-BE49-F238E27FC236}">
              <a16:creationId xmlns:a16="http://schemas.microsoft.com/office/drawing/2014/main" id="{F45CD261-C820-4AB1-A1B8-FEF77D046094}"/>
            </a:ext>
          </a:extLst>
        </xdr:cNvPr>
        <xdr:cNvSpPr txBox="1"/>
      </xdr:nvSpPr>
      <xdr:spPr>
        <a:xfrm>
          <a:off x="4124960" y="6217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36830</xdr:rowOff>
    </xdr:from>
    <xdr:to>
      <xdr:col>24</xdr:col>
      <xdr:colOff>114300</xdr:colOff>
      <xdr:row>37</xdr:row>
      <xdr:rowOff>138430</xdr:rowOff>
    </xdr:to>
    <xdr:sp macro="" textlink="">
      <xdr:nvSpPr>
        <xdr:cNvPr id="61" name="フローチャート: 判断 60">
          <a:extLst>
            <a:ext uri="{FF2B5EF4-FFF2-40B4-BE49-F238E27FC236}">
              <a16:creationId xmlns:a16="http://schemas.microsoft.com/office/drawing/2014/main" id="{B4273858-2406-46A7-9988-200B7916FA33}"/>
            </a:ext>
          </a:extLst>
        </xdr:cNvPr>
        <xdr:cNvSpPr/>
      </xdr:nvSpPr>
      <xdr:spPr>
        <a:xfrm>
          <a:off x="4036060" y="6239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7112</xdr:rowOff>
    </xdr:from>
    <xdr:to>
      <xdr:col>20</xdr:col>
      <xdr:colOff>38100</xdr:colOff>
      <xdr:row>37</xdr:row>
      <xdr:rowOff>108712</xdr:rowOff>
    </xdr:to>
    <xdr:sp macro="" textlink="">
      <xdr:nvSpPr>
        <xdr:cNvPr id="62" name="フローチャート: 判断 61">
          <a:extLst>
            <a:ext uri="{FF2B5EF4-FFF2-40B4-BE49-F238E27FC236}">
              <a16:creationId xmlns:a16="http://schemas.microsoft.com/office/drawing/2014/main" id="{327CF3F4-E53A-486D-B538-E073ECCC280A}"/>
            </a:ext>
          </a:extLst>
        </xdr:cNvPr>
        <xdr:cNvSpPr/>
      </xdr:nvSpPr>
      <xdr:spPr>
        <a:xfrm>
          <a:off x="3312160" y="6209792"/>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137414</xdr:rowOff>
    </xdr:from>
    <xdr:to>
      <xdr:col>15</xdr:col>
      <xdr:colOff>101600</xdr:colOff>
      <xdr:row>37</xdr:row>
      <xdr:rowOff>67564</xdr:rowOff>
    </xdr:to>
    <xdr:sp macro="" textlink="">
      <xdr:nvSpPr>
        <xdr:cNvPr id="63" name="フローチャート: 判断 62">
          <a:extLst>
            <a:ext uri="{FF2B5EF4-FFF2-40B4-BE49-F238E27FC236}">
              <a16:creationId xmlns:a16="http://schemas.microsoft.com/office/drawing/2014/main" id="{A7CF5302-9DB1-4B1B-85EE-6004881AF278}"/>
            </a:ext>
          </a:extLst>
        </xdr:cNvPr>
        <xdr:cNvSpPr/>
      </xdr:nvSpPr>
      <xdr:spPr>
        <a:xfrm>
          <a:off x="2514600" y="61724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109982</xdr:rowOff>
    </xdr:from>
    <xdr:to>
      <xdr:col>10</xdr:col>
      <xdr:colOff>165100</xdr:colOff>
      <xdr:row>37</xdr:row>
      <xdr:rowOff>40132</xdr:rowOff>
    </xdr:to>
    <xdr:sp macro="" textlink="">
      <xdr:nvSpPr>
        <xdr:cNvPr id="64" name="フローチャート: 判断 63">
          <a:extLst>
            <a:ext uri="{FF2B5EF4-FFF2-40B4-BE49-F238E27FC236}">
              <a16:creationId xmlns:a16="http://schemas.microsoft.com/office/drawing/2014/main" id="{7004F709-39ED-4617-9B4A-E94D32CF7BC7}"/>
            </a:ext>
          </a:extLst>
        </xdr:cNvPr>
        <xdr:cNvSpPr/>
      </xdr:nvSpPr>
      <xdr:spPr>
        <a:xfrm>
          <a:off x="1739900" y="61450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71120</xdr:rowOff>
    </xdr:from>
    <xdr:to>
      <xdr:col>6</xdr:col>
      <xdr:colOff>38100</xdr:colOff>
      <xdr:row>37</xdr:row>
      <xdr:rowOff>1270</xdr:rowOff>
    </xdr:to>
    <xdr:sp macro="" textlink="">
      <xdr:nvSpPr>
        <xdr:cNvPr id="65" name="フローチャート: 判断 64">
          <a:extLst>
            <a:ext uri="{FF2B5EF4-FFF2-40B4-BE49-F238E27FC236}">
              <a16:creationId xmlns:a16="http://schemas.microsoft.com/office/drawing/2014/main" id="{9C5649F1-23EA-4887-B33D-7362A0917099}"/>
            </a:ext>
          </a:extLst>
        </xdr:cNvPr>
        <xdr:cNvSpPr/>
      </xdr:nvSpPr>
      <xdr:spPr>
        <a:xfrm>
          <a:off x="965200" y="61061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579A41CB-0764-4712-9443-1678F5AA76F1}"/>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B17AD18F-E14C-4F2D-B470-325CB10AB543}"/>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B82E5D95-D467-49D2-90DE-F2A8285E7560}"/>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22B62EB-E1B3-4D15-BE7E-090B5F5E39E4}"/>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23E8F38-1FCE-4404-A902-A6DB2C246E2F}"/>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50546</xdr:rowOff>
    </xdr:from>
    <xdr:to>
      <xdr:col>24</xdr:col>
      <xdr:colOff>114300</xdr:colOff>
      <xdr:row>35</xdr:row>
      <xdr:rowOff>152146</xdr:rowOff>
    </xdr:to>
    <xdr:sp macro="" textlink="">
      <xdr:nvSpPr>
        <xdr:cNvPr id="71" name="楕円 70">
          <a:extLst>
            <a:ext uri="{FF2B5EF4-FFF2-40B4-BE49-F238E27FC236}">
              <a16:creationId xmlns:a16="http://schemas.microsoft.com/office/drawing/2014/main" id="{5E4D5E42-9A6B-4959-94B2-B0F99202D6CA}"/>
            </a:ext>
          </a:extLst>
        </xdr:cNvPr>
        <xdr:cNvSpPr/>
      </xdr:nvSpPr>
      <xdr:spPr>
        <a:xfrm>
          <a:off x="4036060" y="59179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34</xdr:row>
      <xdr:rowOff>73423</xdr:rowOff>
    </xdr:from>
    <xdr:ext cx="405111" cy="259045"/>
    <xdr:sp macro="" textlink="">
      <xdr:nvSpPr>
        <xdr:cNvPr id="72" name="【道路】&#10;有形固定資産減価償却率該当値テキスト">
          <a:extLst>
            <a:ext uri="{FF2B5EF4-FFF2-40B4-BE49-F238E27FC236}">
              <a16:creationId xmlns:a16="http://schemas.microsoft.com/office/drawing/2014/main" id="{54EDB76F-5324-45A6-A22A-98B5C28F61B9}"/>
            </a:ext>
          </a:extLst>
        </xdr:cNvPr>
        <xdr:cNvSpPr txBox="1"/>
      </xdr:nvSpPr>
      <xdr:spPr>
        <a:xfrm>
          <a:off x="4124960" y="57731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35</xdr:row>
      <xdr:rowOff>16256</xdr:rowOff>
    </xdr:from>
    <xdr:to>
      <xdr:col>20</xdr:col>
      <xdr:colOff>38100</xdr:colOff>
      <xdr:row>35</xdr:row>
      <xdr:rowOff>117856</xdr:rowOff>
    </xdr:to>
    <xdr:sp macro="" textlink="">
      <xdr:nvSpPr>
        <xdr:cNvPr id="73" name="楕円 72">
          <a:extLst>
            <a:ext uri="{FF2B5EF4-FFF2-40B4-BE49-F238E27FC236}">
              <a16:creationId xmlns:a16="http://schemas.microsoft.com/office/drawing/2014/main" id="{F7B43116-3BF1-4A4A-8D8E-A67D0E363F88}"/>
            </a:ext>
          </a:extLst>
        </xdr:cNvPr>
        <xdr:cNvSpPr/>
      </xdr:nvSpPr>
      <xdr:spPr>
        <a:xfrm>
          <a:off x="3312160" y="588365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35</xdr:row>
      <xdr:rowOff>67056</xdr:rowOff>
    </xdr:from>
    <xdr:to>
      <xdr:col>24</xdr:col>
      <xdr:colOff>63500</xdr:colOff>
      <xdr:row>35</xdr:row>
      <xdr:rowOff>101346</xdr:rowOff>
    </xdr:to>
    <xdr:cxnSp macro="">
      <xdr:nvCxnSpPr>
        <xdr:cNvPr id="74" name="直線コネクタ 73">
          <a:extLst>
            <a:ext uri="{FF2B5EF4-FFF2-40B4-BE49-F238E27FC236}">
              <a16:creationId xmlns:a16="http://schemas.microsoft.com/office/drawing/2014/main" id="{4AEF0E27-5C1C-42FB-8AC9-07C724CF4979}"/>
            </a:ext>
          </a:extLst>
        </xdr:cNvPr>
        <xdr:cNvCxnSpPr/>
      </xdr:nvCxnSpPr>
      <xdr:spPr>
        <a:xfrm>
          <a:off x="3355340" y="5934456"/>
          <a:ext cx="7315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34</xdr:row>
      <xdr:rowOff>151130</xdr:rowOff>
    </xdr:from>
    <xdr:to>
      <xdr:col>15</xdr:col>
      <xdr:colOff>101600</xdr:colOff>
      <xdr:row>35</xdr:row>
      <xdr:rowOff>81280</xdr:rowOff>
    </xdr:to>
    <xdr:sp macro="" textlink="">
      <xdr:nvSpPr>
        <xdr:cNvPr id="75" name="楕円 74">
          <a:extLst>
            <a:ext uri="{FF2B5EF4-FFF2-40B4-BE49-F238E27FC236}">
              <a16:creationId xmlns:a16="http://schemas.microsoft.com/office/drawing/2014/main" id="{F5090B42-846C-418C-8B28-37746EE2CA86}"/>
            </a:ext>
          </a:extLst>
        </xdr:cNvPr>
        <xdr:cNvSpPr/>
      </xdr:nvSpPr>
      <xdr:spPr>
        <a:xfrm>
          <a:off x="2514600" y="58508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30480</xdr:rowOff>
    </xdr:from>
    <xdr:to>
      <xdr:col>19</xdr:col>
      <xdr:colOff>177800</xdr:colOff>
      <xdr:row>35</xdr:row>
      <xdr:rowOff>67056</xdr:rowOff>
    </xdr:to>
    <xdr:cxnSp macro="">
      <xdr:nvCxnSpPr>
        <xdr:cNvPr id="76" name="直線コネクタ 75">
          <a:extLst>
            <a:ext uri="{FF2B5EF4-FFF2-40B4-BE49-F238E27FC236}">
              <a16:creationId xmlns:a16="http://schemas.microsoft.com/office/drawing/2014/main" id="{3D1F25F1-EE1D-40A0-820E-AFC21F74A853}"/>
            </a:ext>
          </a:extLst>
        </xdr:cNvPr>
        <xdr:cNvCxnSpPr/>
      </xdr:nvCxnSpPr>
      <xdr:spPr>
        <a:xfrm>
          <a:off x="2565400" y="5897880"/>
          <a:ext cx="78994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34</xdr:row>
      <xdr:rowOff>116840</xdr:rowOff>
    </xdr:from>
    <xdr:to>
      <xdr:col>10</xdr:col>
      <xdr:colOff>165100</xdr:colOff>
      <xdr:row>35</xdr:row>
      <xdr:rowOff>46990</xdr:rowOff>
    </xdr:to>
    <xdr:sp macro="" textlink="">
      <xdr:nvSpPr>
        <xdr:cNvPr id="77" name="楕円 76">
          <a:extLst>
            <a:ext uri="{FF2B5EF4-FFF2-40B4-BE49-F238E27FC236}">
              <a16:creationId xmlns:a16="http://schemas.microsoft.com/office/drawing/2014/main" id="{3537DE74-3971-4F28-AD4C-A8E158464A45}"/>
            </a:ext>
          </a:extLst>
        </xdr:cNvPr>
        <xdr:cNvSpPr/>
      </xdr:nvSpPr>
      <xdr:spPr>
        <a:xfrm>
          <a:off x="1739900" y="581660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34</xdr:row>
      <xdr:rowOff>167640</xdr:rowOff>
    </xdr:from>
    <xdr:to>
      <xdr:col>15</xdr:col>
      <xdr:colOff>50800</xdr:colOff>
      <xdr:row>35</xdr:row>
      <xdr:rowOff>30480</xdr:rowOff>
    </xdr:to>
    <xdr:cxnSp macro="">
      <xdr:nvCxnSpPr>
        <xdr:cNvPr id="78" name="直線コネクタ 77">
          <a:extLst>
            <a:ext uri="{FF2B5EF4-FFF2-40B4-BE49-F238E27FC236}">
              <a16:creationId xmlns:a16="http://schemas.microsoft.com/office/drawing/2014/main" id="{477C7897-5061-45CB-9C7B-50774B22EC97}"/>
            </a:ext>
          </a:extLst>
        </xdr:cNvPr>
        <xdr:cNvCxnSpPr/>
      </xdr:nvCxnSpPr>
      <xdr:spPr>
        <a:xfrm>
          <a:off x="1790700" y="5867400"/>
          <a:ext cx="7747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87122</xdr:rowOff>
    </xdr:from>
    <xdr:to>
      <xdr:col>6</xdr:col>
      <xdr:colOff>38100</xdr:colOff>
      <xdr:row>35</xdr:row>
      <xdr:rowOff>17272</xdr:rowOff>
    </xdr:to>
    <xdr:sp macro="" textlink="">
      <xdr:nvSpPr>
        <xdr:cNvPr id="79" name="楕円 78">
          <a:extLst>
            <a:ext uri="{FF2B5EF4-FFF2-40B4-BE49-F238E27FC236}">
              <a16:creationId xmlns:a16="http://schemas.microsoft.com/office/drawing/2014/main" id="{9F31AE5D-3F75-4A82-9727-6F87DD586862}"/>
            </a:ext>
          </a:extLst>
        </xdr:cNvPr>
        <xdr:cNvSpPr/>
      </xdr:nvSpPr>
      <xdr:spPr>
        <a:xfrm>
          <a:off x="965200" y="578688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137922</xdr:rowOff>
    </xdr:from>
    <xdr:to>
      <xdr:col>10</xdr:col>
      <xdr:colOff>114300</xdr:colOff>
      <xdr:row>34</xdr:row>
      <xdr:rowOff>167640</xdr:rowOff>
    </xdr:to>
    <xdr:cxnSp macro="">
      <xdr:nvCxnSpPr>
        <xdr:cNvPr id="80" name="直線コネクタ 79">
          <a:extLst>
            <a:ext uri="{FF2B5EF4-FFF2-40B4-BE49-F238E27FC236}">
              <a16:creationId xmlns:a16="http://schemas.microsoft.com/office/drawing/2014/main" id="{B640A3D7-D165-4C2F-AF58-3E5C85B93CC7}"/>
            </a:ext>
          </a:extLst>
        </xdr:cNvPr>
        <xdr:cNvCxnSpPr/>
      </xdr:nvCxnSpPr>
      <xdr:spPr>
        <a:xfrm>
          <a:off x="1008380" y="5837682"/>
          <a:ext cx="782320" cy="29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99839</xdr:rowOff>
    </xdr:from>
    <xdr:ext cx="405111" cy="259045"/>
    <xdr:sp macro="" textlink="">
      <xdr:nvSpPr>
        <xdr:cNvPr id="81" name="n_1aveValue【道路】&#10;有形固定資産減価償却率">
          <a:extLst>
            <a:ext uri="{FF2B5EF4-FFF2-40B4-BE49-F238E27FC236}">
              <a16:creationId xmlns:a16="http://schemas.microsoft.com/office/drawing/2014/main" id="{4352B9CF-2E06-4C8E-9999-A23C1F43ED9B}"/>
            </a:ext>
          </a:extLst>
        </xdr:cNvPr>
        <xdr:cNvSpPr txBox="1"/>
      </xdr:nvSpPr>
      <xdr:spPr>
        <a:xfrm>
          <a:off x="3170564" y="6302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58691</xdr:rowOff>
    </xdr:from>
    <xdr:ext cx="405111" cy="259045"/>
    <xdr:sp macro="" textlink="">
      <xdr:nvSpPr>
        <xdr:cNvPr id="82" name="n_2aveValue【道路】&#10;有形固定資産減価償却率">
          <a:extLst>
            <a:ext uri="{FF2B5EF4-FFF2-40B4-BE49-F238E27FC236}">
              <a16:creationId xmlns:a16="http://schemas.microsoft.com/office/drawing/2014/main" id="{D8D4A1E5-7015-4EB1-B6A1-EDED33685656}"/>
            </a:ext>
          </a:extLst>
        </xdr:cNvPr>
        <xdr:cNvSpPr txBox="1"/>
      </xdr:nvSpPr>
      <xdr:spPr>
        <a:xfrm>
          <a:off x="2385704" y="62613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31259</xdr:rowOff>
    </xdr:from>
    <xdr:ext cx="405111" cy="259045"/>
    <xdr:sp macro="" textlink="">
      <xdr:nvSpPr>
        <xdr:cNvPr id="83" name="n_3aveValue【道路】&#10;有形固定資産減価償却率">
          <a:extLst>
            <a:ext uri="{FF2B5EF4-FFF2-40B4-BE49-F238E27FC236}">
              <a16:creationId xmlns:a16="http://schemas.microsoft.com/office/drawing/2014/main" id="{A7887A9B-BAAA-4476-A7A7-2029A731CE90}"/>
            </a:ext>
          </a:extLst>
        </xdr:cNvPr>
        <xdr:cNvSpPr txBox="1"/>
      </xdr:nvSpPr>
      <xdr:spPr>
        <a:xfrm>
          <a:off x="1611004" y="62339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163847</xdr:rowOff>
    </xdr:from>
    <xdr:ext cx="405111" cy="259045"/>
    <xdr:sp macro="" textlink="">
      <xdr:nvSpPr>
        <xdr:cNvPr id="84" name="n_4aveValue【道路】&#10;有形固定資産減価償却率">
          <a:extLst>
            <a:ext uri="{FF2B5EF4-FFF2-40B4-BE49-F238E27FC236}">
              <a16:creationId xmlns:a16="http://schemas.microsoft.com/office/drawing/2014/main" id="{B61B4B04-1BA1-4291-9402-70471510E10A}"/>
            </a:ext>
          </a:extLst>
        </xdr:cNvPr>
        <xdr:cNvSpPr txBox="1"/>
      </xdr:nvSpPr>
      <xdr:spPr>
        <a:xfrm>
          <a:off x="836304" y="61988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33</xdr:row>
      <xdr:rowOff>134383</xdr:rowOff>
    </xdr:from>
    <xdr:ext cx="405111" cy="259045"/>
    <xdr:sp macro="" textlink="">
      <xdr:nvSpPr>
        <xdr:cNvPr id="85" name="n_1mainValue【道路】&#10;有形固定資産減価償却率">
          <a:extLst>
            <a:ext uri="{FF2B5EF4-FFF2-40B4-BE49-F238E27FC236}">
              <a16:creationId xmlns:a16="http://schemas.microsoft.com/office/drawing/2014/main" id="{58D11FBA-0F3B-42FD-97BB-24ABB76BB893}"/>
            </a:ext>
          </a:extLst>
        </xdr:cNvPr>
        <xdr:cNvSpPr txBox="1"/>
      </xdr:nvSpPr>
      <xdr:spPr>
        <a:xfrm>
          <a:off x="3170564" y="56665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33</xdr:row>
      <xdr:rowOff>97807</xdr:rowOff>
    </xdr:from>
    <xdr:ext cx="405111" cy="259045"/>
    <xdr:sp macro="" textlink="">
      <xdr:nvSpPr>
        <xdr:cNvPr id="86" name="n_2mainValue【道路】&#10;有形固定資産減価償却率">
          <a:extLst>
            <a:ext uri="{FF2B5EF4-FFF2-40B4-BE49-F238E27FC236}">
              <a16:creationId xmlns:a16="http://schemas.microsoft.com/office/drawing/2014/main" id="{2728BD23-4291-4CD9-AC39-24C70038D356}"/>
            </a:ext>
          </a:extLst>
        </xdr:cNvPr>
        <xdr:cNvSpPr txBox="1"/>
      </xdr:nvSpPr>
      <xdr:spPr>
        <a:xfrm>
          <a:off x="2385704" y="5629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33</xdr:row>
      <xdr:rowOff>63517</xdr:rowOff>
    </xdr:from>
    <xdr:ext cx="405111" cy="259045"/>
    <xdr:sp macro="" textlink="">
      <xdr:nvSpPr>
        <xdr:cNvPr id="87" name="n_3mainValue【道路】&#10;有形固定資産減価償却率">
          <a:extLst>
            <a:ext uri="{FF2B5EF4-FFF2-40B4-BE49-F238E27FC236}">
              <a16:creationId xmlns:a16="http://schemas.microsoft.com/office/drawing/2014/main" id="{2C7352D3-6340-47CF-ADFC-43C98A94C9AA}"/>
            </a:ext>
          </a:extLst>
        </xdr:cNvPr>
        <xdr:cNvSpPr txBox="1"/>
      </xdr:nvSpPr>
      <xdr:spPr>
        <a:xfrm>
          <a:off x="1611004" y="559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33</xdr:row>
      <xdr:rowOff>33799</xdr:rowOff>
    </xdr:from>
    <xdr:ext cx="405111" cy="259045"/>
    <xdr:sp macro="" textlink="">
      <xdr:nvSpPr>
        <xdr:cNvPr id="88" name="n_4mainValue【道路】&#10;有形固定資産減価償却率">
          <a:extLst>
            <a:ext uri="{FF2B5EF4-FFF2-40B4-BE49-F238E27FC236}">
              <a16:creationId xmlns:a16="http://schemas.microsoft.com/office/drawing/2014/main" id="{8A1BA67A-6D8E-4287-808E-D5633C41CD09}"/>
            </a:ext>
          </a:extLst>
        </xdr:cNvPr>
        <xdr:cNvSpPr txBox="1"/>
      </xdr:nvSpPr>
      <xdr:spPr>
        <a:xfrm>
          <a:off x="836304" y="5565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60729FA7-1386-4B48-BBF3-43C3BB0FC32E}"/>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C963E248-E08D-4A8F-9A14-45FC94302B3B}"/>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BE3DFEFD-FB00-448A-8849-758054552E4E}"/>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37F1A76C-1A10-404C-88E7-DDE26EF76E09}"/>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86DBF1CB-4590-4C19-9EB1-D8170ED33572}"/>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C2BA0831-2BC5-490F-9B56-3067D821BD65}"/>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CDEA4C93-C282-4E1C-A60A-CF503DC4ABC2}"/>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1F8BCB94-8A70-4075-8A0A-CA25F3180227}"/>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C2C1FDAF-C4A2-4CBC-8927-F864FDBCE446}"/>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CDFFD561-8997-46C7-98B8-CAA1D9B7B242}"/>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99" name="直線コネクタ 98">
          <a:extLst>
            <a:ext uri="{FF2B5EF4-FFF2-40B4-BE49-F238E27FC236}">
              <a16:creationId xmlns:a16="http://schemas.microsoft.com/office/drawing/2014/main" id="{2FCEA199-1048-43AE-BD86-2CBCDC3BCF88}"/>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0" name="テキスト ボックス 99">
          <a:extLst>
            <a:ext uri="{FF2B5EF4-FFF2-40B4-BE49-F238E27FC236}">
              <a16:creationId xmlns:a16="http://schemas.microsoft.com/office/drawing/2014/main" id="{48FD85F3-6CCF-4AA1-A0D4-B75B2A9B665D}"/>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1" name="直線コネクタ 100">
          <a:extLst>
            <a:ext uri="{FF2B5EF4-FFF2-40B4-BE49-F238E27FC236}">
              <a16:creationId xmlns:a16="http://schemas.microsoft.com/office/drawing/2014/main" id="{B3E2E876-D0CE-4220-96FE-7CA16F0CF008}"/>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2" name="テキスト ボックス 101">
          <a:extLst>
            <a:ext uri="{FF2B5EF4-FFF2-40B4-BE49-F238E27FC236}">
              <a16:creationId xmlns:a16="http://schemas.microsoft.com/office/drawing/2014/main" id="{F68F2E4D-1231-47C3-9136-935E938F80A0}"/>
            </a:ext>
          </a:extLst>
        </xdr:cNvPr>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3" name="直線コネクタ 102">
          <a:extLst>
            <a:ext uri="{FF2B5EF4-FFF2-40B4-BE49-F238E27FC236}">
              <a16:creationId xmlns:a16="http://schemas.microsoft.com/office/drawing/2014/main" id="{AA34D24B-1E00-469B-8F1D-F26528B92FC8}"/>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4" name="テキスト ボックス 103">
          <a:extLst>
            <a:ext uri="{FF2B5EF4-FFF2-40B4-BE49-F238E27FC236}">
              <a16:creationId xmlns:a16="http://schemas.microsoft.com/office/drawing/2014/main" id="{BC6CB0B9-0CD3-412B-BDD2-4B1ED8EE7CB3}"/>
            </a:ext>
          </a:extLst>
        </xdr:cNvPr>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5" name="直線コネクタ 104">
          <a:extLst>
            <a:ext uri="{FF2B5EF4-FFF2-40B4-BE49-F238E27FC236}">
              <a16:creationId xmlns:a16="http://schemas.microsoft.com/office/drawing/2014/main" id="{F9093F58-2FD6-43D1-AC5F-25EB01D16BF4}"/>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6" name="テキスト ボックス 105">
          <a:extLst>
            <a:ext uri="{FF2B5EF4-FFF2-40B4-BE49-F238E27FC236}">
              <a16:creationId xmlns:a16="http://schemas.microsoft.com/office/drawing/2014/main" id="{4EC8A8E6-41B5-492B-A8BF-1EC244072D2C}"/>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7" name="直線コネクタ 106">
          <a:extLst>
            <a:ext uri="{FF2B5EF4-FFF2-40B4-BE49-F238E27FC236}">
              <a16:creationId xmlns:a16="http://schemas.microsoft.com/office/drawing/2014/main" id="{D422F973-F36C-4A63-9C58-319A43E75599}"/>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8" name="テキスト ボックス 107">
          <a:extLst>
            <a:ext uri="{FF2B5EF4-FFF2-40B4-BE49-F238E27FC236}">
              <a16:creationId xmlns:a16="http://schemas.microsoft.com/office/drawing/2014/main" id="{DC927250-F5A2-4DFB-AACC-B6829469FFFD}"/>
            </a:ext>
          </a:extLst>
        </xdr:cNvPr>
        <xdr:cNvSpPr txBox="1"/>
      </xdr:nvSpPr>
      <xdr:spPr>
        <a:xfrm>
          <a:off x="5364041" y="57153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09" name="直線コネクタ 108">
          <a:extLst>
            <a:ext uri="{FF2B5EF4-FFF2-40B4-BE49-F238E27FC236}">
              <a16:creationId xmlns:a16="http://schemas.microsoft.com/office/drawing/2014/main" id="{7A319706-7F3A-40ED-8806-D80035753FDC}"/>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0" name="テキスト ボックス 109">
          <a:extLst>
            <a:ext uri="{FF2B5EF4-FFF2-40B4-BE49-F238E27FC236}">
              <a16:creationId xmlns:a16="http://schemas.microsoft.com/office/drawing/2014/main" id="{E83D9EF1-3ECA-4D69-975D-2C3B7E55AD5C}"/>
            </a:ext>
          </a:extLst>
        </xdr:cNvPr>
        <xdr:cNvSpPr txBox="1"/>
      </xdr:nvSpPr>
      <xdr:spPr>
        <a:xfrm>
          <a:off x="529992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1" name="直線コネクタ 110">
          <a:extLst>
            <a:ext uri="{FF2B5EF4-FFF2-40B4-BE49-F238E27FC236}">
              <a16:creationId xmlns:a16="http://schemas.microsoft.com/office/drawing/2014/main" id="{76B98630-57D4-4DCB-AB4F-8A71FAC0D279}"/>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2" name="テキスト ボックス 111">
          <a:extLst>
            <a:ext uri="{FF2B5EF4-FFF2-40B4-BE49-F238E27FC236}">
              <a16:creationId xmlns:a16="http://schemas.microsoft.com/office/drawing/2014/main" id="{5FF0175A-FF7F-4793-83C3-F11D040C12D3}"/>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3" name="【道路】&#10;一人当たり延長グラフ枠">
          <a:extLst>
            <a:ext uri="{FF2B5EF4-FFF2-40B4-BE49-F238E27FC236}">
              <a16:creationId xmlns:a16="http://schemas.microsoft.com/office/drawing/2014/main" id="{AEE783BC-0576-4DA6-A9E3-0BB4D21FFBDB}"/>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6673</xdr:rowOff>
    </xdr:from>
    <xdr:to>
      <xdr:col>54</xdr:col>
      <xdr:colOff>189865</xdr:colOff>
      <xdr:row>42</xdr:row>
      <xdr:rowOff>9465</xdr:rowOff>
    </xdr:to>
    <xdr:cxnSp macro="">
      <xdr:nvCxnSpPr>
        <xdr:cNvPr id="114" name="直線コネクタ 113">
          <a:extLst>
            <a:ext uri="{FF2B5EF4-FFF2-40B4-BE49-F238E27FC236}">
              <a16:creationId xmlns:a16="http://schemas.microsoft.com/office/drawing/2014/main" id="{718CF949-3345-469C-B2C1-566667169152}"/>
            </a:ext>
          </a:extLst>
        </xdr:cNvPr>
        <xdr:cNvCxnSpPr/>
      </xdr:nvCxnSpPr>
      <xdr:spPr>
        <a:xfrm flipV="1">
          <a:off x="9219565" y="5706433"/>
          <a:ext cx="0" cy="13439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13292</xdr:rowOff>
    </xdr:from>
    <xdr:ext cx="469744" cy="259045"/>
    <xdr:sp macro="" textlink="">
      <xdr:nvSpPr>
        <xdr:cNvPr id="115" name="【道路】&#10;一人当たり延長最小値テキスト">
          <a:extLst>
            <a:ext uri="{FF2B5EF4-FFF2-40B4-BE49-F238E27FC236}">
              <a16:creationId xmlns:a16="http://schemas.microsoft.com/office/drawing/2014/main" id="{96D4DDAB-8054-4E5C-BA19-4E13BD7AA8EC}"/>
            </a:ext>
          </a:extLst>
        </xdr:cNvPr>
        <xdr:cNvSpPr txBox="1"/>
      </xdr:nvSpPr>
      <xdr:spPr>
        <a:xfrm>
          <a:off x="9258300" y="70541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9465</xdr:rowOff>
    </xdr:from>
    <xdr:to>
      <xdr:col>55</xdr:col>
      <xdr:colOff>88900</xdr:colOff>
      <xdr:row>42</xdr:row>
      <xdr:rowOff>9465</xdr:rowOff>
    </xdr:to>
    <xdr:cxnSp macro="">
      <xdr:nvCxnSpPr>
        <xdr:cNvPr id="116" name="直線コネクタ 115">
          <a:extLst>
            <a:ext uri="{FF2B5EF4-FFF2-40B4-BE49-F238E27FC236}">
              <a16:creationId xmlns:a16="http://schemas.microsoft.com/office/drawing/2014/main" id="{1FEA2E41-7450-493A-AC2E-6D7FD02D8083}"/>
            </a:ext>
          </a:extLst>
        </xdr:cNvPr>
        <xdr:cNvCxnSpPr/>
      </xdr:nvCxnSpPr>
      <xdr:spPr>
        <a:xfrm>
          <a:off x="9154160" y="70503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124800</xdr:rowOff>
    </xdr:from>
    <xdr:ext cx="534377" cy="259045"/>
    <xdr:sp macro="" textlink="">
      <xdr:nvSpPr>
        <xdr:cNvPr id="117" name="【道路】&#10;一人当たり延長最大値テキスト">
          <a:extLst>
            <a:ext uri="{FF2B5EF4-FFF2-40B4-BE49-F238E27FC236}">
              <a16:creationId xmlns:a16="http://schemas.microsoft.com/office/drawing/2014/main" id="{6FF10AB0-3943-4AFC-B52F-781EC0682003}"/>
            </a:ext>
          </a:extLst>
        </xdr:cNvPr>
        <xdr:cNvSpPr txBox="1"/>
      </xdr:nvSpPr>
      <xdr:spPr>
        <a:xfrm>
          <a:off x="9258300" y="54892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6673</xdr:rowOff>
    </xdr:from>
    <xdr:to>
      <xdr:col>55</xdr:col>
      <xdr:colOff>88900</xdr:colOff>
      <xdr:row>34</xdr:row>
      <xdr:rowOff>6673</xdr:rowOff>
    </xdr:to>
    <xdr:cxnSp macro="">
      <xdr:nvCxnSpPr>
        <xdr:cNvPr id="118" name="直線コネクタ 117">
          <a:extLst>
            <a:ext uri="{FF2B5EF4-FFF2-40B4-BE49-F238E27FC236}">
              <a16:creationId xmlns:a16="http://schemas.microsoft.com/office/drawing/2014/main" id="{391C0520-017B-4BCB-AF8B-E58B33344EC2}"/>
            </a:ext>
          </a:extLst>
        </xdr:cNvPr>
        <xdr:cNvCxnSpPr/>
      </xdr:nvCxnSpPr>
      <xdr:spPr>
        <a:xfrm>
          <a:off x="9154160" y="57064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137382</xdr:rowOff>
    </xdr:from>
    <xdr:ext cx="534377" cy="259045"/>
    <xdr:sp macro="" textlink="">
      <xdr:nvSpPr>
        <xdr:cNvPr id="119" name="【道路】&#10;一人当たり延長平均値テキスト">
          <a:extLst>
            <a:ext uri="{FF2B5EF4-FFF2-40B4-BE49-F238E27FC236}">
              <a16:creationId xmlns:a16="http://schemas.microsoft.com/office/drawing/2014/main" id="{30224829-E537-4C07-90A9-2FEAF18D0C77}"/>
            </a:ext>
          </a:extLst>
        </xdr:cNvPr>
        <xdr:cNvSpPr txBox="1"/>
      </xdr:nvSpPr>
      <xdr:spPr>
        <a:xfrm>
          <a:off x="9258300" y="66753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114505</xdr:rowOff>
    </xdr:from>
    <xdr:to>
      <xdr:col>55</xdr:col>
      <xdr:colOff>50800</xdr:colOff>
      <xdr:row>41</xdr:row>
      <xdr:rowOff>44655</xdr:rowOff>
    </xdr:to>
    <xdr:sp macro="" textlink="">
      <xdr:nvSpPr>
        <xdr:cNvPr id="120" name="フローチャート: 判断 119">
          <a:extLst>
            <a:ext uri="{FF2B5EF4-FFF2-40B4-BE49-F238E27FC236}">
              <a16:creationId xmlns:a16="http://schemas.microsoft.com/office/drawing/2014/main" id="{D724BB84-B9DC-4A78-978A-CF1DE4C1C82A}"/>
            </a:ext>
          </a:extLst>
        </xdr:cNvPr>
        <xdr:cNvSpPr/>
      </xdr:nvSpPr>
      <xdr:spPr>
        <a:xfrm>
          <a:off x="9192260" y="68201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119730</xdr:rowOff>
    </xdr:from>
    <xdr:to>
      <xdr:col>50</xdr:col>
      <xdr:colOff>165100</xdr:colOff>
      <xdr:row>41</xdr:row>
      <xdr:rowOff>49880</xdr:rowOff>
    </xdr:to>
    <xdr:sp macro="" textlink="">
      <xdr:nvSpPr>
        <xdr:cNvPr id="121" name="フローチャート: 判断 120">
          <a:extLst>
            <a:ext uri="{FF2B5EF4-FFF2-40B4-BE49-F238E27FC236}">
              <a16:creationId xmlns:a16="http://schemas.microsoft.com/office/drawing/2014/main" id="{342D81D7-D291-4A52-83E4-CFE0169103ED}"/>
            </a:ext>
          </a:extLst>
        </xdr:cNvPr>
        <xdr:cNvSpPr/>
      </xdr:nvSpPr>
      <xdr:spPr>
        <a:xfrm>
          <a:off x="8445500" y="68253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123959</xdr:rowOff>
    </xdr:from>
    <xdr:to>
      <xdr:col>46</xdr:col>
      <xdr:colOff>38100</xdr:colOff>
      <xdr:row>41</xdr:row>
      <xdr:rowOff>54109</xdr:rowOff>
    </xdr:to>
    <xdr:sp macro="" textlink="">
      <xdr:nvSpPr>
        <xdr:cNvPr id="122" name="フローチャート: 判断 121">
          <a:extLst>
            <a:ext uri="{FF2B5EF4-FFF2-40B4-BE49-F238E27FC236}">
              <a16:creationId xmlns:a16="http://schemas.microsoft.com/office/drawing/2014/main" id="{3458D3DA-BCEC-4F46-8A04-8374E3B91859}"/>
            </a:ext>
          </a:extLst>
        </xdr:cNvPr>
        <xdr:cNvSpPr/>
      </xdr:nvSpPr>
      <xdr:spPr>
        <a:xfrm>
          <a:off x="7670800" y="682955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132515</xdr:rowOff>
    </xdr:from>
    <xdr:to>
      <xdr:col>41</xdr:col>
      <xdr:colOff>101600</xdr:colOff>
      <xdr:row>41</xdr:row>
      <xdr:rowOff>62665</xdr:rowOff>
    </xdr:to>
    <xdr:sp macro="" textlink="">
      <xdr:nvSpPr>
        <xdr:cNvPr id="123" name="フローチャート: 判断 122">
          <a:extLst>
            <a:ext uri="{FF2B5EF4-FFF2-40B4-BE49-F238E27FC236}">
              <a16:creationId xmlns:a16="http://schemas.microsoft.com/office/drawing/2014/main" id="{2E30CF70-97EC-48B7-865D-BF653D61482B}"/>
            </a:ext>
          </a:extLst>
        </xdr:cNvPr>
        <xdr:cNvSpPr/>
      </xdr:nvSpPr>
      <xdr:spPr>
        <a:xfrm>
          <a:off x="6873240" y="68381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101638</xdr:rowOff>
    </xdr:from>
    <xdr:to>
      <xdr:col>36</xdr:col>
      <xdr:colOff>165100</xdr:colOff>
      <xdr:row>41</xdr:row>
      <xdr:rowOff>31788</xdr:rowOff>
    </xdr:to>
    <xdr:sp macro="" textlink="">
      <xdr:nvSpPr>
        <xdr:cNvPr id="124" name="フローチャート: 判断 123">
          <a:extLst>
            <a:ext uri="{FF2B5EF4-FFF2-40B4-BE49-F238E27FC236}">
              <a16:creationId xmlns:a16="http://schemas.microsoft.com/office/drawing/2014/main" id="{C354298D-3566-49B2-801F-01B3736C7FDF}"/>
            </a:ext>
          </a:extLst>
        </xdr:cNvPr>
        <xdr:cNvSpPr/>
      </xdr:nvSpPr>
      <xdr:spPr>
        <a:xfrm>
          <a:off x="6098540" y="68072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1B5D3CAC-C587-43E0-8042-FD2B930373DD}"/>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38C3448-747B-4232-A761-235180D1C8F9}"/>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7E177F04-3FA7-40D9-8249-08B4C2BA89B6}"/>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7D6DC799-B0C6-4D9A-88BE-D835A7F8D5B0}"/>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60DFD811-C176-4693-8E2F-9809823FD9A5}"/>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146117</xdr:rowOff>
    </xdr:from>
    <xdr:to>
      <xdr:col>55</xdr:col>
      <xdr:colOff>50800</xdr:colOff>
      <xdr:row>41</xdr:row>
      <xdr:rowOff>76267</xdr:rowOff>
    </xdr:to>
    <xdr:sp macro="" textlink="">
      <xdr:nvSpPr>
        <xdr:cNvPr id="130" name="楕円 129">
          <a:extLst>
            <a:ext uri="{FF2B5EF4-FFF2-40B4-BE49-F238E27FC236}">
              <a16:creationId xmlns:a16="http://schemas.microsoft.com/office/drawing/2014/main" id="{FCEDCEA4-5131-4BEF-8989-013A0F2F1406}"/>
            </a:ext>
          </a:extLst>
        </xdr:cNvPr>
        <xdr:cNvSpPr/>
      </xdr:nvSpPr>
      <xdr:spPr>
        <a:xfrm>
          <a:off x="9192260" y="685171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124544</xdr:rowOff>
    </xdr:from>
    <xdr:ext cx="534377" cy="259045"/>
    <xdr:sp macro="" textlink="">
      <xdr:nvSpPr>
        <xdr:cNvPr id="131" name="【道路】&#10;一人当たり延長該当値テキスト">
          <a:extLst>
            <a:ext uri="{FF2B5EF4-FFF2-40B4-BE49-F238E27FC236}">
              <a16:creationId xmlns:a16="http://schemas.microsoft.com/office/drawing/2014/main" id="{A8335BF0-D156-4188-9A4D-9DB3351502E1}"/>
            </a:ext>
          </a:extLst>
        </xdr:cNvPr>
        <xdr:cNvSpPr txBox="1"/>
      </xdr:nvSpPr>
      <xdr:spPr>
        <a:xfrm>
          <a:off x="9258300" y="6830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150036</xdr:rowOff>
    </xdr:from>
    <xdr:to>
      <xdr:col>50</xdr:col>
      <xdr:colOff>165100</xdr:colOff>
      <xdr:row>41</xdr:row>
      <xdr:rowOff>80186</xdr:rowOff>
    </xdr:to>
    <xdr:sp macro="" textlink="">
      <xdr:nvSpPr>
        <xdr:cNvPr id="132" name="楕円 131">
          <a:extLst>
            <a:ext uri="{FF2B5EF4-FFF2-40B4-BE49-F238E27FC236}">
              <a16:creationId xmlns:a16="http://schemas.microsoft.com/office/drawing/2014/main" id="{95A80892-D9E3-4DCA-84F6-7798645528AF}"/>
            </a:ext>
          </a:extLst>
        </xdr:cNvPr>
        <xdr:cNvSpPr/>
      </xdr:nvSpPr>
      <xdr:spPr>
        <a:xfrm>
          <a:off x="8445500" y="68556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25467</xdr:rowOff>
    </xdr:from>
    <xdr:to>
      <xdr:col>55</xdr:col>
      <xdr:colOff>0</xdr:colOff>
      <xdr:row>41</xdr:row>
      <xdr:rowOff>29386</xdr:rowOff>
    </xdr:to>
    <xdr:cxnSp macro="">
      <xdr:nvCxnSpPr>
        <xdr:cNvPr id="133" name="直線コネクタ 132">
          <a:extLst>
            <a:ext uri="{FF2B5EF4-FFF2-40B4-BE49-F238E27FC236}">
              <a16:creationId xmlns:a16="http://schemas.microsoft.com/office/drawing/2014/main" id="{6FF7FDBD-5902-44CF-A3EF-70D9774B622D}"/>
            </a:ext>
          </a:extLst>
        </xdr:cNvPr>
        <xdr:cNvCxnSpPr/>
      </xdr:nvCxnSpPr>
      <xdr:spPr>
        <a:xfrm flipV="1">
          <a:off x="8496300" y="6898707"/>
          <a:ext cx="723900" cy="39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154135</xdr:rowOff>
    </xdr:from>
    <xdr:to>
      <xdr:col>46</xdr:col>
      <xdr:colOff>38100</xdr:colOff>
      <xdr:row>41</xdr:row>
      <xdr:rowOff>84285</xdr:rowOff>
    </xdr:to>
    <xdr:sp macro="" textlink="">
      <xdr:nvSpPr>
        <xdr:cNvPr id="134" name="楕円 133">
          <a:extLst>
            <a:ext uri="{FF2B5EF4-FFF2-40B4-BE49-F238E27FC236}">
              <a16:creationId xmlns:a16="http://schemas.microsoft.com/office/drawing/2014/main" id="{AB7DEDE8-B613-47D9-A8D2-6FE2AACACB11}"/>
            </a:ext>
          </a:extLst>
        </xdr:cNvPr>
        <xdr:cNvSpPr/>
      </xdr:nvSpPr>
      <xdr:spPr>
        <a:xfrm>
          <a:off x="7670800" y="68597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29386</xdr:rowOff>
    </xdr:from>
    <xdr:to>
      <xdr:col>50</xdr:col>
      <xdr:colOff>114300</xdr:colOff>
      <xdr:row>41</xdr:row>
      <xdr:rowOff>33485</xdr:rowOff>
    </xdr:to>
    <xdr:cxnSp macro="">
      <xdr:nvCxnSpPr>
        <xdr:cNvPr id="135" name="直線コネクタ 134">
          <a:extLst>
            <a:ext uri="{FF2B5EF4-FFF2-40B4-BE49-F238E27FC236}">
              <a16:creationId xmlns:a16="http://schemas.microsoft.com/office/drawing/2014/main" id="{EB09DE35-019D-4618-9F42-22E1359F4721}"/>
            </a:ext>
          </a:extLst>
        </xdr:cNvPr>
        <xdr:cNvCxnSpPr/>
      </xdr:nvCxnSpPr>
      <xdr:spPr>
        <a:xfrm flipV="1">
          <a:off x="7713980" y="6902626"/>
          <a:ext cx="782320" cy="40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157025</xdr:rowOff>
    </xdr:from>
    <xdr:to>
      <xdr:col>41</xdr:col>
      <xdr:colOff>101600</xdr:colOff>
      <xdr:row>41</xdr:row>
      <xdr:rowOff>87175</xdr:rowOff>
    </xdr:to>
    <xdr:sp macro="" textlink="">
      <xdr:nvSpPr>
        <xdr:cNvPr id="136" name="楕円 135">
          <a:extLst>
            <a:ext uri="{FF2B5EF4-FFF2-40B4-BE49-F238E27FC236}">
              <a16:creationId xmlns:a16="http://schemas.microsoft.com/office/drawing/2014/main" id="{F7275E74-07BA-4BB5-A576-CB9D7DF57E6F}"/>
            </a:ext>
          </a:extLst>
        </xdr:cNvPr>
        <xdr:cNvSpPr/>
      </xdr:nvSpPr>
      <xdr:spPr>
        <a:xfrm>
          <a:off x="6873240" y="68626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33485</xdr:rowOff>
    </xdr:from>
    <xdr:to>
      <xdr:col>45</xdr:col>
      <xdr:colOff>177800</xdr:colOff>
      <xdr:row>41</xdr:row>
      <xdr:rowOff>36375</xdr:rowOff>
    </xdr:to>
    <xdr:cxnSp macro="">
      <xdr:nvCxnSpPr>
        <xdr:cNvPr id="137" name="直線コネクタ 136">
          <a:extLst>
            <a:ext uri="{FF2B5EF4-FFF2-40B4-BE49-F238E27FC236}">
              <a16:creationId xmlns:a16="http://schemas.microsoft.com/office/drawing/2014/main" id="{3FB01E6E-B5CF-4F05-AEE8-746137E9FA1B}"/>
            </a:ext>
          </a:extLst>
        </xdr:cNvPr>
        <xdr:cNvCxnSpPr/>
      </xdr:nvCxnSpPr>
      <xdr:spPr>
        <a:xfrm flipV="1">
          <a:off x="6924040" y="6906725"/>
          <a:ext cx="789940" cy="28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161058</xdr:rowOff>
    </xdr:from>
    <xdr:to>
      <xdr:col>36</xdr:col>
      <xdr:colOff>165100</xdr:colOff>
      <xdr:row>41</xdr:row>
      <xdr:rowOff>91208</xdr:rowOff>
    </xdr:to>
    <xdr:sp macro="" textlink="">
      <xdr:nvSpPr>
        <xdr:cNvPr id="138" name="楕円 137">
          <a:extLst>
            <a:ext uri="{FF2B5EF4-FFF2-40B4-BE49-F238E27FC236}">
              <a16:creationId xmlns:a16="http://schemas.microsoft.com/office/drawing/2014/main" id="{8B3D498F-50AC-4440-8358-525D1C0C7718}"/>
            </a:ext>
          </a:extLst>
        </xdr:cNvPr>
        <xdr:cNvSpPr/>
      </xdr:nvSpPr>
      <xdr:spPr>
        <a:xfrm>
          <a:off x="6098540" y="68666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36375</xdr:rowOff>
    </xdr:from>
    <xdr:to>
      <xdr:col>41</xdr:col>
      <xdr:colOff>50800</xdr:colOff>
      <xdr:row>41</xdr:row>
      <xdr:rowOff>40408</xdr:rowOff>
    </xdr:to>
    <xdr:cxnSp macro="">
      <xdr:nvCxnSpPr>
        <xdr:cNvPr id="139" name="直線コネクタ 138">
          <a:extLst>
            <a:ext uri="{FF2B5EF4-FFF2-40B4-BE49-F238E27FC236}">
              <a16:creationId xmlns:a16="http://schemas.microsoft.com/office/drawing/2014/main" id="{ECED408B-E0B4-40D8-8CF9-09B341ED5513}"/>
            </a:ext>
          </a:extLst>
        </xdr:cNvPr>
        <xdr:cNvCxnSpPr/>
      </xdr:nvCxnSpPr>
      <xdr:spPr>
        <a:xfrm flipV="1">
          <a:off x="6149340" y="6909615"/>
          <a:ext cx="774700" cy="40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66407</xdr:rowOff>
    </xdr:from>
    <xdr:ext cx="534377" cy="259045"/>
    <xdr:sp macro="" textlink="">
      <xdr:nvSpPr>
        <xdr:cNvPr id="140" name="n_1aveValue【道路】&#10;一人当たり延長">
          <a:extLst>
            <a:ext uri="{FF2B5EF4-FFF2-40B4-BE49-F238E27FC236}">
              <a16:creationId xmlns:a16="http://schemas.microsoft.com/office/drawing/2014/main" id="{28AC3165-02BA-4ED5-8E7B-6F817FFD9DFF}"/>
            </a:ext>
          </a:extLst>
        </xdr:cNvPr>
        <xdr:cNvSpPr txBox="1"/>
      </xdr:nvSpPr>
      <xdr:spPr>
        <a:xfrm>
          <a:off x="8239271" y="66043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70636</xdr:rowOff>
    </xdr:from>
    <xdr:ext cx="534377" cy="259045"/>
    <xdr:sp macro="" textlink="">
      <xdr:nvSpPr>
        <xdr:cNvPr id="141" name="n_2aveValue【道路】&#10;一人当たり延長">
          <a:extLst>
            <a:ext uri="{FF2B5EF4-FFF2-40B4-BE49-F238E27FC236}">
              <a16:creationId xmlns:a16="http://schemas.microsoft.com/office/drawing/2014/main" id="{41BFFAED-7641-4991-B853-EA2F6FB300C7}"/>
            </a:ext>
          </a:extLst>
        </xdr:cNvPr>
        <xdr:cNvSpPr txBox="1"/>
      </xdr:nvSpPr>
      <xdr:spPr>
        <a:xfrm>
          <a:off x="7477271" y="6608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79192</xdr:rowOff>
    </xdr:from>
    <xdr:ext cx="534377" cy="259045"/>
    <xdr:sp macro="" textlink="">
      <xdr:nvSpPr>
        <xdr:cNvPr id="142" name="n_3aveValue【道路】&#10;一人当たり延長">
          <a:extLst>
            <a:ext uri="{FF2B5EF4-FFF2-40B4-BE49-F238E27FC236}">
              <a16:creationId xmlns:a16="http://schemas.microsoft.com/office/drawing/2014/main" id="{12B36AFD-B0CD-4ED0-B152-1A9BE0E03B6D}"/>
            </a:ext>
          </a:extLst>
        </xdr:cNvPr>
        <xdr:cNvSpPr txBox="1"/>
      </xdr:nvSpPr>
      <xdr:spPr>
        <a:xfrm>
          <a:off x="6702571" y="66171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48315</xdr:rowOff>
    </xdr:from>
    <xdr:ext cx="534377" cy="259045"/>
    <xdr:sp macro="" textlink="">
      <xdr:nvSpPr>
        <xdr:cNvPr id="143" name="n_4aveValue【道路】&#10;一人当たり延長">
          <a:extLst>
            <a:ext uri="{FF2B5EF4-FFF2-40B4-BE49-F238E27FC236}">
              <a16:creationId xmlns:a16="http://schemas.microsoft.com/office/drawing/2014/main" id="{72CD738A-801C-40D0-BA50-26097E099F67}"/>
            </a:ext>
          </a:extLst>
        </xdr:cNvPr>
        <xdr:cNvSpPr txBox="1"/>
      </xdr:nvSpPr>
      <xdr:spPr>
        <a:xfrm>
          <a:off x="5905011" y="65862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71313</xdr:rowOff>
    </xdr:from>
    <xdr:ext cx="534377" cy="259045"/>
    <xdr:sp macro="" textlink="">
      <xdr:nvSpPr>
        <xdr:cNvPr id="144" name="n_1mainValue【道路】&#10;一人当たり延長">
          <a:extLst>
            <a:ext uri="{FF2B5EF4-FFF2-40B4-BE49-F238E27FC236}">
              <a16:creationId xmlns:a16="http://schemas.microsoft.com/office/drawing/2014/main" id="{ECB6E167-70C3-40F1-9F7E-C418773D8B3D}"/>
            </a:ext>
          </a:extLst>
        </xdr:cNvPr>
        <xdr:cNvSpPr txBox="1"/>
      </xdr:nvSpPr>
      <xdr:spPr>
        <a:xfrm>
          <a:off x="8239271" y="6944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75412</xdr:rowOff>
    </xdr:from>
    <xdr:ext cx="534377" cy="259045"/>
    <xdr:sp macro="" textlink="">
      <xdr:nvSpPr>
        <xdr:cNvPr id="145" name="n_2mainValue【道路】&#10;一人当たり延長">
          <a:extLst>
            <a:ext uri="{FF2B5EF4-FFF2-40B4-BE49-F238E27FC236}">
              <a16:creationId xmlns:a16="http://schemas.microsoft.com/office/drawing/2014/main" id="{F6168101-802E-40BB-906F-C15B7C1B9266}"/>
            </a:ext>
          </a:extLst>
        </xdr:cNvPr>
        <xdr:cNvSpPr txBox="1"/>
      </xdr:nvSpPr>
      <xdr:spPr>
        <a:xfrm>
          <a:off x="7477271" y="6948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78302</xdr:rowOff>
    </xdr:from>
    <xdr:ext cx="534377" cy="259045"/>
    <xdr:sp macro="" textlink="">
      <xdr:nvSpPr>
        <xdr:cNvPr id="146" name="n_3mainValue【道路】&#10;一人当たり延長">
          <a:extLst>
            <a:ext uri="{FF2B5EF4-FFF2-40B4-BE49-F238E27FC236}">
              <a16:creationId xmlns:a16="http://schemas.microsoft.com/office/drawing/2014/main" id="{A4ACCE6A-28AE-4B95-BFD2-78C32978C5B5}"/>
            </a:ext>
          </a:extLst>
        </xdr:cNvPr>
        <xdr:cNvSpPr txBox="1"/>
      </xdr:nvSpPr>
      <xdr:spPr>
        <a:xfrm>
          <a:off x="6702571" y="69515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82335</xdr:rowOff>
    </xdr:from>
    <xdr:ext cx="534377" cy="259045"/>
    <xdr:sp macro="" textlink="">
      <xdr:nvSpPr>
        <xdr:cNvPr id="147" name="n_4mainValue【道路】&#10;一人当たり延長">
          <a:extLst>
            <a:ext uri="{FF2B5EF4-FFF2-40B4-BE49-F238E27FC236}">
              <a16:creationId xmlns:a16="http://schemas.microsoft.com/office/drawing/2014/main" id="{5250B194-F6EF-4072-A257-136F8009912A}"/>
            </a:ext>
          </a:extLst>
        </xdr:cNvPr>
        <xdr:cNvSpPr txBox="1"/>
      </xdr:nvSpPr>
      <xdr:spPr>
        <a:xfrm>
          <a:off x="5905011" y="6955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8" name="正方形/長方形 147">
          <a:extLst>
            <a:ext uri="{FF2B5EF4-FFF2-40B4-BE49-F238E27FC236}">
              <a16:creationId xmlns:a16="http://schemas.microsoft.com/office/drawing/2014/main" id="{3CA0FA9D-EE3D-47F4-AA5E-26E52C681CB2}"/>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9" name="正方形/長方形 148">
          <a:extLst>
            <a:ext uri="{FF2B5EF4-FFF2-40B4-BE49-F238E27FC236}">
              <a16:creationId xmlns:a16="http://schemas.microsoft.com/office/drawing/2014/main" id="{E75503BE-C4E9-42C7-B35B-1C0651FCE58E}"/>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0" name="正方形/長方形 149">
          <a:extLst>
            <a:ext uri="{FF2B5EF4-FFF2-40B4-BE49-F238E27FC236}">
              <a16:creationId xmlns:a16="http://schemas.microsoft.com/office/drawing/2014/main" id="{D6A23785-12FB-4988-9BAB-5613051EBA02}"/>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1" name="正方形/長方形 150">
          <a:extLst>
            <a:ext uri="{FF2B5EF4-FFF2-40B4-BE49-F238E27FC236}">
              <a16:creationId xmlns:a16="http://schemas.microsoft.com/office/drawing/2014/main" id="{39FBDDE2-BB91-4D5C-9E23-9758B394D593}"/>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2" name="正方形/長方形 151">
          <a:extLst>
            <a:ext uri="{FF2B5EF4-FFF2-40B4-BE49-F238E27FC236}">
              <a16:creationId xmlns:a16="http://schemas.microsoft.com/office/drawing/2014/main" id="{047B69CA-0BC7-4395-9D89-C1C381906E0D}"/>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3" name="正方形/長方形 152">
          <a:extLst>
            <a:ext uri="{FF2B5EF4-FFF2-40B4-BE49-F238E27FC236}">
              <a16:creationId xmlns:a16="http://schemas.microsoft.com/office/drawing/2014/main" id="{A3E589D2-2BF7-4645-9880-1E9510700235}"/>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4" name="正方形/長方形 153">
          <a:extLst>
            <a:ext uri="{FF2B5EF4-FFF2-40B4-BE49-F238E27FC236}">
              <a16:creationId xmlns:a16="http://schemas.microsoft.com/office/drawing/2014/main" id="{513F8DE2-B03D-4F59-98B9-B68EE20D0BDE}"/>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5" name="正方形/長方形 154">
          <a:extLst>
            <a:ext uri="{FF2B5EF4-FFF2-40B4-BE49-F238E27FC236}">
              <a16:creationId xmlns:a16="http://schemas.microsoft.com/office/drawing/2014/main" id="{97F69C16-76E2-4FF0-9CB1-0D9E2CC9CE34}"/>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6" name="テキスト ボックス 155">
          <a:extLst>
            <a:ext uri="{FF2B5EF4-FFF2-40B4-BE49-F238E27FC236}">
              <a16:creationId xmlns:a16="http://schemas.microsoft.com/office/drawing/2014/main" id="{4C2292F0-1175-4090-A8DA-477657FCFB45}"/>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7" name="直線コネクタ 156">
          <a:extLst>
            <a:ext uri="{FF2B5EF4-FFF2-40B4-BE49-F238E27FC236}">
              <a16:creationId xmlns:a16="http://schemas.microsoft.com/office/drawing/2014/main" id="{1E421D42-C184-4E6B-83BC-3B4651F89924}"/>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8" name="テキスト ボックス 157">
          <a:extLst>
            <a:ext uri="{FF2B5EF4-FFF2-40B4-BE49-F238E27FC236}">
              <a16:creationId xmlns:a16="http://schemas.microsoft.com/office/drawing/2014/main" id="{5032FB6B-3A1A-483E-A0D1-5FCBC2F7428E}"/>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9" name="直線コネクタ 158">
          <a:extLst>
            <a:ext uri="{FF2B5EF4-FFF2-40B4-BE49-F238E27FC236}">
              <a16:creationId xmlns:a16="http://schemas.microsoft.com/office/drawing/2014/main" id="{E5E3B0EC-D748-4185-BBDF-F9698250AAB0}"/>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0" name="テキスト ボックス 159">
          <a:extLst>
            <a:ext uri="{FF2B5EF4-FFF2-40B4-BE49-F238E27FC236}">
              <a16:creationId xmlns:a16="http://schemas.microsoft.com/office/drawing/2014/main" id="{01F9D537-EEF9-4DAA-A1E0-CB51AAB40FDC}"/>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1" name="直線コネクタ 160">
          <a:extLst>
            <a:ext uri="{FF2B5EF4-FFF2-40B4-BE49-F238E27FC236}">
              <a16:creationId xmlns:a16="http://schemas.microsoft.com/office/drawing/2014/main" id="{43B40F2D-A8C0-4E8E-9FBF-D36866B60DB9}"/>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2" name="テキスト ボックス 161">
          <a:extLst>
            <a:ext uri="{FF2B5EF4-FFF2-40B4-BE49-F238E27FC236}">
              <a16:creationId xmlns:a16="http://schemas.microsoft.com/office/drawing/2014/main" id="{89F8C6C8-8E3B-4C4A-B61B-365269DA496E}"/>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3" name="直線コネクタ 162">
          <a:extLst>
            <a:ext uri="{FF2B5EF4-FFF2-40B4-BE49-F238E27FC236}">
              <a16:creationId xmlns:a16="http://schemas.microsoft.com/office/drawing/2014/main" id="{F5D3BE6C-3BAE-4B49-890D-7A56713B6D49}"/>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4" name="テキスト ボックス 163">
          <a:extLst>
            <a:ext uri="{FF2B5EF4-FFF2-40B4-BE49-F238E27FC236}">
              <a16:creationId xmlns:a16="http://schemas.microsoft.com/office/drawing/2014/main" id="{47BE0B03-94FF-4364-95D5-1B9BC9361F51}"/>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5" name="直線コネクタ 164">
          <a:extLst>
            <a:ext uri="{FF2B5EF4-FFF2-40B4-BE49-F238E27FC236}">
              <a16:creationId xmlns:a16="http://schemas.microsoft.com/office/drawing/2014/main" id="{659C9AEF-0EF6-44E6-93CA-77E135A480F4}"/>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6" name="テキスト ボックス 165">
          <a:extLst>
            <a:ext uri="{FF2B5EF4-FFF2-40B4-BE49-F238E27FC236}">
              <a16:creationId xmlns:a16="http://schemas.microsoft.com/office/drawing/2014/main" id="{AF259BE0-1C73-4A03-AB6E-A6279A776957}"/>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7" name="直線コネクタ 166">
          <a:extLst>
            <a:ext uri="{FF2B5EF4-FFF2-40B4-BE49-F238E27FC236}">
              <a16:creationId xmlns:a16="http://schemas.microsoft.com/office/drawing/2014/main" id="{A2B8700E-47D1-41DE-B2BB-F938B193BD00}"/>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68" name="テキスト ボックス 167">
          <a:extLst>
            <a:ext uri="{FF2B5EF4-FFF2-40B4-BE49-F238E27FC236}">
              <a16:creationId xmlns:a16="http://schemas.microsoft.com/office/drawing/2014/main" id="{D3A11C65-7135-4D9C-A582-F6A86CA6F872}"/>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9" name="直線コネクタ 168">
          <a:extLst>
            <a:ext uri="{FF2B5EF4-FFF2-40B4-BE49-F238E27FC236}">
              <a16:creationId xmlns:a16="http://schemas.microsoft.com/office/drawing/2014/main" id="{003E7DB3-E5F7-4F07-9176-3BD8C001E82D}"/>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0" name="テキスト ボックス 169">
          <a:extLst>
            <a:ext uri="{FF2B5EF4-FFF2-40B4-BE49-F238E27FC236}">
              <a16:creationId xmlns:a16="http://schemas.microsoft.com/office/drawing/2014/main" id="{2613E42B-D4CF-4A08-B7D0-0121473BC953}"/>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2EF9B977-9981-4F86-9F39-D580A989C1E3}"/>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167640</xdr:rowOff>
    </xdr:from>
    <xdr:to>
      <xdr:col>24</xdr:col>
      <xdr:colOff>62865</xdr:colOff>
      <xdr:row>63</xdr:row>
      <xdr:rowOff>114300</xdr:rowOff>
    </xdr:to>
    <xdr:cxnSp macro="">
      <xdr:nvCxnSpPr>
        <xdr:cNvPr id="172" name="直線コネクタ 171">
          <a:extLst>
            <a:ext uri="{FF2B5EF4-FFF2-40B4-BE49-F238E27FC236}">
              <a16:creationId xmlns:a16="http://schemas.microsoft.com/office/drawing/2014/main" id="{56C8EE6B-D4C3-4523-967F-3013C1B82F19}"/>
            </a:ext>
          </a:extLst>
        </xdr:cNvPr>
        <xdr:cNvCxnSpPr/>
      </xdr:nvCxnSpPr>
      <xdr:spPr>
        <a:xfrm flipV="1">
          <a:off x="4086225" y="9387840"/>
          <a:ext cx="0" cy="12877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118127</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B331D972-8767-407B-8D30-5B4F9D3137DC}"/>
            </a:ext>
          </a:extLst>
        </xdr:cNvPr>
        <xdr:cNvSpPr txBox="1"/>
      </xdr:nvSpPr>
      <xdr:spPr>
        <a:xfrm>
          <a:off x="4124960" y="10679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114300</xdr:rowOff>
    </xdr:from>
    <xdr:to>
      <xdr:col>24</xdr:col>
      <xdr:colOff>152400</xdr:colOff>
      <xdr:row>63</xdr:row>
      <xdr:rowOff>114300</xdr:rowOff>
    </xdr:to>
    <xdr:cxnSp macro="">
      <xdr:nvCxnSpPr>
        <xdr:cNvPr id="174" name="直線コネクタ 173">
          <a:extLst>
            <a:ext uri="{FF2B5EF4-FFF2-40B4-BE49-F238E27FC236}">
              <a16:creationId xmlns:a16="http://schemas.microsoft.com/office/drawing/2014/main" id="{DA234530-254A-4121-88CA-8084D1D1A09F}"/>
            </a:ext>
          </a:extLst>
        </xdr:cNvPr>
        <xdr:cNvCxnSpPr/>
      </xdr:nvCxnSpPr>
      <xdr:spPr>
        <a:xfrm>
          <a:off x="4020820" y="106756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114317</xdr:rowOff>
    </xdr:from>
    <xdr:ext cx="405111" cy="259045"/>
    <xdr:sp macro="" textlink="">
      <xdr:nvSpPr>
        <xdr:cNvPr id="175" name="【橋りょう・トンネル】&#10;有形固定資産減価償却率最大値テキスト">
          <a:extLst>
            <a:ext uri="{FF2B5EF4-FFF2-40B4-BE49-F238E27FC236}">
              <a16:creationId xmlns:a16="http://schemas.microsoft.com/office/drawing/2014/main" id="{FBB950A0-934A-4748-A2A0-56644548B918}"/>
            </a:ext>
          </a:extLst>
        </xdr:cNvPr>
        <xdr:cNvSpPr txBox="1"/>
      </xdr:nvSpPr>
      <xdr:spPr>
        <a:xfrm>
          <a:off x="4124960" y="9166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167640</xdr:rowOff>
    </xdr:from>
    <xdr:to>
      <xdr:col>24</xdr:col>
      <xdr:colOff>152400</xdr:colOff>
      <xdr:row>55</xdr:row>
      <xdr:rowOff>167640</xdr:rowOff>
    </xdr:to>
    <xdr:cxnSp macro="">
      <xdr:nvCxnSpPr>
        <xdr:cNvPr id="176" name="直線コネクタ 175">
          <a:extLst>
            <a:ext uri="{FF2B5EF4-FFF2-40B4-BE49-F238E27FC236}">
              <a16:creationId xmlns:a16="http://schemas.microsoft.com/office/drawing/2014/main" id="{E578E0C3-EC82-47E4-B21A-F15ACF4B2019}"/>
            </a:ext>
          </a:extLst>
        </xdr:cNvPr>
        <xdr:cNvCxnSpPr/>
      </xdr:nvCxnSpPr>
      <xdr:spPr>
        <a:xfrm>
          <a:off x="4020820" y="93878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71137</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3C963568-B071-46F7-B033-619296F843B0}"/>
            </a:ext>
          </a:extLst>
        </xdr:cNvPr>
        <xdr:cNvSpPr txBox="1"/>
      </xdr:nvSpPr>
      <xdr:spPr>
        <a:xfrm>
          <a:off x="4124960" y="99618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48260</xdr:rowOff>
    </xdr:from>
    <xdr:to>
      <xdr:col>24</xdr:col>
      <xdr:colOff>114300</xdr:colOff>
      <xdr:row>60</xdr:row>
      <xdr:rowOff>149860</xdr:rowOff>
    </xdr:to>
    <xdr:sp macro="" textlink="">
      <xdr:nvSpPr>
        <xdr:cNvPr id="178" name="フローチャート: 判断 177">
          <a:extLst>
            <a:ext uri="{FF2B5EF4-FFF2-40B4-BE49-F238E27FC236}">
              <a16:creationId xmlns:a16="http://schemas.microsoft.com/office/drawing/2014/main" id="{48E76FF5-0ECB-43B6-8604-CF8E058842F6}"/>
            </a:ext>
          </a:extLst>
        </xdr:cNvPr>
        <xdr:cNvSpPr/>
      </xdr:nvSpPr>
      <xdr:spPr>
        <a:xfrm>
          <a:off x="4036060" y="1010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59</xdr:row>
      <xdr:rowOff>170180</xdr:rowOff>
    </xdr:from>
    <xdr:to>
      <xdr:col>20</xdr:col>
      <xdr:colOff>38100</xdr:colOff>
      <xdr:row>60</xdr:row>
      <xdr:rowOff>100330</xdr:rowOff>
    </xdr:to>
    <xdr:sp macro="" textlink="">
      <xdr:nvSpPr>
        <xdr:cNvPr id="179" name="フローチャート: 判断 178">
          <a:extLst>
            <a:ext uri="{FF2B5EF4-FFF2-40B4-BE49-F238E27FC236}">
              <a16:creationId xmlns:a16="http://schemas.microsoft.com/office/drawing/2014/main" id="{C9FFA54E-9BC0-4475-97AF-D0FA57476AB0}"/>
            </a:ext>
          </a:extLst>
        </xdr:cNvPr>
        <xdr:cNvSpPr/>
      </xdr:nvSpPr>
      <xdr:spPr>
        <a:xfrm>
          <a:off x="3312160" y="100609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59</xdr:row>
      <xdr:rowOff>156845</xdr:rowOff>
    </xdr:from>
    <xdr:to>
      <xdr:col>15</xdr:col>
      <xdr:colOff>101600</xdr:colOff>
      <xdr:row>60</xdr:row>
      <xdr:rowOff>86995</xdr:rowOff>
    </xdr:to>
    <xdr:sp macro="" textlink="">
      <xdr:nvSpPr>
        <xdr:cNvPr id="180" name="フローチャート: 判断 179">
          <a:extLst>
            <a:ext uri="{FF2B5EF4-FFF2-40B4-BE49-F238E27FC236}">
              <a16:creationId xmlns:a16="http://schemas.microsoft.com/office/drawing/2014/main" id="{31573037-49A0-4790-B26F-A5D135E592F8}"/>
            </a:ext>
          </a:extLst>
        </xdr:cNvPr>
        <xdr:cNvSpPr/>
      </xdr:nvSpPr>
      <xdr:spPr>
        <a:xfrm>
          <a:off x="2514600" y="100476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59</xdr:row>
      <xdr:rowOff>122555</xdr:rowOff>
    </xdr:from>
    <xdr:to>
      <xdr:col>10</xdr:col>
      <xdr:colOff>165100</xdr:colOff>
      <xdr:row>60</xdr:row>
      <xdr:rowOff>52705</xdr:rowOff>
    </xdr:to>
    <xdr:sp macro="" textlink="">
      <xdr:nvSpPr>
        <xdr:cNvPr id="181" name="フローチャート: 判断 180">
          <a:extLst>
            <a:ext uri="{FF2B5EF4-FFF2-40B4-BE49-F238E27FC236}">
              <a16:creationId xmlns:a16="http://schemas.microsoft.com/office/drawing/2014/main" id="{CF38D1FB-1224-42E5-B746-A6A76988EA32}"/>
            </a:ext>
          </a:extLst>
        </xdr:cNvPr>
        <xdr:cNvSpPr/>
      </xdr:nvSpPr>
      <xdr:spPr>
        <a:xfrm>
          <a:off x="1739900" y="1001331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122555</xdr:rowOff>
    </xdr:from>
    <xdr:to>
      <xdr:col>6</xdr:col>
      <xdr:colOff>38100</xdr:colOff>
      <xdr:row>60</xdr:row>
      <xdr:rowOff>52705</xdr:rowOff>
    </xdr:to>
    <xdr:sp macro="" textlink="">
      <xdr:nvSpPr>
        <xdr:cNvPr id="182" name="フローチャート: 判断 181">
          <a:extLst>
            <a:ext uri="{FF2B5EF4-FFF2-40B4-BE49-F238E27FC236}">
              <a16:creationId xmlns:a16="http://schemas.microsoft.com/office/drawing/2014/main" id="{B14FA34F-FCAA-4E80-9AB2-DC5DE2FE5BDB}"/>
            </a:ext>
          </a:extLst>
        </xdr:cNvPr>
        <xdr:cNvSpPr/>
      </xdr:nvSpPr>
      <xdr:spPr>
        <a:xfrm>
          <a:off x="965200" y="100133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A5ECE09-9496-4C45-97AF-955681E20C0F}"/>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66ECF692-2755-45D9-B45B-8257C49AE93F}"/>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32E200FA-E9F3-41E4-AE59-5E6DD82EE67C}"/>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159EDA6-0113-422E-A8A8-355B631DE61C}"/>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CA2F912-465E-4B9D-9659-B4E9FA4E14D2}"/>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71120</xdr:rowOff>
    </xdr:from>
    <xdr:to>
      <xdr:col>24</xdr:col>
      <xdr:colOff>114300</xdr:colOff>
      <xdr:row>61</xdr:row>
      <xdr:rowOff>1270</xdr:rowOff>
    </xdr:to>
    <xdr:sp macro="" textlink="">
      <xdr:nvSpPr>
        <xdr:cNvPr id="188" name="楕円 187">
          <a:extLst>
            <a:ext uri="{FF2B5EF4-FFF2-40B4-BE49-F238E27FC236}">
              <a16:creationId xmlns:a16="http://schemas.microsoft.com/office/drawing/2014/main" id="{2CE7C4B4-BB1A-4B49-AC72-4C0F219BEFE3}"/>
            </a:ext>
          </a:extLst>
        </xdr:cNvPr>
        <xdr:cNvSpPr/>
      </xdr:nvSpPr>
      <xdr:spPr>
        <a:xfrm>
          <a:off x="4036060" y="101295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60</xdr:row>
      <xdr:rowOff>49547</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BAE32940-48E1-4429-A46F-0675E82640A7}"/>
            </a:ext>
          </a:extLst>
        </xdr:cNvPr>
        <xdr:cNvSpPr txBox="1"/>
      </xdr:nvSpPr>
      <xdr:spPr>
        <a:xfrm>
          <a:off x="4124960" y="10107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69215</xdr:rowOff>
    </xdr:from>
    <xdr:to>
      <xdr:col>20</xdr:col>
      <xdr:colOff>38100</xdr:colOff>
      <xdr:row>60</xdr:row>
      <xdr:rowOff>170815</xdr:rowOff>
    </xdr:to>
    <xdr:sp macro="" textlink="">
      <xdr:nvSpPr>
        <xdr:cNvPr id="190" name="楕円 189">
          <a:extLst>
            <a:ext uri="{FF2B5EF4-FFF2-40B4-BE49-F238E27FC236}">
              <a16:creationId xmlns:a16="http://schemas.microsoft.com/office/drawing/2014/main" id="{A48D2D09-C59F-4955-A900-D2BA3E623E4F}"/>
            </a:ext>
          </a:extLst>
        </xdr:cNvPr>
        <xdr:cNvSpPr/>
      </xdr:nvSpPr>
      <xdr:spPr>
        <a:xfrm>
          <a:off x="3312160" y="101276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120015</xdr:rowOff>
    </xdr:from>
    <xdr:to>
      <xdr:col>24</xdr:col>
      <xdr:colOff>63500</xdr:colOff>
      <xdr:row>60</xdr:row>
      <xdr:rowOff>121920</xdr:rowOff>
    </xdr:to>
    <xdr:cxnSp macro="">
      <xdr:nvCxnSpPr>
        <xdr:cNvPr id="191" name="直線コネクタ 190">
          <a:extLst>
            <a:ext uri="{FF2B5EF4-FFF2-40B4-BE49-F238E27FC236}">
              <a16:creationId xmlns:a16="http://schemas.microsoft.com/office/drawing/2014/main" id="{FDC4D04F-E0FE-4F1F-8FF5-3D3A5C1776A3}"/>
            </a:ext>
          </a:extLst>
        </xdr:cNvPr>
        <xdr:cNvCxnSpPr/>
      </xdr:nvCxnSpPr>
      <xdr:spPr>
        <a:xfrm>
          <a:off x="3355340" y="10178415"/>
          <a:ext cx="73152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53975</xdr:rowOff>
    </xdr:from>
    <xdr:to>
      <xdr:col>15</xdr:col>
      <xdr:colOff>101600</xdr:colOff>
      <xdr:row>60</xdr:row>
      <xdr:rowOff>155575</xdr:rowOff>
    </xdr:to>
    <xdr:sp macro="" textlink="">
      <xdr:nvSpPr>
        <xdr:cNvPr id="192" name="楕円 191">
          <a:extLst>
            <a:ext uri="{FF2B5EF4-FFF2-40B4-BE49-F238E27FC236}">
              <a16:creationId xmlns:a16="http://schemas.microsoft.com/office/drawing/2014/main" id="{68A5F2F3-609F-48F6-8664-8EA892D5CA17}"/>
            </a:ext>
          </a:extLst>
        </xdr:cNvPr>
        <xdr:cNvSpPr/>
      </xdr:nvSpPr>
      <xdr:spPr>
        <a:xfrm>
          <a:off x="2514600" y="1011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104775</xdr:rowOff>
    </xdr:from>
    <xdr:to>
      <xdr:col>19</xdr:col>
      <xdr:colOff>177800</xdr:colOff>
      <xdr:row>60</xdr:row>
      <xdr:rowOff>120015</xdr:rowOff>
    </xdr:to>
    <xdr:cxnSp macro="">
      <xdr:nvCxnSpPr>
        <xdr:cNvPr id="193" name="直線コネクタ 192">
          <a:extLst>
            <a:ext uri="{FF2B5EF4-FFF2-40B4-BE49-F238E27FC236}">
              <a16:creationId xmlns:a16="http://schemas.microsoft.com/office/drawing/2014/main" id="{7EA6F7D0-02A1-425A-9F4A-605144FCB3DE}"/>
            </a:ext>
          </a:extLst>
        </xdr:cNvPr>
        <xdr:cNvCxnSpPr/>
      </xdr:nvCxnSpPr>
      <xdr:spPr>
        <a:xfrm>
          <a:off x="2565400" y="10163175"/>
          <a:ext cx="78994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52070</xdr:rowOff>
    </xdr:from>
    <xdr:to>
      <xdr:col>10</xdr:col>
      <xdr:colOff>165100</xdr:colOff>
      <xdr:row>60</xdr:row>
      <xdr:rowOff>153670</xdr:rowOff>
    </xdr:to>
    <xdr:sp macro="" textlink="">
      <xdr:nvSpPr>
        <xdr:cNvPr id="194" name="楕円 193">
          <a:extLst>
            <a:ext uri="{FF2B5EF4-FFF2-40B4-BE49-F238E27FC236}">
              <a16:creationId xmlns:a16="http://schemas.microsoft.com/office/drawing/2014/main" id="{67DC7BFB-F99B-49E0-8945-F7E80E03F22E}"/>
            </a:ext>
          </a:extLst>
        </xdr:cNvPr>
        <xdr:cNvSpPr/>
      </xdr:nvSpPr>
      <xdr:spPr>
        <a:xfrm>
          <a:off x="1739900" y="10110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102870</xdr:rowOff>
    </xdr:from>
    <xdr:to>
      <xdr:col>15</xdr:col>
      <xdr:colOff>50800</xdr:colOff>
      <xdr:row>60</xdr:row>
      <xdr:rowOff>104775</xdr:rowOff>
    </xdr:to>
    <xdr:cxnSp macro="">
      <xdr:nvCxnSpPr>
        <xdr:cNvPr id="195" name="直線コネクタ 194">
          <a:extLst>
            <a:ext uri="{FF2B5EF4-FFF2-40B4-BE49-F238E27FC236}">
              <a16:creationId xmlns:a16="http://schemas.microsoft.com/office/drawing/2014/main" id="{FD307236-E835-41D2-B581-7F5ABDCF4C4A}"/>
            </a:ext>
          </a:extLst>
        </xdr:cNvPr>
        <xdr:cNvCxnSpPr/>
      </xdr:nvCxnSpPr>
      <xdr:spPr>
        <a:xfrm>
          <a:off x="1790700" y="10161270"/>
          <a:ext cx="7747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33020</xdr:rowOff>
    </xdr:from>
    <xdr:to>
      <xdr:col>6</xdr:col>
      <xdr:colOff>38100</xdr:colOff>
      <xdr:row>60</xdr:row>
      <xdr:rowOff>134620</xdr:rowOff>
    </xdr:to>
    <xdr:sp macro="" textlink="">
      <xdr:nvSpPr>
        <xdr:cNvPr id="196" name="楕円 195">
          <a:extLst>
            <a:ext uri="{FF2B5EF4-FFF2-40B4-BE49-F238E27FC236}">
              <a16:creationId xmlns:a16="http://schemas.microsoft.com/office/drawing/2014/main" id="{7B894662-5CED-4A1D-9313-F90ACA4F75EC}"/>
            </a:ext>
          </a:extLst>
        </xdr:cNvPr>
        <xdr:cNvSpPr/>
      </xdr:nvSpPr>
      <xdr:spPr>
        <a:xfrm>
          <a:off x="965200" y="100914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83820</xdr:rowOff>
    </xdr:from>
    <xdr:to>
      <xdr:col>10</xdr:col>
      <xdr:colOff>114300</xdr:colOff>
      <xdr:row>60</xdr:row>
      <xdr:rowOff>102870</xdr:rowOff>
    </xdr:to>
    <xdr:cxnSp macro="">
      <xdr:nvCxnSpPr>
        <xdr:cNvPr id="197" name="直線コネクタ 196">
          <a:extLst>
            <a:ext uri="{FF2B5EF4-FFF2-40B4-BE49-F238E27FC236}">
              <a16:creationId xmlns:a16="http://schemas.microsoft.com/office/drawing/2014/main" id="{15A31282-A1EB-4F80-958F-1449468C7AAB}"/>
            </a:ext>
          </a:extLst>
        </xdr:cNvPr>
        <xdr:cNvCxnSpPr/>
      </xdr:nvCxnSpPr>
      <xdr:spPr>
        <a:xfrm>
          <a:off x="1008380" y="10142220"/>
          <a:ext cx="78232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58</xdr:row>
      <xdr:rowOff>116857</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6A20F378-2E7A-45F5-9C27-51DE0789EB3D}"/>
            </a:ext>
          </a:extLst>
        </xdr:cNvPr>
        <xdr:cNvSpPr txBox="1"/>
      </xdr:nvSpPr>
      <xdr:spPr>
        <a:xfrm>
          <a:off x="3170564" y="9839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103522</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DA69B441-90BA-4422-9A2E-5B95616B95A1}"/>
            </a:ext>
          </a:extLst>
        </xdr:cNvPr>
        <xdr:cNvSpPr txBox="1"/>
      </xdr:nvSpPr>
      <xdr:spPr>
        <a:xfrm>
          <a:off x="2385704" y="982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69232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58BD9383-1F61-4747-9BC0-A5B702FECDBE}"/>
            </a:ext>
          </a:extLst>
        </xdr:cNvPr>
        <xdr:cNvSpPr txBox="1"/>
      </xdr:nvSpPr>
      <xdr:spPr>
        <a:xfrm>
          <a:off x="1611004" y="979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69232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270A32BF-AB9B-4AB4-925B-2D8D85805DDD}"/>
            </a:ext>
          </a:extLst>
        </xdr:cNvPr>
        <xdr:cNvSpPr txBox="1"/>
      </xdr:nvSpPr>
      <xdr:spPr>
        <a:xfrm>
          <a:off x="836304" y="9792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161942</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CB07AB48-62DB-4C1B-AE2C-E8CBE582ACA9}"/>
            </a:ext>
          </a:extLst>
        </xdr:cNvPr>
        <xdr:cNvSpPr txBox="1"/>
      </xdr:nvSpPr>
      <xdr:spPr>
        <a:xfrm>
          <a:off x="3170564" y="102203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146702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55FF72AA-C0D0-404B-AE29-4F0B9E041A1F}"/>
            </a:ext>
          </a:extLst>
        </xdr:cNvPr>
        <xdr:cNvSpPr txBox="1"/>
      </xdr:nvSpPr>
      <xdr:spPr>
        <a:xfrm>
          <a:off x="2385704" y="10205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144797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56CBCACE-45D6-4E3B-BDF5-CD45C53635F9}"/>
            </a:ext>
          </a:extLst>
        </xdr:cNvPr>
        <xdr:cNvSpPr txBox="1"/>
      </xdr:nvSpPr>
      <xdr:spPr>
        <a:xfrm>
          <a:off x="1611004" y="1020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125747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827DEF22-63F9-416D-9BA8-5762B55AA887}"/>
            </a:ext>
          </a:extLst>
        </xdr:cNvPr>
        <xdr:cNvSpPr txBox="1"/>
      </xdr:nvSpPr>
      <xdr:spPr>
        <a:xfrm>
          <a:off x="836304" y="10184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9363A847-FB5F-426F-BD51-5D90E132B6DC}"/>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DE267BBB-2819-445F-AC65-99F6F8BE39AA}"/>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481EB540-A22E-4691-8335-7E09BCBD4E20}"/>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36B9EB4A-7CEA-4AEC-B04C-CE0F6FDDFDCA}"/>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790EA208-0ADC-4069-A12B-25F09B720EB1}"/>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86A4E004-5A9D-40E5-A99B-755B911AE3AF}"/>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400222CD-C740-43F9-9715-E4C6846FA2D6}"/>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8FD904A2-B4CC-45D8-9A60-02548579930C}"/>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FB7FB68C-5529-4B70-B4B2-7E3884F7D50C}"/>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1F1388F8-58F6-40EA-B1BD-75EE3FA863A5}"/>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66EF16A1-A0CE-44CF-8A9A-203385C1C286}"/>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50945AF3-CC8C-45EF-BEE4-B85A1DA515A2}"/>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04D32393-494D-4C9C-BEF3-DF5BA1BA6CA6}"/>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61</xdr:row>
      <xdr:rowOff>67327</xdr:rowOff>
    </xdr:from>
    <xdr:ext cx="595419" cy="259045"/>
    <xdr:sp macro="" textlink="">
      <xdr:nvSpPr>
        <xdr:cNvPr id="219" name="テキスト ボックス 218">
          <a:extLst>
            <a:ext uri="{FF2B5EF4-FFF2-40B4-BE49-F238E27FC236}">
              <a16:creationId xmlns:a16="http://schemas.microsoft.com/office/drawing/2014/main" id="{7E5E3BD9-1160-43FF-9E93-D9DC92629E9C}"/>
            </a:ext>
          </a:extLst>
        </xdr:cNvPr>
        <xdr:cNvSpPr txBox="1"/>
      </xdr:nvSpPr>
      <xdr:spPr>
        <a:xfrm>
          <a:off x="5299921" y="102933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C993DB85-4003-4496-94D8-5504ADBAFF62}"/>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59</xdr:row>
      <xdr:rowOff>29227</xdr:rowOff>
    </xdr:from>
    <xdr:ext cx="595419" cy="259045"/>
    <xdr:sp macro="" textlink="">
      <xdr:nvSpPr>
        <xdr:cNvPr id="221" name="テキスト ボックス 220">
          <a:extLst>
            <a:ext uri="{FF2B5EF4-FFF2-40B4-BE49-F238E27FC236}">
              <a16:creationId xmlns:a16="http://schemas.microsoft.com/office/drawing/2014/main" id="{B40B9723-C64D-45D9-AD98-CBF8A4BDF69B}"/>
            </a:ext>
          </a:extLst>
        </xdr:cNvPr>
        <xdr:cNvSpPr txBox="1"/>
      </xdr:nvSpPr>
      <xdr:spPr>
        <a:xfrm>
          <a:off x="5299921" y="99199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5745A20D-1540-4517-846A-B03B097A383A}"/>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162577</xdr:rowOff>
    </xdr:from>
    <xdr:ext cx="595419" cy="259045"/>
    <xdr:sp macro="" textlink="">
      <xdr:nvSpPr>
        <xdr:cNvPr id="223" name="テキスト ボックス 222">
          <a:extLst>
            <a:ext uri="{FF2B5EF4-FFF2-40B4-BE49-F238E27FC236}">
              <a16:creationId xmlns:a16="http://schemas.microsoft.com/office/drawing/2014/main" id="{F993CA0D-F59B-4088-ABE6-25FEDD3F1B8F}"/>
            </a:ext>
          </a:extLst>
        </xdr:cNvPr>
        <xdr:cNvSpPr txBox="1"/>
      </xdr:nvSpPr>
      <xdr:spPr>
        <a:xfrm>
          <a:off x="5299921" y="95504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DE695E20-6F5F-4794-B1C2-63E6408A39DD}"/>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BFC44C46-0F5D-4B1E-B66D-54532AC6A7D5}"/>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D25152EF-40D1-4352-8405-72ED26067CBA}"/>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7" name="テキスト ボックス 226">
          <a:extLst>
            <a:ext uri="{FF2B5EF4-FFF2-40B4-BE49-F238E27FC236}">
              <a16:creationId xmlns:a16="http://schemas.microsoft.com/office/drawing/2014/main" id="{C41317B4-2BCD-4299-A0E3-7B7527D5A019}"/>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6FA687A7-5472-452E-8D74-D0EAEC212B9D}"/>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46609</xdr:rowOff>
    </xdr:from>
    <xdr:to>
      <xdr:col>54</xdr:col>
      <xdr:colOff>189865</xdr:colOff>
      <xdr:row>64</xdr:row>
      <xdr:rowOff>74193</xdr:rowOff>
    </xdr:to>
    <xdr:cxnSp macro="">
      <xdr:nvCxnSpPr>
        <xdr:cNvPr id="229" name="直線コネクタ 228">
          <a:extLst>
            <a:ext uri="{FF2B5EF4-FFF2-40B4-BE49-F238E27FC236}">
              <a16:creationId xmlns:a16="http://schemas.microsoft.com/office/drawing/2014/main" id="{2429D97F-752E-493A-97DC-EED6F9C5E053}"/>
            </a:ext>
          </a:extLst>
        </xdr:cNvPr>
        <xdr:cNvCxnSpPr/>
      </xdr:nvCxnSpPr>
      <xdr:spPr>
        <a:xfrm flipV="1">
          <a:off x="9219565" y="9434449"/>
          <a:ext cx="0" cy="13687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78020</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850157BC-DDC1-4B45-BA95-F3D792D615B4}"/>
            </a:ext>
          </a:extLst>
        </xdr:cNvPr>
        <xdr:cNvSpPr txBox="1"/>
      </xdr:nvSpPr>
      <xdr:spPr>
        <a:xfrm>
          <a:off x="9258300" y="108069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74193</xdr:rowOff>
    </xdr:from>
    <xdr:to>
      <xdr:col>55</xdr:col>
      <xdr:colOff>88900</xdr:colOff>
      <xdr:row>64</xdr:row>
      <xdr:rowOff>74193</xdr:rowOff>
    </xdr:to>
    <xdr:cxnSp macro="">
      <xdr:nvCxnSpPr>
        <xdr:cNvPr id="231" name="直線コネクタ 230">
          <a:extLst>
            <a:ext uri="{FF2B5EF4-FFF2-40B4-BE49-F238E27FC236}">
              <a16:creationId xmlns:a16="http://schemas.microsoft.com/office/drawing/2014/main" id="{6EE9A4E2-D8B2-47F7-A73A-ABB2C8520DF4}"/>
            </a:ext>
          </a:extLst>
        </xdr:cNvPr>
        <xdr:cNvCxnSpPr/>
      </xdr:nvCxnSpPr>
      <xdr:spPr>
        <a:xfrm>
          <a:off x="9154160" y="108031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164736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BCCF033B-78AF-4B33-9263-5393D3565959}"/>
            </a:ext>
          </a:extLst>
        </xdr:cNvPr>
        <xdr:cNvSpPr txBox="1"/>
      </xdr:nvSpPr>
      <xdr:spPr>
        <a:xfrm>
          <a:off x="9258300" y="921729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1,103,300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46609</xdr:rowOff>
    </xdr:from>
    <xdr:to>
      <xdr:col>55</xdr:col>
      <xdr:colOff>88900</xdr:colOff>
      <xdr:row>56</xdr:row>
      <xdr:rowOff>46609</xdr:rowOff>
    </xdr:to>
    <xdr:cxnSp macro="">
      <xdr:nvCxnSpPr>
        <xdr:cNvPr id="233" name="直線コネクタ 232">
          <a:extLst>
            <a:ext uri="{FF2B5EF4-FFF2-40B4-BE49-F238E27FC236}">
              <a16:creationId xmlns:a16="http://schemas.microsoft.com/office/drawing/2014/main" id="{81C27DDA-3543-485C-B77D-F69D97DBFD7E}"/>
            </a:ext>
          </a:extLst>
        </xdr:cNvPr>
        <xdr:cNvCxnSpPr/>
      </xdr:nvCxnSpPr>
      <xdr:spPr>
        <a:xfrm>
          <a:off x="9154160" y="943444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164665</xdr:rowOff>
    </xdr:from>
    <xdr:ext cx="599010" cy="259045"/>
    <xdr:sp macro="" textlink="">
      <xdr:nvSpPr>
        <xdr:cNvPr id="234" name="【橋りょう・トンネル】&#10;一人当たり有形固定資産（償却資産）額平均値テキスト">
          <a:extLst>
            <a:ext uri="{FF2B5EF4-FFF2-40B4-BE49-F238E27FC236}">
              <a16:creationId xmlns:a16="http://schemas.microsoft.com/office/drawing/2014/main" id="{9A5DA97A-D245-4B22-9142-A17A7F449F6B}"/>
            </a:ext>
          </a:extLst>
        </xdr:cNvPr>
        <xdr:cNvSpPr txBox="1"/>
      </xdr:nvSpPr>
      <xdr:spPr>
        <a:xfrm>
          <a:off x="9258300" y="1039070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278,356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14788</xdr:rowOff>
    </xdr:from>
    <xdr:to>
      <xdr:col>55</xdr:col>
      <xdr:colOff>50800</xdr:colOff>
      <xdr:row>62</xdr:row>
      <xdr:rowOff>116388</xdr:rowOff>
    </xdr:to>
    <xdr:sp macro="" textlink="">
      <xdr:nvSpPr>
        <xdr:cNvPr id="235" name="フローチャート: 判断 234">
          <a:extLst>
            <a:ext uri="{FF2B5EF4-FFF2-40B4-BE49-F238E27FC236}">
              <a16:creationId xmlns:a16="http://schemas.microsoft.com/office/drawing/2014/main" id="{4C8626B5-C827-4602-A0C8-6FD32CF1CDB0}"/>
            </a:ext>
          </a:extLst>
        </xdr:cNvPr>
        <xdr:cNvSpPr/>
      </xdr:nvSpPr>
      <xdr:spPr>
        <a:xfrm>
          <a:off x="9192260" y="1040846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17245</xdr:rowOff>
    </xdr:from>
    <xdr:to>
      <xdr:col>50</xdr:col>
      <xdr:colOff>165100</xdr:colOff>
      <xdr:row>62</xdr:row>
      <xdr:rowOff>118845</xdr:rowOff>
    </xdr:to>
    <xdr:sp macro="" textlink="">
      <xdr:nvSpPr>
        <xdr:cNvPr id="236" name="フローチャート: 判断 235">
          <a:extLst>
            <a:ext uri="{FF2B5EF4-FFF2-40B4-BE49-F238E27FC236}">
              <a16:creationId xmlns:a16="http://schemas.microsoft.com/office/drawing/2014/main" id="{F6C9C7DC-AA9A-4183-B5B0-5EFDD07A0AE3}"/>
            </a:ext>
          </a:extLst>
        </xdr:cNvPr>
        <xdr:cNvSpPr/>
      </xdr:nvSpPr>
      <xdr:spPr>
        <a:xfrm>
          <a:off x="8445500" y="10410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27708</xdr:rowOff>
    </xdr:from>
    <xdr:to>
      <xdr:col>46</xdr:col>
      <xdr:colOff>38100</xdr:colOff>
      <xdr:row>62</xdr:row>
      <xdr:rowOff>129308</xdr:rowOff>
    </xdr:to>
    <xdr:sp macro="" textlink="">
      <xdr:nvSpPr>
        <xdr:cNvPr id="237" name="フローチャート: 判断 236">
          <a:extLst>
            <a:ext uri="{FF2B5EF4-FFF2-40B4-BE49-F238E27FC236}">
              <a16:creationId xmlns:a16="http://schemas.microsoft.com/office/drawing/2014/main" id="{B42837E3-4DA6-4B31-8D35-9CE67D5B4569}"/>
            </a:ext>
          </a:extLst>
        </xdr:cNvPr>
        <xdr:cNvSpPr/>
      </xdr:nvSpPr>
      <xdr:spPr>
        <a:xfrm>
          <a:off x="7670800" y="1042138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60597</xdr:rowOff>
    </xdr:from>
    <xdr:to>
      <xdr:col>41</xdr:col>
      <xdr:colOff>101600</xdr:colOff>
      <xdr:row>62</xdr:row>
      <xdr:rowOff>162197</xdr:rowOff>
    </xdr:to>
    <xdr:sp macro="" textlink="">
      <xdr:nvSpPr>
        <xdr:cNvPr id="238" name="フローチャート: 判断 237">
          <a:extLst>
            <a:ext uri="{FF2B5EF4-FFF2-40B4-BE49-F238E27FC236}">
              <a16:creationId xmlns:a16="http://schemas.microsoft.com/office/drawing/2014/main" id="{1E12692F-AC9C-4E9F-B98C-64E3C9A24C8A}"/>
            </a:ext>
          </a:extLst>
        </xdr:cNvPr>
        <xdr:cNvSpPr/>
      </xdr:nvSpPr>
      <xdr:spPr>
        <a:xfrm>
          <a:off x="6873240" y="104542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169757</xdr:rowOff>
    </xdr:from>
    <xdr:to>
      <xdr:col>36</xdr:col>
      <xdr:colOff>165100</xdr:colOff>
      <xdr:row>62</xdr:row>
      <xdr:rowOff>99907</xdr:rowOff>
    </xdr:to>
    <xdr:sp macro="" textlink="">
      <xdr:nvSpPr>
        <xdr:cNvPr id="239" name="フローチャート: 判断 238">
          <a:extLst>
            <a:ext uri="{FF2B5EF4-FFF2-40B4-BE49-F238E27FC236}">
              <a16:creationId xmlns:a16="http://schemas.microsoft.com/office/drawing/2014/main" id="{AB79D23F-1B27-493E-8B6F-9986D3909829}"/>
            </a:ext>
          </a:extLst>
        </xdr:cNvPr>
        <xdr:cNvSpPr/>
      </xdr:nvSpPr>
      <xdr:spPr>
        <a:xfrm>
          <a:off x="6098540" y="1039579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2E59EF43-8664-43C8-825E-9001D2583649}"/>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3A782E5-3C1C-4056-894C-636D572E8699}"/>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A4557A2-7B79-4A2D-B5AC-D37E08870BEE}"/>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04B4020-C611-4217-8892-C9BB7D9E4052}"/>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1572FFF-F9B5-492C-BAB2-23FC36BBCF70}"/>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128814</xdr:rowOff>
    </xdr:from>
    <xdr:to>
      <xdr:col>55</xdr:col>
      <xdr:colOff>50800</xdr:colOff>
      <xdr:row>62</xdr:row>
      <xdr:rowOff>58964</xdr:rowOff>
    </xdr:to>
    <xdr:sp macro="" textlink="">
      <xdr:nvSpPr>
        <xdr:cNvPr id="245" name="楕円 244">
          <a:extLst>
            <a:ext uri="{FF2B5EF4-FFF2-40B4-BE49-F238E27FC236}">
              <a16:creationId xmlns:a16="http://schemas.microsoft.com/office/drawing/2014/main" id="{E2D8525A-37A8-4441-93CE-6984D002C5BE}"/>
            </a:ext>
          </a:extLst>
        </xdr:cNvPr>
        <xdr:cNvSpPr/>
      </xdr:nvSpPr>
      <xdr:spPr>
        <a:xfrm>
          <a:off x="9192260" y="1035485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60</xdr:row>
      <xdr:rowOff>151691</xdr:rowOff>
    </xdr:from>
    <xdr:ext cx="599010" cy="259045"/>
    <xdr:sp macro="" textlink="">
      <xdr:nvSpPr>
        <xdr:cNvPr id="246" name="【橋りょう・トンネル】&#10;一人当たり有形固定資産（償却資産）額該当値テキスト">
          <a:extLst>
            <a:ext uri="{FF2B5EF4-FFF2-40B4-BE49-F238E27FC236}">
              <a16:creationId xmlns:a16="http://schemas.microsoft.com/office/drawing/2014/main" id="{5A6E3DF7-467C-4664-8AB8-60D0DCF04F8C}"/>
            </a:ext>
          </a:extLst>
        </xdr:cNvPr>
        <xdr:cNvSpPr txBox="1"/>
      </xdr:nvSpPr>
      <xdr:spPr>
        <a:xfrm>
          <a:off x="9258300" y="102100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323,572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142396</xdr:rowOff>
    </xdr:from>
    <xdr:to>
      <xdr:col>50</xdr:col>
      <xdr:colOff>165100</xdr:colOff>
      <xdr:row>62</xdr:row>
      <xdr:rowOff>72546</xdr:rowOff>
    </xdr:to>
    <xdr:sp macro="" textlink="">
      <xdr:nvSpPr>
        <xdr:cNvPr id="247" name="楕円 246">
          <a:extLst>
            <a:ext uri="{FF2B5EF4-FFF2-40B4-BE49-F238E27FC236}">
              <a16:creationId xmlns:a16="http://schemas.microsoft.com/office/drawing/2014/main" id="{222367DC-04A8-4947-91FC-4847DA1AB360}"/>
            </a:ext>
          </a:extLst>
        </xdr:cNvPr>
        <xdr:cNvSpPr/>
      </xdr:nvSpPr>
      <xdr:spPr>
        <a:xfrm>
          <a:off x="8445500" y="103684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8164</xdr:rowOff>
    </xdr:from>
    <xdr:to>
      <xdr:col>55</xdr:col>
      <xdr:colOff>0</xdr:colOff>
      <xdr:row>62</xdr:row>
      <xdr:rowOff>21746</xdr:rowOff>
    </xdr:to>
    <xdr:cxnSp macro="">
      <xdr:nvCxnSpPr>
        <xdr:cNvPr id="248" name="直線コネクタ 247">
          <a:extLst>
            <a:ext uri="{FF2B5EF4-FFF2-40B4-BE49-F238E27FC236}">
              <a16:creationId xmlns:a16="http://schemas.microsoft.com/office/drawing/2014/main" id="{BC016579-4A33-4C4C-ACC5-ED9C1D260222}"/>
            </a:ext>
          </a:extLst>
        </xdr:cNvPr>
        <xdr:cNvCxnSpPr/>
      </xdr:nvCxnSpPr>
      <xdr:spPr>
        <a:xfrm flipV="1">
          <a:off x="8496300" y="10401844"/>
          <a:ext cx="723900" cy="135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152553</xdr:rowOff>
    </xdr:from>
    <xdr:to>
      <xdr:col>46</xdr:col>
      <xdr:colOff>38100</xdr:colOff>
      <xdr:row>62</xdr:row>
      <xdr:rowOff>82703</xdr:rowOff>
    </xdr:to>
    <xdr:sp macro="" textlink="">
      <xdr:nvSpPr>
        <xdr:cNvPr id="249" name="楕円 248">
          <a:extLst>
            <a:ext uri="{FF2B5EF4-FFF2-40B4-BE49-F238E27FC236}">
              <a16:creationId xmlns:a16="http://schemas.microsoft.com/office/drawing/2014/main" id="{9D88E7B6-4093-4FB7-AF5E-9075A8A65098}"/>
            </a:ext>
          </a:extLst>
        </xdr:cNvPr>
        <xdr:cNvSpPr/>
      </xdr:nvSpPr>
      <xdr:spPr>
        <a:xfrm>
          <a:off x="7670800" y="1037859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21746</xdr:rowOff>
    </xdr:from>
    <xdr:to>
      <xdr:col>50</xdr:col>
      <xdr:colOff>114300</xdr:colOff>
      <xdr:row>62</xdr:row>
      <xdr:rowOff>31903</xdr:rowOff>
    </xdr:to>
    <xdr:cxnSp macro="">
      <xdr:nvCxnSpPr>
        <xdr:cNvPr id="250" name="直線コネクタ 249">
          <a:extLst>
            <a:ext uri="{FF2B5EF4-FFF2-40B4-BE49-F238E27FC236}">
              <a16:creationId xmlns:a16="http://schemas.microsoft.com/office/drawing/2014/main" id="{D3EBAAB7-99F7-4619-AFE7-23F40CF8AB62}"/>
            </a:ext>
          </a:extLst>
        </xdr:cNvPr>
        <xdr:cNvCxnSpPr/>
      </xdr:nvCxnSpPr>
      <xdr:spPr>
        <a:xfrm flipV="1">
          <a:off x="7713980" y="10415426"/>
          <a:ext cx="782320" cy="101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164245</xdr:rowOff>
    </xdr:from>
    <xdr:to>
      <xdr:col>41</xdr:col>
      <xdr:colOff>101600</xdr:colOff>
      <xdr:row>62</xdr:row>
      <xdr:rowOff>94395</xdr:rowOff>
    </xdr:to>
    <xdr:sp macro="" textlink="">
      <xdr:nvSpPr>
        <xdr:cNvPr id="251" name="楕円 250">
          <a:extLst>
            <a:ext uri="{FF2B5EF4-FFF2-40B4-BE49-F238E27FC236}">
              <a16:creationId xmlns:a16="http://schemas.microsoft.com/office/drawing/2014/main" id="{54D04FD9-412B-4DF6-A6D3-46AD7BC5B0EC}"/>
            </a:ext>
          </a:extLst>
        </xdr:cNvPr>
        <xdr:cNvSpPr/>
      </xdr:nvSpPr>
      <xdr:spPr>
        <a:xfrm>
          <a:off x="6873240" y="103902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31903</xdr:rowOff>
    </xdr:from>
    <xdr:to>
      <xdr:col>45</xdr:col>
      <xdr:colOff>177800</xdr:colOff>
      <xdr:row>62</xdr:row>
      <xdr:rowOff>43595</xdr:rowOff>
    </xdr:to>
    <xdr:cxnSp macro="">
      <xdr:nvCxnSpPr>
        <xdr:cNvPr id="252" name="直線コネクタ 251">
          <a:extLst>
            <a:ext uri="{FF2B5EF4-FFF2-40B4-BE49-F238E27FC236}">
              <a16:creationId xmlns:a16="http://schemas.microsoft.com/office/drawing/2014/main" id="{D5A26E5F-41A7-4BC8-BD0D-131DBB787826}"/>
            </a:ext>
          </a:extLst>
        </xdr:cNvPr>
        <xdr:cNvCxnSpPr/>
      </xdr:nvCxnSpPr>
      <xdr:spPr>
        <a:xfrm flipV="1">
          <a:off x="6924040" y="10425583"/>
          <a:ext cx="789940" cy="11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1512</xdr:rowOff>
    </xdr:from>
    <xdr:to>
      <xdr:col>36</xdr:col>
      <xdr:colOff>165100</xdr:colOff>
      <xdr:row>62</xdr:row>
      <xdr:rowOff>103112</xdr:rowOff>
    </xdr:to>
    <xdr:sp macro="" textlink="">
      <xdr:nvSpPr>
        <xdr:cNvPr id="253" name="楕円 252">
          <a:extLst>
            <a:ext uri="{FF2B5EF4-FFF2-40B4-BE49-F238E27FC236}">
              <a16:creationId xmlns:a16="http://schemas.microsoft.com/office/drawing/2014/main" id="{58E6F809-5259-44C9-A176-69D5C9DCFE05}"/>
            </a:ext>
          </a:extLst>
        </xdr:cNvPr>
        <xdr:cNvSpPr/>
      </xdr:nvSpPr>
      <xdr:spPr>
        <a:xfrm>
          <a:off x="6098540" y="10395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43595</xdr:rowOff>
    </xdr:from>
    <xdr:to>
      <xdr:col>41</xdr:col>
      <xdr:colOff>50800</xdr:colOff>
      <xdr:row>62</xdr:row>
      <xdr:rowOff>52312</xdr:rowOff>
    </xdr:to>
    <xdr:cxnSp macro="">
      <xdr:nvCxnSpPr>
        <xdr:cNvPr id="254" name="直線コネクタ 253">
          <a:extLst>
            <a:ext uri="{FF2B5EF4-FFF2-40B4-BE49-F238E27FC236}">
              <a16:creationId xmlns:a16="http://schemas.microsoft.com/office/drawing/2014/main" id="{F9FB44E8-9D27-4BB8-9D08-4BE819808135}"/>
            </a:ext>
          </a:extLst>
        </xdr:cNvPr>
        <xdr:cNvCxnSpPr/>
      </xdr:nvCxnSpPr>
      <xdr:spPr>
        <a:xfrm flipV="1">
          <a:off x="6149340" y="10437275"/>
          <a:ext cx="774700" cy="8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62</xdr:row>
      <xdr:rowOff>109972</xdr:rowOff>
    </xdr:from>
    <xdr:ext cx="599010" cy="259045"/>
    <xdr:sp macro="" textlink="">
      <xdr:nvSpPr>
        <xdr:cNvPr id="255" name="n_1aveValue【橋りょう・トンネル】&#10;一人当たり有形固定資産（償却資産）額">
          <a:extLst>
            <a:ext uri="{FF2B5EF4-FFF2-40B4-BE49-F238E27FC236}">
              <a16:creationId xmlns:a16="http://schemas.microsoft.com/office/drawing/2014/main" id="{2B51869A-6A00-4057-87FA-332A2683FB4E}"/>
            </a:ext>
          </a:extLst>
        </xdr:cNvPr>
        <xdr:cNvSpPr txBox="1"/>
      </xdr:nvSpPr>
      <xdr:spPr>
        <a:xfrm>
          <a:off x="8214575" y="105036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276,421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62</xdr:row>
      <xdr:rowOff>120435</xdr:rowOff>
    </xdr:from>
    <xdr:ext cx="599010" cy="259045"/>
    <xdr:sp macro="" textlink="">
      <xdr:nvSpPr>
        <xdr:cNvPr id="256" name="n_2aveValue【橋りょう・トンネル】&#10;一人当たり有形固定資産（償却資産）額">
          <a:extLst>
            <a:ext uri="{FF2B5EF4-FFF2-40B4-BE49-F238E27FC236}">
              <a16:creationId xmlns:a16="http://schemas.microsoft.com/office/drawing/2014/main" id="{32227E70-513A-4A9E-BF3F-B744B8F6840C}"/>
            </a:ext>
          </a:extLst>
        </xdr:cNvPr>
        <xdr:cNvSpPr txBox="1"/>
      </xdr:nvSpPr>
      <xdr:spPr>
        <a:xfrm>
          <a:off x="7444955" y="10514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62</xdr:row>
      <xdr:rowOff>153324</xdr:rowOff>
    </xdr:from>
    <xdr:ext cx="599010" cy="259045"/>
    <xdr:sp macro="" textlink="">
      <xdr:nvSpPr>
        <xdr:cNvPr id="257" name="n_3aveValue【橋りょう・トンネル】&#10;一人当たり有形固定資産（償却資産）額">
          <a:extLst>
            <a:ext uri="{FF2B5EF4-FFF2-40B4-BE49-F238E27FC236}">
              <a16:creationId xmlns:a16="http://schemas.microsoft.com/office/drawing/2014/main" id="{56251A48-662C-4560-B6C4-080182AFE97F}"/>
            </a:ext>
          </a:extLst>
        </xdr:cNvPr>
        <xdr:cNvSpPr txBox="1"/>
      </xdr:nvSpPr>
      <xdr:spPr>
        <a:xfrm>
          <a:off x="6670255" y="10547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242,286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60</xdr:row>
      <xdr:rowOff>116434</xdr:rowOff>
    </xdr:from>
    <xdr:ext cx="599010" cy="259045"/>
    <xdr:sp macro="" textlink="">
      <xdr:nvSpPr>
        <xdr:cNvPr id="258" name="n_4aveValue【橋りょう・トンネル】&#10;一人当たり有形固定資産（償却資産）額">
          <a:extLst>
            <a:ext uri="{FF2B5EF4-FFF2-40B4-BE49-F238E27FC236}">
              <a16:creationId xmlns:a16="http://schemas.microsoft.com/office/drawing/2014/main" id="{F0B37694-B194-4FA7-9FAC-A781A2FF889E}"/>
            </a:ext>
          </a:extLst>
        </xdr:cNvPr>
        <xdr:cNvSpPr txBox="1"/>
      </xdr:nvSpPr>
      <xdr:spPr>
        <a:xfrm>
          <a:off x="5872695" y="101748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60</xdr:row>
      <xdr:rowOff>89073</xdr:rowOff>
    </xdr:from>
    <xdr:ext cx="599010" cy="259045"/>
    <xdr:sp macro="" textlink="">
      <xdr:nvSpPr>
        <xdr:cNvPr id="259" name="n_1mainValue【橋りょう・トンネル】&#10;一人当たり有形固定資産（償却資産）額">
          <a:extLst>
            <a:ext uri="{FF2B5EF4-FFF2-40B4-BE49-F238E27FC236}">
              <a16:creationId xmlns:a16="http://schemas.microsoft.com/office/drawing/2014/main" id="{F5E149A6-B843-4094-BDC0-6F7A48CEAD93}"/>
            </a:ext>
          </a:extLst>
        </xdr:cNvPr>
        <xdr:cNvSpPr txBox="1"/>
      </xdr:nvSpPr>
      <xdr:spPr>
        <a:xfrm>
          <a:off x="8214575" y="101474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312,877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60</xdr:row>
      <xdr:rowOff>99230</xdr:rowOff>
    </xdr:from>
    <xdr:ext cx="599010" cy="259045"/>
    <xdr:sp macro="" textlink="">
      <xdr:nvSpPr>
        <xdr:cNvPr id="260" name="n_2mainValue【橋りょう・トンネル】&#10;一人当たり有形固定資産（償却資産）額">
          <a:extLst>
            <a:ext uri="{FF2B5EF4-FFF2-40B4-BE49-F238E27FC236}">
              <a16:creationId xmlns:a16="http://schemas.microsoft.com/office/drawing/2014/main" id="{C8F4C991-D49C-42AA-A453-545882DE5658}"/>
            </a:ext>
          </a:extLst>
        </xdr:cNvPr>
        <xdr:cNvSpPr txBox="1"/>
      </xdr:nvSpPr>
      <xdr:spPr>
        <a:xfrm>
          <a:off x="7444955" y="101576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60</xdr:row>
      <xdr:rowOff>110922</xdr:rowOff>
    </xdr:from>
    <xdr:ext cx="599010" cy="259045"/>
    <xdr:sp macro="" textlink="">
      <xdr:nvSpPr>
        <xdr:cNvPr id="261" name="n_3mainValue【橋りょう・トンネル】&#10;一人当たり有形固定資産（償却資産）額">
          <a:extLst>
            <a:ext uri="{FF2B5EF4-FFF2-40B4-BE49-F238E27FC236}">
              <a16:creationId xmlns:a16="http://schemas.microsoft.com/office/drawing/2014/main" id="{7F80F3F0-7BB2-44B8-85B0-49CFA9C2BB87}"/>
            </a:ext>
          </a:extLst>
        </xdr:cNvPr>
        <xdr:cNvSpPr txBox="1"/>
      </xdr:nvSpPr>
      <xdr:spPr>
        <a:xfrm>
          <a:off x="6670255" y="101693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295,673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94239</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40CB3E7C-4C24-4803-BC59-990149C4A728}"/>
            </a:ext>
          </a:extLst>
        </xdr:cNvPr>
        <xdr:cNvSpPr txBox="1"/>
      </xdr:nvSpPr>
      <xdr:spPr>
        <a:xfrm>
          <a:off x="5872695" y="10487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288,809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CB80918D-CB9F-4D62-80DE-D0E637FBF7BA}"/>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2CA2DD85-EE25-443C-B60A-787D095BBB22}"/>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FD57CA9B-DF83-4965-99BA-F1CE6469ADBF}"/>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37602AC0-2D4B-45A6-BDBB-194FB75D3D08}"/>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2E17EBE9-997D-4473-B313-BE29A863E645}"/>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1D657015-DD4F-41B1-82C2-42249D88A372}"/>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DE9FB610-6CA4-4B2B-9939-33FDE2C2930B}"/>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7845AB31-09EB-4B3E-9CA2-38A73CD44014}"/>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0A2FE6B5-A630-4F5A-B35B-C0EADE8F908D}"/>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4960D9CD-4960-42DE-A931-E22E47AF13DF}"/>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07F53157-8741-46AE-84F4-AA11C48819F5}"/>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4" name="直線コネクタ 273">
          <a:extLst>
            <a:ext uri="{FF2B5EF4-FFF2-40B4-BE49-F238E27FC236}">
              <a16:creationId xmlns:a16="http://schemas.microsoft.com/office/drawing/2014/main" id="{DD8EE9C1-FE69-4C06-8EDC-20E365ABDBCA}"/>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5" name="テキスト ボックス 274">
          <a:extLst>
            <a:ext uri="{FF2B5EF4-FFF2-40B4-BE49-F238E27FC236}">
              <a16:creationId xmlns:a16="http://schemas.microsoft.com/office/drawing/2014/main" id="{CED93D45-B03C-46EA-9B43-F5C55A88EC51}"/>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6" name="直線コネクタ 275">
          <a:extLst>
            <a:ext uri="{FF2B5EF4-FFF2-40B4-BE49-F238E27FC236}">
              <a16:creationId xmlns:a16="http://schemas.microsoft.com/office/drawing/2014/main" id="{27D4A451-2CDE-4DE3-9E61-81DBC4D38D07}"/>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7" name="テキスト ボックス 276">
          <a:extLst>
            <a:ext uri="{FF2B5EF4-FFF2-40B4-BE49-F238E27FC236}">
              <a16:creationId xmlns:a16="http://schemas.microsoft.com/office/drawing/2014/main" id="{65EC7C2B-8301-464D-B553-9D123038181E}"/>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8" name="直線コネクタ 277">
          <a:extLst>
            <a:ext uri="{FF2B5EF4-FFF2-40B4-BE49-F238E27FC236}">
              <a16:creationId xmlns:a16="http://schemas.microsoft.com/office/drawing/2014/main" id="{D1149D1C-BFAF-4CAD-B12C-D0EB99CD9548}"/>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9" name="テキスト ボックス 278">
          <a:extLst>
            <a:ext uri="{FF2B5EF4-FFF2-40B4-BE49-F238E27FC236}">
              <a16:creationId xmlns:a16="http://schemas.microsoft.com/office/drawing/2014/main" id="{BE607F63-C54F-46F4-B6FE-FF7EEBF5AA98}"/>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0" name="直線コネクタ 279">
          <a:extLst>
            <a:ext uri="{FF2B5EF4-FFF2-40B4-BE49-F238E27FC236}">
              <a16:creationId xmlns:a16="http://schemas.microsoft.com/office/drawing/2014/main" id="{DBECBAC6-6576-48FA-B3B6-E8F84526D9A7}"/>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1" name="テキスト ボックス 280">
          <a:extLst>
            <a:ext uri="{FF2B5EF4-FFF2-40B4-BE49-F238E27FC236}">
              <a16:creationId xmlns:a16="http://schemas.microsoft.com/office/drawing/2014/main" id="{427AB386-D1D1-4197-99C0-329157FA034D}"/>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2" name="直線コネクタ 281">
          <a:extLst>
            <a:ext uri="{FF2B5EF4-FFF2-40B4-BE49-F238E27FC236}">
              <a16:creationId xmlns:a16="http://schemas.microsoft.com/office/drawing/2014/main" id="{66058A9C-A7F3-4AB7-A582-7D970C80446A}"/>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3" name="テキスト ボックス 282">
          <a:extLst>
            <a:ext uri="{FF2B5EF4-FFF2-40B4-BE49-F238E27FC236}">
              <a16:creationId xmlns:a16="http://schemas.microsoft.com/office/drawing/2014/main" id="{821362A5-4857-4D08-9EB8-8CA5BC325327}"/>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1FAACD3C-C86E-402F-AC71-A0FDF5430E9C}"/>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5" name="テキスト ボックス 284">
          <a:extLst>
            <a:ext uri="{FF2B5EF4-FFF2-40B4-BE49-F238E27FC236}">
              <a16:creationId xmlns:a16="http://schemas.microsoft.com/office/drawing/2014/main" id="{2C46AFF4-ABD3-4D76-8D06-A55E4D41A7D5}"/>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公営住宅】&#10;有形固定資産減価償却率グラフ枠">
          <a:extLst>
            <a:ext uri="{FF2B5EF4-FFF2-40B4-BE49-F238E27FC236}">
              <a16:creationId xmlns:a16="http://schemas.microsoft.com/office/drawing/2014/main" id="{88046FD0-857A-435C-995A-125E7F6871AC}"/>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161925</xdr:rowOff>
    </xdr:from>
    <xdr:to>
      <xdr:col>24</xdr:col>
      <xdr:colOff>62865</xdr:colOff>
      <xdr:row>86</xdr:row>
      <xdr:rowOff>104775</xdr:rowOff>
    </xdr:to>
    <xdr:cxnSp macro="">
      <xdr:nvCxnSpPr>
        <xdr:cNvPr id="287" name="直線コネクタ 286">
          <a:extLst>
            <a:ext uri="{FF2B5EF4-FFF2-40B4-BE49-F238E27FC236}">
              <a16:creationId xmlns:a16="http://schemas.microsoft.com/office/drawing/2014/main" id="{55A8BCA7-5CD3-4C6B-B2C9-14C67112ACBC}"/>
            </a:ext>
          </a:extLst>
        </xdr:cNvPr>
        <xdr:cNvCxnSpPr/>
      </xdr:nvCxnSpPr>
      <xdr:spPr>
        <a:xfrm flipV="1">
          <a:off x="4086225" y="13237845"/>
          <a:ext cx="0" cy="12839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108602</xdr:rowOff>
    </xdr:from>
    <xdr:ext cx="405111" cy="259045"/>
    <xdr:sp macro="" textlink="">
      <xdr:nvSpPr>
        <xdr:cNvPr id="288" name="【公営住宅】&#10;有形固定資産減価償却率最小値テキスト">
          <a:extLst>
            <a:ext uri="{FF2B5EF4-FFF2-40B4-BE49-F238E27FC236}">
              <a16:creationId xmlns:a16="http://schemas.microsoft.com/office/drawing/2014/main" id="{353D3588-9BF2-423E-B740-F6084DAB38A2}"/>
            </a:ext>
          </a:extLst>
        </xdr:cNvPr>
        <xdr:cNvSpPr txBox="1"/>
      </xdr:nvSpPr>
      <xdr:spPr>
        <a:xfrm>
          <a:off x="4124960" y="14525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104775</xdr:rowOff>
    </xdr:from>
    <xdr:to>
      <xdr:col>24</xdr:col>
      <xdr:colOff>152400</xdr:colOff>
      <xdr:row>86</xdr:row>
      <xdr:rowOff>104775</xdr:rowOff>
    </xdr:to>
    <xdr:cxnSp macro="">
      <xdr:nvCxnSpPr>
        <xdr:cNvPr id="289" name="直線コネクタ 288">
          <a:extLst>
            <a:ext uri="{FF2B5EF4-FFF2-40B4-BE49-F238E27FC236}">
              <a16:creationId xmlns:a16="http://schemas.microsoft.com/office/drawing/2014/main" id="{E3F1CAB1-5044-4702-ABC5-591F64CB7554}"/>
            </a:ext>
          </a:extLst>
        </xdr:cNvPr>
        <xdr:cNvCxnSpPr/>
      </xdr:nvCxnSpPr>
      <xdr:spPr>
        <a:xfrm>
          <a:off x="4020820" y="145218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108602</xdr:rowOff>
    </xdr:from>
    <xdr:ext cx="405111" cy="259045"/>
    <xdr:sp macro="" textlink="">
      <xdr:nvSpPr>
        <xdr:cNvPr id="290" name="【公営住宅】&#10;有形固定資産減価償却率最大値テキスト">
          <a:extLst>
            <a:ext uri="{FF2B5EF4-FFF2-40B4-BE49-F238E27FC236}">
              <a16:creationId xmlns:a16="http://schemas.microsoft.com/office/drawing/2014/main" id="{68E9004B-1C35-425F-B392-7383F38398DB}"/>
            </a:ext>
          </a:extLst>
        </xdr:cNvPr>
        <xdr:cNvSpPr txBox="1"/>
      </xdr:nvSpPr>
      <xdr:spPr>
        <a:xfrm>
          <a:off x="4124960" y="13016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161925</xdr:rowOff>
    </xdr:from>
    <xdr:to>
      <xdr:col>24</xdr:col>
      <xdr:colOff>152400</xdr:colOff>
      <xdr:row>78</xdr:row>
      <xdr:rowOff>161925</xdr:rowOff>
    </xdr:to>
    <xdr:cxnSp macro="">
      <xdr:nvCxnSpPr>
        <xdr:cNvPr id="291" name="直線コネクタ 290">
          <a:extLst>
            <a:ext uri="{FF2B5EF4-FFF2-40B4-BE49-F238E27FC236}">
              <a16:creationId xmlns:a16="http://schemas.microsoft.com/office/drawing/2014/main" id="{BEA02638-9AD6-435C-BB07-4537911768F5}"/>
            </a:ext>
          </a:extLst>
        </xdr:cNvPr>
        <xdr:cNvCxnSpPr/>
      </xdr:nvCxnSpPr>
      <xdr:spPr>
        <a:xfrm>
          <a:off x="4020820" y="132378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76852</xdr:rowOff>
    </xdr:from>
    <xdr:ext cx="405111" cy="259045"/>
    <xdr:sp macro="" textlink="">
      <xdr:nvSpPr>
        <xdr:cNvPr id="292" name="【公営住宅】&#10;有形固定資産減価償却率平均値テキスト">
          <a:extLst>
            <a:ext uri="{FF2B5EF4-FFF2-40B4-BE49-F238E27FC236}">
              <a16:creationId xmlns:a16="http://schemas.microsoft.com/office/drawing/2014/main" id="{66C025E3-DF6B-4687-8FA1-35E348601F8E}"/>
            </a:ext>
          </a:extLst>
        </xdr:cNvPr>
        <xdr:cNvSpPr txBox="1"/>
      </xdr:nvSpPr>
      <xdr:spPr>
        <a:xfrm>
          <a:off x="4124960" y="138233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53975</xdr:rowOff>
    </xdr:from>
    <xdr:to>
      <xdr:col>24</xdr:col>
      <xdr:colOff>114300</xdr:colOff>
      <xdr:row>83</xdr:row>
      <xdr:rowOff>155575</xdr:rowOff>
    </xdr:to>
    <xdr:sp macro="" textlink="">
      <xdr:nvSpPr>
        <xdr:cNvPr id="293" name="フローチャート: 判断 292">
          <a:extLst>
            <a:ext uri="{FF2B5EF4-FFF2-40B4-BE49-F238E27FC236}">
              <a16:creationId xmlns:a16="http://schemas.microsoft.com/office/drawing/2014/main" id="{4FE5DE40-387E-4AF9-895F-3A494CEE4F6C}"/>
            </a:ext>
          </a:extLst>
        </xdr:cNvPr>
        <xdr:cNvSpPr/>
      </xdr:nvSpPr>
      <xdr:spPr>
        <a:xfrm>
          <a:off x="4036060" y="13968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38736</xdr:rowOff>
    </xdr:from>
    <xdr:to>
      <xdr:col>20</xdr:col>
      <xdr:colOff>38100</xdr:colOff>
      <xdr:row>83</xdr:row>
      <xdr:rowOff>140336</xdr:rowOff>
    </xdr:to>
    <xdr:sp macro="" textlink="">
      <xdr:nvSpPr>
        <xdr:cNvPr id="294" name="フローチャート: 判断 293">
          <a:extLst>
            <a:ext uri="{FF2B5EF4-FFF2-40B4-BE49-F238E27FC236}">
              <a16:creationId xmlns:a16="http://schemas.microsoft.com/office/drawing/2014/main" id="{9440D002-CC3B-451C-AAF3-8EA3E3F22C19}"/>
            </a:ext>
          </a:extLst>
        </xdr:cNvPr>
        <xdr:cNvSpPr/>
      </xdr:nvSpPr>
      <xdr:spPr>
        <a:xfrm>
          <a:off x="3312160" y="1395285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46355</xdr:rowOff>
    </xdr:from>
    <xdr:to>
      <xdr:col>15</xdr:col>
      <xdr:colOff>101600</xdr:colOff>
      <xdr:row>83</xdr:row>
      <xdr:rowOff>147955</xdr:rowOff>
    </xdr:to>
    <xdr:sp macro="" textlink="">
      <xdr:nvSpPr>
        <xdr:cNvPr id="295" name="フローチャート: 判断 294">
          <a:extLst>
            <a:ext uri="{FF2B5EF4-FFF2-40B4-BE49-F238E27FC236}">
              <a16:creationId xmlns:a16="http://schemas.microsoft.com/office/drawing/2014/main" id="{11A63B9F-AB9F-4BB0-A53E-ED407EDC8BC2}"/>
            </a:ext>
          </a:extLst>
        </xdr:cNvPr>
        <xdr:cNvSpPr/>
      </xdr:nvSpPr>
      <xdr:spPr>
        <a:xfrm>
          <a:off x="2514600" y="1396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83</xdr:row>
      <xdr:rowOff>17780</xdr:rowOff>
    </xdr:from>
    <xdr:to>
      <xdr:col>10</xdr:col>
      <xdr:colOff>165100</xdr:colOff>
      <xdr:row>83</xdr:row>
      <xdr:rowOff>119380</xdr:rowOff>
    </xdr:to>
    <xdr:sp macro="" textlink="">
      <xdr:nvSpPr>
        <xdr:cNvPr id="296" name="フローチャート: 判断 295">
          <a:extLst>
            <a:ext uri="{FF2B5EF4-FFF2-40B4-BE49-F238E27FC236}">
              <a16:creationId xmlns:a16="http://schemas.microsoft.com/office/drawing/2014/main" id="{766D71B7-C8A4-4D8B-867E-7C526F4D8786}"/>
            </a:ext>
          </a:extLst>
        </xdr:cNvPr>
        <xdr:cNvSpPr/>
      </xdr:nvSpPr>
      <xdr:spPr>
        <a:xfrm>
          <a:off x="1739900" y="1393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83</xdr:row>
      <xdr:rowOff>31114</xdr:rowOff>
    </xdr:from>
    <xdr:to>
      <xdr:col>6</xdr:col>
      <xdr:colOff>38100</xdr:colOff>
      <xdr:row>83</xdr:row>
      <xdr:rowOff>132714</xdr:rowOff>
    </xdr:to>
    <xdr:sp macro="" textlink="">
      <xdr:nvSpPr>
        <xdr:cNvPr id="297" name="フローチャート: 判断 296">
          <a:extLst>
            <a:ext uri="{FF2B5EF4-FFF2-40B4-BE49-F238E27FC236}">
              <a16:creationId xmlns:a16="http://schemas.microsoft.com/office/drawing/2014/main" id="{90BFC54E-2428-4072-8857-890AC4E7A87B}"/>
            </a:ext>
          </a:extLst>
        </xdr:cNvPr>
        <xdr:cNvSpPr/>
      </xdr:nvSpPr>
      <xdr:spPr>
        <a:xfrm>
          <a:off x="965200" y="1394523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27D24624-2E73-48BD-9176-0A5EF3B435BE}"/>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A26942B-3AA1-4A4A-A28B-F3EDD6FEFCB4}"/>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7D30500-787D-42B4-9782-8F88FCD2B6E5}"/>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B4A5254F-826E-4CC7-9305-4C69E7A3F7B8}"/>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3336A7B-FC3B-4316-9B32-98694048F522}"/>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73025</xdr:rowOff>
    </xdr:from>
    <xdr:to>
      <xdr:col>24</xdr:col>
      <xdr:colOff>114300</xdr:colOff>
      <xdr:row>85</xdr:row>
      <xdr:rowOff>3175</xdr:rowOff>
    </xdr:to>
    <xdr:sp macro="" textlink="">
      <xdr:nvSpPr>
        <xdr:cNvPr id="303" name="楕円 302">
          <a:extLst>
            <a:ext uri="{FF2B5EF4-FFF2-40B4-BE49-F238E27FC236}">
              <a16:creationId xmlns:a16="http://schemas.microsoft.com/office/drawing/2014/main" id="{993D77AA-879F-4613-94AC-5F1C073D501B}"/>
            </a:ext>
          </a:extLst>
        </xdr:cNvPr>
        <xdr:cNvSpPr/>
      </xdr:nvSpPr>
      <xdr:spPr>
        <a:xfrm>
          <a:off x="4036060" y="1415478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51452</xdr:rowOff>
    </xdr:from>
    <xdr:ext cx="405111" cy="259045"/>
    <xdr:sp macro="" textlink="">
      <xdr:nvSpPr>
        <xdr:cNvPr id="304" name="【公営住宅】&#10;有形固定資産減価償却率該当値テキスト">
          <a:extLst>
            <a:ext uri="{FF2B5EF4-FFF2-40B4-BE49-F238E27FC236}">
              <a16:creationId xmlns:a16="http://schemas.microsoft.com/office/drawing/2014/main" id="{64DB852C-ED77-43E6-B355-960607C19E8C}"/>
            </a:ext>
          </a:extLst>
        </xdr:cNvPr>
        <xdr:cNvSpPr txBox="1"/>
      </xdr:nvSpPr>
      <xdr:spPr>
        <a:xfrm>
          <a:off x="4124960" y="14133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46355</xdr:rowOff>
    </xdr:from>
    <xdr:to>
      <xdr:col>20</xdr:col>
      <xdr:colOff>38100</xdr:colOff>
      <xdr:row>84</xdr:row>
      <xdr:rowOff>147955</xdr:rowOff>
    </xdr:to>
    <xdr:sp macro="" textlink="">
      <xdr:nvSpPr>
        <xdr:cNvPr id="305" name="楕円 304">
          <a:extLst>
            <a:ext uri="{FF2B5EF4-FFF2-40B4-BE49-F238E27FC236}">
              <a16:creationId xmlns:a16="http://schemas.microsoft.com/office/drawing/2014/main" id="{817B4C1E-FF0F-483C-B23F-6A43B7FB7029}"/>
            </a:ext>
          </a:extLst>
        </xdr:cNvPr>
        <xdr:cNvSpPr/>
      </xdr:nvSpPr>
      <xdr:spPr>
        <a:xfrm>
          <a:off x="3312160" y="1412811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97155</xdr:rowOff>
    </xdr:from>
    <xdr:to>
      <xdr:col>24</xdr:col>
      <xdr:colOff>63500</xdr:colOff>
      <xdr:row>84</xdr:row>
      <xdr:rowOff>123825</xdr:rowOff>
    </xdr:to>
    <xdr:cxnSp macro="">
      <xdr:nvCxnSpPr>
        <xdr:cNvPr id="306" name="直線コネクタ 305">
          <a:extLst>
            <a:ext uri="{FF2B5EF4-FFF2-40B4-BE49-F238E27FC236}">
              <a16:creationId xmlns:a16="http://schemas.microsoft.com/office/drawing/2014/main" id="{F5055285-F991-4EDA-9F22-E66F91F65CAB}"/>
            </a:ext>
          </a:extLst>
        </xdr:cNvPr>
        <xdr:cNvCxnSpPr/>
      </xdr:nvCxnSpPr>
      <xdr:spPr>
        <a:xfrm>
          <a:off x="3355340" y="14178915"/>
          <a:ext cx="73152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15875</xdr:rowOff>
    </xdr:from>
    <xdr:to>
      <xdr:col>15</xdr:col>
      <xdr:colOff>101600</xdr:colOff>
      <xdr:row>84</xdr:row>
      <xdr:rowOff>117475</xdr:rowOff>
    </xdr:to>
    <xdr:sp macro="" textlink="">
      <xdr:nvSpPr>
        <xdr:cNvPr id="307" name="楕円 306">
          <a:extLst>
            <a:ext uri="{FF2B5EF4-FFF2-40B4-BE49-F238E27FC236}">
              <a16:creationId xmlns:a16="http://schemas.microsoft.com/office/drawing/2014/main" id="{5E2C06F1-0135-47D9-B01E-4FC065C9A008}"/>
            </a:ext>
          </a:extLst>
        </xdr:cNvPr>
        <xdr:cNvSpPr/>
      </xdr:nvSpPr>
      <xdr:spPr>
        <a:xfrm>
          <a:off x="2514600" y="14097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66675</xdr:rowOff>
    </xdr:from>
    <xdr:to>
      <xdr:col>19</xdr:col>
      <xdr:colOff>177800</xdr:colOff>
      <xdr:row>84</xdr:row>
      <xdr:rowOff>97155</xdr:rowOff>
    </xdr:to>
    <xdr:cxnSp macro="">
      <xdr:nvCxnSpPr>
        <xdr:cNvPr id="308" name="直線コネクタ 307">
          <a:extLst>
            <a:ext uri="{FF2B5EF4-FFF2-40B4-BE49-F238E27FC236}">
              <a16:creationId xmlns:a16="http://schemas.microsoft.com/office/drawing/2014/main" id="{6A9F789A-16D9-4D6F-B6A8-2682BC578694}"/>
            </a:ext>
          </a:extLst>
        </xdr:cNvPr>
        <xdr:cNvCxnSpPr/>
      </xdr:nvCxnSpPr>
      <xdr:spPr>
        <a:xfrm>
          <a:off x="2565400" y="14148435"/>
          <a:ext cx="78994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156845</xdr:rowOff>
    </xdr:from>
    <xdr:to>
      <xdr:col>10</xdr:col>
      <xdr:colOff>165100</xdr:colOff>
      <xdr:row>84</xdr:row>
      <xdr:rowOff>86995</xdr:rowOff>
    </xdr:to>
    <xdr:sp macro="" textlink="">
      <xdr:nvSpPr>
        <xdr:cNvPr id="309" name="楕円 308">
          <a:extLst>
            <a:ext uri="{FF2B5EF4-FFF2-40B4-BE49-F238E27FC236}">
              <a16:creationId xmlns:a16="http://schemas.microsoft.com/office/drawing/2014/main" id="{C8960035-A0E0-4998-B5C9-5913AD575CA2}"/>
            </a:ext>
          </a:extLst>
        </xdr:cNvPr>
        <xdr:cNvSpPr/>
      </xdr:nvSpPr>
      <xdr:spPr>
        <a:xfrm>
          <a:off x="1739900" y="140709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36195</xdr:rowOff>
    </xdr:from>
    <xdr:to>
      <xdr:col>15</xdr:col>
      <xdr:colOff>50800</xdr:colOff>
      <xdr:row>84</xdr:row>
      <xdr:rowOff>66675</xdr:rowOff>
    </xdr:to>
    <xdr:cxnSp macro="">
      <xdr:nvCxnSpPr>
        <xdr:cNvPr id="310" name="直線コネクタ 309">
          <a:extLst>
            <a:ext uri="{FF2B5EF4-FFF2-40B4-BE49-F238E27FC236}">
              <a16:creationId xmlns:a16="http://schemas.microsoft.com/office/drawing/2014/main" id="{02991D51-5D61-4933-B6A3-1B4598B740E0}"/>
            </a:ext>
          </a:extLst>
        </xdr:cNvPr>
        <xdr:cNvCxnSpPr/>
      </xdr:nvCxnSpPr>
      <xdr:spPr>
        <a:xfrm>
          <a:off x="1790700" y="14117955"/>
          <a:ext cx="7747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126364</xdr:rowOff>
    </xdr:from>
    <xdr:to>
      <xdr:col>6</xdr:col>
      <xdr:colOff>38100</xdr:colOff>
      <xdr:row>84</xdr:row>
      <xdr:rowOff>56514</xdr:rowOff>
    </xdr:to>
    <xdr:sp macro="" textlink="">
      <xdr:nvSpPr>
        <xdr:cNvPr id="311" name="楕円 310">
          <a:extLst>
            <a:ext uri="{FF2B5EF4-FFF2-40B4-BE49-F238E27FC236}">
              <a16:creationId xmlns:a16="http://schemas.microsoft.com/office/drawing/2014/main" id="{5C3A8ABF-504F-4A1A-AD8C-5B41E9CB15B9}"/>
            </a:ext>
          </a:extLst>
        </xdr:cNvPr>
        <xdr:cNvSpPr/>
      </xdr:nvSpPr>
      <xdr:spPr>
        <a:xfrm>
          <a:off x="965200" y="1404048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5714</xdr:rowOff>
    </xdr:from>
    <xdr:to>
      <xdr:col>10</xdr:col>
      <xdr:colOff>114300</xdr:colOff>
      <xdr:row>84</xdr:row>
      <xdr:rowOff>36195</xdr:rowOff>
    </xdr:to>
    <xdr:cxnSp macro="">
      <xdr:nvCxnSpPr>
        <xdr:cNvPr id="312" name="直線コネクタ 311">
          <a:extLst>
            <a:ext uri="{FF2B5EF4-FFF2-40B4-BE49-F238E27FC236}">
              <a16:creationId xmlns:a16="http://schemas.microsoft.com/office/drawing/2014/main" id="{5EEFA8F5-3763-4F36-AA86-AE4E6DA924B8}"/>
            </a:ext>
          </a:extLst>
        </xdr:cNvPr>
        <xdr:cNvCxnSpPr/>
      </xdr:nvCxnSpPr>
      <xdr:spPr>
        <a:xfrm>
          <a:off x="1008380" y="14087474"/>
          <a:ext cx="78232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156863</xdr:rowOff>
    </xdr:from>
    <xdr:ext cx="405111" cy="259045"/>
    <xdr:sp macro="" textlink="">
      <xdr:nvSpPr>
        <xdr:cNvPr id="313" name="n_1aveValue【公営住宅】&#10;有形固定資産減価償却率">
          <a:extLst>
            <a:ext uri="{FF2B5EF4-FFF2-40B4-BE49-F238E27FC236}">
              <a16:creationId xmlns:a16="http://schemas.microsoft.com/office/drawing/2014/main" id="{249B6C23-23D8-4007-9FFC-879D1B49F6FC}"/>
            </a:ext>
          </a:extLst>
        </xdr:cNvPr>
        <xdr:cNvSpPr txBox="1"/>
      </xdr:nvSpPr>
      <xdr:spPr>
        <a:xfrm>
          <a:off x="3170564" y="137357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164482</xdr:rowOff>
    </xdr:from>
    <xdr:ext cx="405111" cy="259045"/>
    <xdr:sp macro="" textlink="">
      <xdr:nvSpPr>
        <xdr:cNvPr id="314" name="n_2aveValue【公営住宅】&#10;有形固定資産減価償却率">
          <a:extLst>
            <a:ext uri="{FF2B5EF4-FFF2-40B4-BE49-F238E27FC236}">
              <a16:creationId xmlns:a16="http://schemas.microsoft.com/office/drawing/2014/main" id="{CE85C939-146D-414B-9C32-4524FF8CF009}"/>
            </a:ext>
          </a:extLst>
        </xdr:cNvPr>
        <xdr:cNvSpPr txBox="1"/>
      </xdr:nvSpPr>
      <xdr:spPr>
        <a:xfrm>
          <a:off x="2385704" y="13743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135907</xdr:rowOff>
    </xdr:from>
    <xdr:ext cx="405111" cy="259045"/>
    <xdr:sp macro="" textlink="">
      <xdr:nvSpPr>
        <xdr:cNvPr id="315" name="n_3aveValue【公営住宅】&#10;有形固定資産減価償却率">
          <a:extLst>
            <a:ext uri="{FF2B5EF4-FFF2-40B4-BE49-F238E27FC236}">
              <a16:creationId xmlns:a16="http://schemas.microsoft.com/office/drawing/2014/main" id="{412F734D-7D2C-4BF9-8E2A-8B56766D7B1A}"/>
            </a:ext>
          </a:extLst>
        </xdr:cNvPr>
        <xdr:cNvSpPr txBox="1"/>
      </xdr:nvSpPr>
      <xdr:spPr>
        <a:xfrm>
          <a:off x="1611004" y="1371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149241</xdr:rowOff>
    </xdr:from>
    <xdr:ext cx="405111" cy="259045"/>
    <xdr:sp macro="" textlink="">
      <xdr:nvSpPr>
        <xdr:cNvPr id="316" name="n_4aveValue【公営住宅】&#10;有形固定資産減価償却率">
          <a:extLst>
            <a:ext uri="{FF2B5EF4-FFF2-40B4-BE49-F238E27FC236}">
              <a16:creationId xmlns:a16="http://schemas.microsoft.com/office/drawing/2014/main" id="{91276AAC-2740-4923-A944-28FC71FC05AB}"/>
            </a:ext>
          </a:extLst>
        </xdr:cNvPr>
        <xdr:cNvSpPr txBox="1"/>
      </xdr:nvSpPr>
      <xdr:spPr>
        <a:xfrm>
          <a:off x="836304" y="137280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139082</xdr:rowOff>
    </xdr:from>
    <xdr:ext cx="405111" cy="259045"/>
    <xdr:sp macro="" textlink="">
      <xdr:nvSpPr>
        <xdr:cNvPr id="317" name="n_1mainValue【公営住宅】&#10;有形固定資産減価償却率">
          <a:extLst>
            <a:ext uri="{FF2B5EF4-FFF2-40B4-BE49-F238E27FC236}">
              <a16:creationId xmlns:a16="http://schemas.microsoft.com/office/drawing/2014/main" id="{1B4DD558-81E1-4DF8-B86A-FD689DB2485A}"/>
            </a:ext>
          </a:extLst>
        </xdr:cNvPr>
        <xdr:cNvSpPr txBox="1"/>
      </xdr:nvSpPr>
      <xdr:spPr>
        <a:xfrm>
          <a:off x="3170564" y="1422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108602</xdr:rowOff>
    </xdr:from>
    <xdr:ext cx="405111" cy="259045"/>
    <xdr:sp macro="" textlink="">
      <xdr:nvSpPr>
        <xdr:cNvPr id="318" name="n_2mainValue【公営住宅】&#10;有形固定資産減価償却率">
          <a:extLst>
            <a:ext uri="{FF2B5EF4-FFF2-40B4-BE49-F238E27FC236}">
              <a16:creationId xmlns:a16="http://schemas.microsoft.com/office/drawing/2014/main" id="{64A46A5D-A188-4800-93BF-31A65395AC09}"/>
            </a:ext>
          </a:extLst>
        </xdr:cNvPr>
        <xdr:cNvSpPr txBox="1"/>
      </xdr:nvSpPr>
      <xdr:spPr>
        <a:xfrm>
          <a:off x="2385704" y="141903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78122</xdr:rowOff>
    </xdr:from>
    <xdr:ext cx="405111" cy="259045"/>
    <xdr:sp macro="" textlink="">
      <xdr:nvSpPr>
        <xdr:cNvPr id="319" name="n_3mainValue【公営住宅】&#10;有形固定資産減価償却率">
          <a:extLst>
            <a:ext uri="{FF2B5EF4-FFF2-40B4-BE49-F238E27FC236}">
              <a16:creationId xmlns:a16="http://schemas.microsoft.com/office/drawing/2014/main" id="{6B55B1B9-0851-4D2C-A275-C0BC17E37A79}"/>
            </a:ext>
          </a:extLst>
        </xdr:cNvPr>
        <xdr:cNvSpPr txBox="1"/>
      </xdr:nvSpPr>
      <xdr:spPr>
        <a:xfrm>
          <a:off x="1611004" y="14159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47641</xdr:rowOff>
    </xdr:from>
    <xdr:ext cx="405111" cy="259045"/>
    <xdr:sp macro="" textlink="">
      <xdr:nvSpPr>
        <xdr:cNvPr id="320" name="n_4mainValue【公営住宅】&#10;有形固定資産減価償却率">
          <a:extLst>
            <a:ext uri="{FF2B5EF4-FFF2-40B4-BE49-F238E27FC236}">
              <a16:creationId xmlns:a16="http://schemas.microsoft.com/office/drawing/2014/main" id="{CBE5ED55-E746-4A8C-991B-F8D58A3B2300}"/>
            </a:ext>
          </a:extLst>
        </xdr:cNvPr>
        <xdr:cNvSpPr txBox="1"/>
      </xdr:nvSpPr>
      <xdr:spPr>
        <a:xfrm>
          <a:off x="836304" y="14129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7E945307-B5C6-4674-81C5-87173A975EAB}"/>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9C376B3A-AFC5-411E-9524-51792D5675F2}"/>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E98FAADE-550B-41B0-AC58-A37F49FC3CE1}"/>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4E6F0F08-EAA7-419E-B2F1-B58694960323}"/>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C87FBAFB-15B2-4727-AD56-1AA5E5EE83CC}"/>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3A74B213-8ED8-4F1E-A826-EBC6E004085A}"/>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D545F528-332E-4724-8536-B9D91E93FF0A}"/>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56776F1B-DFCA-4D24-A19F-36D5E821116D}"/>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3A0A8796-A82F-4762-B063-FD2D42467353}"/>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92C4152C-D944-49B6-B59C-024BA488355C}"/>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3BDFCF41-CC70-4F43-A404-FAC126CBC4A6}"/>
            </a:ext>
          </a:extLst>
        </xdr:cNvPr>
        <xdr:cNvCxnSpPr/>
      </xdr:nvCxnSpPr>
      <xdr:spPr>
        <a:xfrm>
          <a:off x="5826760" y="145313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DC838B92-E255-4BC7-B07E-96BAF11D8EDC}"/>
            </a:ext>
          </a:extLst>
        </xdr:cNvPr>
        <xdr:cNvSpPr txBox="1"/>
      </xdr:nvSpPr>
      <xdr:spPr>
        <a:xfrm>
          <a:off x="54053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EF815F8E-E8BD-403D-97B0-AC924D3440A5}"/>
            </a:ext>
          </a:extLst>
        </xdr:cNvPr>
        <xdr:cNvCxnSpPr/>
      </xdr:nvCxnSpPr>
      <xdr:spPr>
        <a:xfrm>
          <a:off x="5826760" y="14157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83</xdr:row>
      <xdr:rowOff>105427</xdr:rowOff>
    </xdr:from>
    <xdr:ext cx="531299" cy="259045"/>
    <xdr:sp macro="" textlink="">
      <xdr:nvSpPr>
        <xdr:cNvPr id="334" name="テキスト ボックス 333">
          <a:extLst>
            <a:ext uri="{FF2B5EF4-FFF2-40B4-BE49-F238E27FC236}">
              <a16:creationId xmlns:a16="http://schemas.microsoft.com/office/drawing/2014/main" id="{C7F38C58-7131-4951-BBE6-5C340620DF9F}"/>
            </a:ext>
          </a:extLst>
        </xdr:cNvPr>
        <xdr:cNvSpPr txBox="1"/>
      </xdr:nvSpPr>
      <xdr:spPr>
        <a:xfrm>
          <a:off x="5364041" y="1401954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961B7FBD-C5E6-41B6-9E00-F8DD1E0E03A0}"/>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6" name="テキスト ボックス 335">
          <a:extLst>
            <a:ext uri="{FF2B5EF4-FFF2-40B4-BE49-F238E27FC236}">
              <a16:creationId xmlns:a16="http://schemas.microsoft.com/office/drawing/2014/main" id="{E1A0A351-E03E-47CE-B87A-19FBD0CE05DE}"/>
            </a:ext>
          </a:extLst>
        </xdr:cNvPr>
        <xdr:cNvSpPr txBox="1"/>
      </xdr:nvSpPr>
      <xdr:spPr>
        <a:xfrm>
          <a:off x="5364041" y="1364616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DD73A20B-2E8C-4C51-8BA8-D9A6693005D8}"/>
            </a:ext>
          </a:extLst>
        </xdr:cNvPr>
        <xdr:cNvCxnSpPr/>
      </xdr:nvCxnSpPr>
      <xdr:spPr>
        <a:xfrm>
          <a:off x="5826760" y="134112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8" name="テキスト ボックス 337">
          <a:extLst>
            <a:ext uri="{FF2B5EF4-FFF2-40B4-BE49-F238E27FC236}">
              <a16:creationId xmlns:a16="http://schemas.microsoft.com/office/drawing/2014/main" id="{39E69E18-4387-471F-81FE-12A5A2CBC9F1}"/>
            </a:ext>
          </a:extLst>
        </xdr:cNvPr>
        <xdr:cNvSpPr txBox="1"/>
      </xdr:nvSpPr>
      <xdr:spPr>
        <a:xfrm>
          <a:off x="5364041" y="1327278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DA93D433-6988-450A-8FE7-45BD41C3DCE1}"/>
            </a:ext>
          </a:extLst>
        </xdr:cNvPr>
        <xdr:cNvCxnSpPr/>
      </xdr:nvCxnSpPr>
      <xdr:spPr>
        <a:xfrm>
          <a:off x="5826760" y="130416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0" name="テキスト ボックス 339">
          <a:extLst>
            <a:ext uri="{FF2B5EF4-FFF2-40B4-BE49-F238E27FC236}">
              <a16:creationId xmlns:a16="http://schemas.microsoft.com/office/drawing/2014/main" id="{6211A2A8-B732-45D2-B42F-0C55C257E4CB}"/>
            </a:ext>
          </a:extLst>
        </xdr:cNvPr>
        <xdr:cNvSpPr txBox="1"/>
      </xdr:nvSpPr>
      <xdr:spPr>
        <a:xfrm>
          <a:off x="5364041" y="1290321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7A85E9B0-5C69-449F-8A30-B99936C582CE}"/>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2" name="テキスト ボックス 341">
          <a:extLst>
            <a:ext uri="{FF2B5EF4-FFF2-40B4-BE49-F238E27FC236}">
              <a16:creationId xmlns:a16="http://schemas.microsoft.com/office/drawing/2014/main" id="{BEC5DC70-96ED-40F7-AECE-3DDE118ED3A9}"/>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825AB1B4-E6EE-4C3C-94E0-74F1BAAF36CE}"/>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70065</xdr:rowOff>
    </xdr:from>
    <xdr:to>
      <xdr:col>54</xdr:col>
      <xdr:colOff>189865</xdr:colOff>
      <xdr:row>86</xdr:row>
      <xdr:rowOff>112167</xdr:rowOff>
    </xdr:to>
    <xdr:cxnSp macro="">
      <xdr:nvCxnSpPr>
        <xdr:cNvPr id="344" name="直線コネクタ 343">
          <a:extLst>
            <a:ext uri="{FF2B5EF4-FFF2-40B4-BE49-F238E27FC236}">
              <a16:creationId xmlns:a16="http://schemas.microsoft.com/office/drawing/2014/main" id="{8DB443F6-29CF-4CB5-B125-6AD790C112BC}"/>
            </a:ext>
          </a:extLst>
        </xdr:cNvPr>
        <xdr:cNvCxnSpPr/>
      </xdr:nvCxnSpPr>
      <xdr:spPr>
        <a:xfrm flipV="1">
          <a:off x="9219565" y="12978345"/>
          <a:ext cx="0" cy="1550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115994</xdr:rowOff>
    </xdr:from>
    <xdr:ext cx="469744" cy="259045"/>
    <xdr:sp macro="" textlink="">
      <xdr:nvSpPr>
        <xdr:cNvPr id="345" name="【公営住宅】&#10;一人当たり面積最小値テキスト">
          <a:extLst>
            <a:ext uri="{FF2B5EF4-FFF2-40B4-BE49-F238E27FC236}">
              <a16:creationId xmlns:a16="http://schemas.microsoft.com/office/drawing/2014/main" id="{C050800D-09BB-4BF0-B53E-F14EE8CF44BC}"/>
            </a:ext>
          </a:extLst>
        </xdr:cNvPr>
        <xdr:cNvSpPr txBox="1"/>
      </xdr:nvSpPr>
      <xdr:spPr>
        <a:xfrm>
          <a:off x="9258300" y="14533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112167</xdr:rowOff>
    </xdr:from>
    <xdr:to>
      <xdr:col>55</xdr:col>
      <xdr:colOff>88900</xdr:colOff>
      <xdr:row>86</xdr:row>
      <xdr:rowOff>112167</xdr:rowOff>
    </xdr:to>
    <xdr:cxnSp macro="">
      <xdr:nvCxnSpPr>
        <xdr:cNvPr id="346" name="直線コネクタ 345">
          <a:extLst>
            <a:ext uri="{FF2B5EF4-FFF2-40B4-BE49-F238E27FC236}">
              <a16:creationId xmlns:a16="http://schemas.microsoft.com/office/drawing/2014/main" id="{FF7A6A20-BE3A-4C35-96F5-BCE6B922BC04}"/>
            </a:ext>
          </a:extLst>
        </xdr:cNvPr>
        <xdr:cNvCxnSpPr/>
      </xdr:nvCxnSpPr>
      <xdr:spPr>
        <a:xfrm>
          <a:off x="9154160" y="145292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16742</xdr:rowOff>
    </xdr:from>
    <xdr:ext cx="534377" cy="259045"/>
    <xdr:sp macro="" textlink="">
      <xdr:nvSpPr>
        <xdr:cNvPr id="347" name="【公営住宅】&#10;一人当たり面積最大値テキスト">
          <a:extLst>
            <a:ext uri="{FF2B5EF4-FFF2-40B4-BE49-F238E27FC236}">
              <a16:creationId xmlns:a16="http://schemas.microsoft.com/office/drawing/2014/main" id="{751D08B4-027D-47DD-8C77-3B540B831C47}"/>
            </a:ext>
          </a:extLst>
        </xdr:cNvPr>
        <xdr:cNvSpPr txBox="1"/>
      </xdr:nvSpPr>
      <xdr:spPr>
        <a:xfrm>
          <a:off x="9258300" y="12757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41.661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70065</xdr:rowOff>
    </xdr:from>
    <xdr:to>
      <xdr:col>55</xdr:col>
      <xdr:colOff>88900</xdr:colOff>
      <xdr:row>77</xdr:row>
      <xdr:rowOff>70065</xdr:rowOff>
    </xdr:to>
    <xdr:cxnSp macro="">
      <xdr:nvCxnSpPr>
        <xdr:cNvPr id="348" name="直線コネクタ 347">
          <a:extLst>
            <a:ext uri="{FF2B5EF4-FFF2-40B4-BE49-F238E27FC236}">
              <a16:creationId xmlns:a16="http://schemas.microsoft.com/office/drawing/2014/main" id="{F2BBFEE7-64E0-4623-952F-278FF1990C02}"/>
            </a:ext>
          </a:extLst>
        </xdr:cNvPr>
        <xdr:cNvCxnSpPr/>
      </xdr:nvCxnSpPr>
      <xdr:spPr>
        <a:xfrm>
          <a:off x="9154160" y="129783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8425</xdr:rowOff>
    </xdr:from>
    <xdr:ext cx="469744" cy="259045"/>
    <xdr:sp macro="" textlink="">
      <xdr:nvSpPr>
        <xdr:cNvPr id="349" name="【公営住宅】&#10;一人当たり面積平均値テキスト">
          <a:extLst>
            <a:ext uri="{FF2B5EF4-FFF2-40B4-BE49-F238E27FC236}">
              <a16:creationId xmlns:a16="http://schemas.microsoft.com/office/drawing/2014/main" id="{9E5874FA-9CE3-450E-836B-943E349AEBF1}"/>
            </a:ext>
          </a:extLst>
        </xdr:cNvPr>
        <xdr:cNvSpPr txBox="1"/>
      </xdr:nvSpPr>
      <xdr:spPr>
        <a:xfrm>
          <a:off x="9258300" y="1425782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156998</xdr:rowOff>
    </xdr:from>
    <xdr:to>
      <xdr:col>55</xdr:col>
      <xdr:colOff>50800</xdr:colOff>
      <xdr:row>86</xdr:row>
      <xdr:rowOff>87148</xdr:rowOff>
    </xdr:to>
    <xdr:sp macro="" textlink="">
      <xdr:nvSpPr>
        <xdr:cNvPr id="350" name="フローチャート: 判断 349">
          <a:extLst>
            <a:ext uri="{FF2B5EF4-FFF2-40B4-BE49-F238E27FC236}">
              <a16:creationId xmlns:a16="http://schemas.microsoft.com/office/drawing/2014/main" id="{6F5D2F2E-BEC0-439B-8CB0-976915780576}"/>
            </a:ext>
          </a:extLst>
        </xdr:cNvPr>
        <xdr:cNvSpPr/>
      </xdr:nvSpPr>
      <xdr:spPr>
        <a:xfrm>
          <a:off x="9192260" y="144063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158483</xdr:rowOff>
    </xdr:from>
    <xdr:to>
      <xdr:col>50</xdr:col>
      <xdr:colOff>165100</xdr:colOff>
      <xdr:row>86</xdr:row>
      <xdr:rowOff>88633</xdr:rowOff>
    </xdr:to>
    <xdr:sp macro="" textlink="">
      <xdr:nvSpPr>
        <xdr:cNvPr id="351" name="フローチャート: 判断 350">
          <a:extLst>
            <a:ext uri="{FF2B5EF4-FFF2-40B4-BE49-F238E27FC236}">
              <a16:creationId xmlns:a16="http://schemas.microsoft.com/office/drawing/2014/main" id="{C5040782-4B68-4DB1-AD2B-27C44CD5A1B4}"/>
            </a:ext>
          </a:extLst>
        </xdr:cNvPr>
        <xdr:cNvSpPr/>
      </xdr:nvSpPr>
      <xdr:spPr>
        <a:xfrm>
          <a:off x="8445500" y="1440788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161341</xdr:rowOff>
    </xdr:from>
    <xdr:to>
      <xdr:col>46</xdr:col>
      <xdr:colOff>38100</xdr:colOff>
      <xdr:row>86</xdr:row>
      <xdr:rowOff>91491</xdr:rowOff>
    </xdr:to>
    <xdr:sp macro="" textlink="">
      <xdr:nvSpPr>
        <xdr:cNvPr id="352" name="フローチャート: 判断 351">
          <a:extLst>
            <a:ext uri="{FF2B5EF4-FFF2-40B4-BE49-F238E27FC236}">
              <a16:creationId xmlns:a16="http://schemas.microsoft.com/office/drawing/2014/main" id="{468F6D14-1F40-45E3-A398-80AF60710973}"/>
            </a:ext>
          </a:extLst>
        </xdr:cNvPr>
        <xdr:cNvSpPr/>
      </xdr:nvSpPr>
      <xdr:spPr>
        <a:xfrm>
          <a:off x="7670800" y="1441074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159855</xdr:rowOff>
    </xdr:from>
    <xdr:to>
      <xdr:col>41</xdr:col>
      <xdr:colOff>101600</xdr:colOff>
      <xdr:row>86</xdr:row>
      <xdr:rowOff>90005</xdr:rowOff>
    </xdr:to>
    <xdr:sp macro="" textlink="">
      <xdr:nvSpPr>
        <xdr:cNvPr id="353" name="フローチャート: 判断 352">
          <a:extLst>
            <a:ext uri="{FF2B5EF4-FFF2-40B4-BE49-F238E27FC236}">
              <a16:creationId xmlns:a16="http://schemas.microsoft.com/office/drawing/2014/main" id="{C1A7A789-C483-495F-A938-B07F3977D19F}"/>
            </a:ext>
          </a:extLst>
        </xdr:cNvPr>
        <xdr:cNvSpPr/>
      </xdr:nvSpPr>
      <xdr:spPr>
        <a:xfrm>
          <a:off x="6873240" y="144092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125564</xdr:rowOff>
    </xdr:from>
    <xdr:to>
      <xdr:col>36</xdr:col>
      <xdr:colOff>165100</xdr:colOff>
      <xdr:row>86</xdr:row>
      <xdr:rowOff>55714</xdr:rowOff>
    </xdr:to>
    <xdr:sp macro="" textlink="">
      <xdr:nvSpPr>
        <xdr:cNvPr id="354" name="フローチャート: 判断 353">
          <a:extLst>
            <a:ext uri="{FF2B5EF4-FFF2-40B4-BE49-F238E27FC236}">
              <a16:creationId xmlns:a16="http://schemas.microsoft.com/office/drawing/2014/main" id="{B3CCDA1B-DEDB-435D-A811-C5CCB4BFB018}"/>
            </a:ext>
          </a:extLst>
        </xdr:cNvPr>
        <xdr:cNvSpPr/>
      </xdr:nvSpPr>
      <xdr:spPr>
        <a:xfrm>
          <a:off x="6098540" y="1437496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5C56AA0-C309-4751-8DD1-053A626B22D8}"/>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B99D4DBE-1865-4455-A592-639BDCC7FBF9}"/>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53A8FD2D-3315-4A0C-AA50-53D2EBE30A92}"/>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F7B303E3-5F69-4722-9014-59555709A232}"/>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41F878CA-D08C-4870-B982-909F3EBA0227}"/>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1854</xdr:rowOff>
    </xdr:from>
    <xdr:to>
      <xdr:col>55</xdr:col>
      <xdr:colOff>50800</xdr:colOff>
      <xdr:row>86</xdr:row>
      <xdr:rowOff>103454</xdr:rowOff>
    </xdr:to>
    <xdr:sp macro="" textlink="">
      <xdr:nvSpPr>
        <xdr:cNvPr id="360" name="楕円 359">
          <a:extLst>
            <a:ext uri="{FF2B5EF4-FFF2-40B4-BE49-F238E27FC236}">
              <a16:creationId xmlns:a16="http://schemas.microsoft.com/office/drawing/2014/main" id="{0DF52748-9DE7-4B29-9D67-5695829C49FB}"/>
            </a:ext>
          </a:extLst>
        </xdr:cNvPr>
        <xdr:cNvSpPr/>
      </xdr:nvSpPr>
      <xdr:spPr>
        <a:xfrm>
          <a:off x="9192260" y="144188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135424</xdr:rowOff>
    </xdr:from>
    <xdr:ext cx="469744" cy="259045"/>
    <xdr:sp macro="" textlink="">
      <xdr:nvSpPr>
        <xdr:cNvPr id="361" name="【公営住宅】&#10;一人当たり面積該当値テキスト">
          <a:extLst>
            <a:ext uri="{FF2B5EF4-FFF2-40B4-BE49-F238E27FC236}">
              <a16:creationId xmlns:a16="http://schemas.microsoft.com/office/drawing/2014/main" id="{527F58A8-99EE-40FD-871A-97789FDCB6AB}"/>
            </a:ext>
          </a:extLst>
        </xdr:cNvPr>
        <xdr:cNvSpPr txBox="1"/>
      </xdr:nvSpPr>
      <xdr:spPr>
        <a:xfrm>
          <a:off x="9258300" y="14384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2502</xdr:rowOff>
    </xdr:from>
    <xdr:to>
      <xdr:col>50</xdr:col>
      <xdr:colOff>165100</xdr:colOff>
      <xdr:row>86</xdr:row>
      <xdr:rowOff>104102</xdr:rowOff>
    </xdr:to>
    <xdr:sp macro="" textlink="">
      <xdr:nvSpPr>
        <xdr:cNvPr id="362" name="楕円 361">
          <a:extLst>
            <a:ext uri="{FF2B5EF4-FFF2-40B4-BE49-F238E27FC236}">
              <a16:creationId xmlns:a16="http://schemas.microsoft.com/office/drawing/2014/main" id="{76850C37-8F36-48D7-9B76-A1BAD35EDE15}"/>
            </a:ext>
          </a:extLst>
        </xdr:cNvPr>
        <xdr:cNvSpPr/>
      </xdr:nvSpPr>
      <xdr:spPr>
        <a:xfrm>
          <a:off x="8445500" y="144195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52654</xdr:rowOff>
    </xdr:from>
    <xdr:to>
      <xdr:col>55</xdr:col>
      <xdr:colOff>0</xdr:colOff>
      <xdr:row>86</xdr:row>
      <xdr:rowOff>53302</xdr:rowOff>
    </xdr:to>
    <xdr:cxnSp macro="">
      <xdr:nvCxnSpPr>
        <xdr:cNvPr id="363" name="直線コネクタ 362">
          <a:extLst>
            <a:ext uri="{FF2B5EF4-FFF2-40B4-BE49-F238E27FC236}">
              <a16:creationId xmlns:a16="http://schemas.microsoft.com/office/drawing/2014/main" id="{379347A2-132A-4276-9BDD-62DC69DCDEE2}"/>
            </a:ext>
          </a:extLst>
        </xdr:cNvPr>
        <xdr:cNvCxnSpPr/>
      </xdr:nvCxnSpPr>
      <xdr:spPr>
        <a:xfrm flipV="1">
          <a:off x="8496300" y="14469694"/>
          <a:ext cx="723900" cy="6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3454</xdr:rowOff>
    </xdr:from>
    <xdr:to>
      <xdr:col>46</xdr:col>
      <xdr:colOff>38100</xdr:colOff>
      <xdr:row>86</xdr:row>
      <xdr:rowOff>105054</xdr:rowOff>
    </xdr:to>
    <xdr:sp macro="" textlink="">
      <xdr:nvSpPr>
        <xdr:cNvPr id="364" name="楕円 363">
          <a:extLst>
            <a:ext uri="{FF2B5EF4-FFF2-40B4-BE49-F238E27FC236}">
              <a16:creationId xmlns:a16="http://schemas.microsoft.com/office/drawing/2014/main" id="{4D819F2C-1AFD-4677-92EB-462DC822013D}"/>
            </a:ext>
          </a:extLst>
        </xdr:cNvPr>
        <xdr:cNvSpPr/>
      </xdr:nvSpPr>
      <xdr:spPr>
        <a:xfrm>
          <a:off x="7670800" y="144204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53302</xdr:rowOff>
    </xdr:from>
    <xdr:to>
      <xdr:col>50</xdr:col>
      <xdr:colOff>114300</xdr:colOff>
      <xdr:row>86</xdr:row>
      <xdr:rowOff>54254</xdr:rowOff>
    </xdr:to>
    <xdr:cxnSp macro="">
      <xdr:nvCxnSpPr>
        <xdr:cNvPr id="365" name="直線コネクタ 364">
          <a:extLst>
            <a:ext uri="{FF2B5EF4-FFF2-40B4-BE49-F238E27FC236}">
              <a16:creationId xmlns:a16="http://schemas.microsoft.com/office/drawing/2014/main" id="{ABAD7659-DB29-4EBD-8F1C-BBE9AC7DDFBA}"/>
            </a:ext>
          </a:extLst>
        </xdr:cNvPr>
        <xdr:cNvCxnSpPr/>
      </xdr:nvCxnSpPr>
      <xdr:spPr>
        <a:xfrm flipV="1">
          <a:off x="7713980" y="14470342"/>
          <a:ext cx="782320" cy="9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4063</xdr:rowOff>
    </xdr:from>
    <xdr:to>
      <xdr:col>41</xdr:col>
      <xdr:colOff>101600</xdr:colOff>
      <xdr:row>86</xdr:row>
      <xdr:rowOff>105663</xdr:rowOff>
    </xdr:to>
    <xdr:sp macro="" textlink="">
      <xdr:nvSpPr>
        <xdr:cNvPr id="366" name="楕円 365">
          <a:extLst>
            <a:ext uri="{FF2B5EF4-FFF2-40B4-BE49-F238E27FC236}">
              <a16:creationId xmlns:a16="http://schemas.microsoft.com/office/drawing/2014/main" id="{0770F62C-8246-434D-9BC8-3FC637F02B84}"/>
            </a:ext>
          </a:extLst>
        </xdr:cNvPr>
        <xdr:cNvSpPr/>
      </xdr:nvSpPr>
      <xdr:spPr>
        <a:xfrm>
          <a:off x="6873240" y="144211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54254</xdr:rowOff>
    </xdr:from>
    <xdr:to>
      <xdr:col>45</xdr:col>
      <xdr:colOff>177800</xdr:colOff>
      <xdr:row>86</xdr:row>
      <xdr:rowOff>54863</xdr:rowOff>
    </xdr:to>
    <xdr:cxnSp macro="">
      <xdr:nvCxnSpPr>
        <xdr:cNvPr id="367" name="直線コネクタ 366">
          <a:extLst>
            <a:ext uri="{FF2B5EF4-FFF2-40B4-BE49-F238E27FC236}">
              <a16:creationId xmlns:a16="http://schemas.microsoft.com/office/drawing/2014/main" id="{35AA7B40-AA4C-4788-9D47-48EE09C1C197}"/>
            </a:ext>
          </a:extLst>
        </xdr:cNvPr>
        <xdr:cNvCxnSpPr/>
      </xdr:nvCxnSpPr>
      <xdr:spPr>
        <a:xfrm flipV="1">
          <a:off x="6924040" y="14471294"/>
          <a:ext cx="789940" cy="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5093</xdr:rowOff>
    </xdr:from>
    <xdr:to>
      <xdr:col>36</xdr:col>
      <xdr:colOff>165100</xdr:colOff>
      <xdr:row>86</xdr:row>
      <xdr:rowOff>106693</xdr:rowOff>
    </xdr:to>
    <xdr:sp macro="" textlink="">
      <xdr:nvSpPr>
        <xdr:cNvPr id="368" name="楕円 367">
          <a:extLst>
            <a:ext uri="{FF2B5EF4-FFF2-40B4-BE49-F238E27FC236}">
              <a16:creationId xmlns:a16="http://schemas.microsoft.com/office/drawing/2014/main" id="{BCB171B8-34AE-4701-BF1D-E32051062318}"/>
            </a:ext>
          </a:extLst>
        </xdr:cNvPr>
        <xdr:cNvSpPr/>
      </xdr:nvSpPr>
      <xdr:spPr>
        <a:xfrm>
          <a:off x="6098540" y="144221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54863</xdr:rowOff>
    </xdr:from>
    <xdr:to>
      <xdr:col>41</xdr:col>
      <xdr:colOff>50800</xdr:colOff>
      <xdr:row>86</xdr:row>
      <xdr:rowOff>55893</xdr:rowOff>
    </xdr:to>
    <xdr:cxnSp macro="">
      <xdr:nvCxnSpPr>
        <xdr:cNvPr id="369" name="直線コネクタ 368">
          <a:extLst>
            <a:ext uri="{FF2B5EF4-FFF2-40B4-BE49-F238E27FC236}">
              <a16:creationId xmlns:a16="http://schemas.microsoft.com/office/drawing/2014/main" id="{9F341CCC-6100-443B-B8B8-DB47058A4F82}"/>
            </a:ext>
          </a:extLst>
        </xdr:cNvPr>
        <xdr:cNvCxnSpPr/>
      </xdr:nvCxnSpPr>
      <xdr:spPr>
        <a:xfrm flipV="1">
          <a:off x="6149340" y="14471903"/>
          <a:ext cx="774700" cy="10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105160</xdr:rowOff>
    </xdr:from>
    <xdr:ext cx="469744" cy="259045"/>
    <xdr:sp macro="" textlink="">
      <xdr:nvSpPr>
        <xdr:cNvPr id="370" name="n_1aveValue【公営住宅】&#10;一人当たり面積">
          <a:extLst>
            <a:ext uri="{FF2B5EF4-FFF2-40B4-BE49-F238E27FC236}">
              <a16:creationId xmlns:a16="http://schemas.microsoft.com/office/drawing/2014/main" id="{F87F273A-1A88-4B6D-AE3B-E1729EA62B19}"/>
            </a:ext>
          </a:extLst>
        </xdr:cNvPr>
        <xdr:cNvSpPr txBox="1"/>
      </xdr:nvSpPr>
      <xdr:spPr>
        <a:xfrm>
          <a:off x="8271587" y="14186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108018</xdr:rowOff>
    </xdr:from>
    <xdr:ext cx="469744" cy="259045"/>
    <xdr:sp macro="" textlink="">
      <xdr:nvSpPr>
        <xdr:cNvPr id="371" name="n_2aveValue【公営住宅】&#10;一人当たり面積">
          <a:extLst>
            <a:ext uri="{FF2B5EF4-FFF2-40B4-BE49-F238E27FC236}">
              <a16:creationId xmlns:a16="http://schemas.microsoft.com/office/drawing/2014/main" id="{DDFE4FC9-56AB-4101-8445-9CD819918DB0}"/>
            </a:ext>
          </a:extLst>
        </xdr:cNvPr>
        <xdr:cNvSpPr txBox="1"/>
      </xdr:nvSpPr>
      <xdr:spPr>
        <a:xfrm>
          <a:off x="7509587" y="14189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106532</xdr:rowOff>
    </xdr:from>
    <xdr:ext cx="469744" cy="259045"/>
    <xdr:sp macro="" textlink="">
      <xdr:nvSpPr>
        <xdr:cNvPr id="372" name="n_3aveValue【公営住宅】&#10;一人当たり面積">
          <a:extLst>
            <a:ext uri="{FF2B5EF4-FFF2-40B4-BE49-F238E27FC236}">
              <a16:creationId xmlns:a16="http://schemas.microsoft.com/office/drawing/2014/main" id="{F34FCED2-60BA-4EFD-A792-3234DA4190B8}"/>
            </a:ext>
          </a:extLst>
        </xdr:cNvPr>
        <xdr:cNvSpPr txBox="1"/>
      </xdr:nvSpPr>
      <xdr:spPr>
        <a:xfrm>
          <a:off x="6712027" y="141882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72241</xdr:rowOff>
    </xdr:from>
    <xdr:ext cx="469744" cy="259045"/>
    <xdr:sp macro="" textlink="">
      <xdr:nvSpPr>
        <xdr:cNvPr id="373" name="n_4aveValue【公営住宅】&#10;一人当たり面積">
          <a:extLst>
            <a:ext uri="{FF2B5EF4-FFF2-40B4-BE49-F238E27FC236}">
              <a16:creationId xmlns:a16="http://schemas.microsoft.com/office/drawing/2014/main" id="{43D5D85E-92AE-461B-B55F-B40A3126E97E}"/>
            </a:ext>
          </a:extLst>
        </xdr:cNvPr>
        <xdr:cNvSpPr txBox="1"/>
      </xdr:nvSpPr>
      <xdr:spPr>
        <a:xfrm>
          <a:off x="5937327" y="14154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95229</xdr:rowOff>
    </xdr:from>
    <xdr:ext cx="469744" cy="259045"/>
    <xdr:sp macro="" textlink="">
      <xdr:nvSpPr>
        <xdr:cNvPr id="374" name="n_1mainValue【公営住宅】&#10;一人当たり面積">
          <a:extLst>
            <a:ext uri="{FF2B5EF4-FFF2-40B4-BE49-F238E27FC236}">
              <a16:creationId xmlns:a16="http://schemas.microsoft.com/office/drawing/2014/main" id="{8B42F2E2-2220-417C-ABE5-50309BE82A12}"/>
            </a:ext>
          </a:extLst>
        </xdr:cNvPr>
        <xdr:cNvSpPr txBox="1"/>
      </xdr:nvSpPr>
      <xdr:spPr>
        <a:xfrm>
          <a:off x="8271587" y="145122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96181</xdr:rowOff>
    </xdr:from>
    <xdr:ext cx="469744" cy="259045"/>
    <xdr:sp macro="" textlink="">
      <xdr:nvSpPr>
        <xdr:cNvPr id="375" name="n_2mainValue【公営住宅】&#10;一人当たり面積">
          <a:extLst>
            <a:ext uri="{FF2B5EF4-FFF2-40B4-BE49-F238E27FC236}">
              <a16:creationId xmlns:a16="http://schemas.microsoft.com/office/drawing/2014/main" id="{16BAEEF9-9742-4AA0-900D-3074E5B5A459}"/>
            </a:ext>
          </a:extLst>
        </xdr:cNvPr>
        <xdr:cNvSpPr txBox="1"/>
      </xdr:nvSpPr>
      <xdr:spPr>
        <a:xfrm>
          <a:off x="7509587" y="14513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96790</xdr:rowOff>
    </xdr:from>
    <xdr:ext cx="469744" cy="259045"/>
    <xdr:sp macro="" textlink="">
      <xdr:nvSpPr>
        <xdr:cNvPr id="376" name="n_3mainValue【公営住宅】&#10;一人当たり面積">
          <a:extLst>
            <a:ext uri="{FF2B5EF4-FFF2-40B4-BE49-F238E27FC236}">
              <a16:creationId xmlns:a16="http://schemas.microsoft.com/office/drawing/2014/main" id="{31DB249F-9810-402B-9BDD-082BCE311D0E}"/>
            </a:ext>
          </a:extLst>
        </xdr:cNvPr>
        <xdr:cNvSpPr txBox="1"/>
      </xdr:nvSpPr>
      <xdr:spPr>
        <a:xfrm>
          <a:off x="6712027" y="14513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97820</xdr:rowOff>
    </xdr:from>
    <xdr:ext cx="469744" cy="259045"/>
    <xdr:sp macro="" textlink="">
      <xdr:nvSpPr>
        <xdr:cNvPr id="377" name="n_4mainValue【公営住宅】&#10;一人当たり面積">
          <a:extLst>
            <a:ext uri="{FF2B5EF4-FFF2-40B4-BE49-F238E27FC236}">
              <a16:creationId xmlns:a16="http://schemas.microsoft.com/office/drawing/2014/main" id="{2CA81181-4B7C-43C9-AEAE-5D5810D7E9BD}"/>
            </a:ext>
          </a:extLst>
        </xdr:cNvPr>
        <xdr:cNvSpPr txBox="1"/>
      </xdr:nvSpPr>
      <xdr:spPr>
        <a:xfrm>
          <a:off x="5937327" y="145148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2DD7858C-979E-445A-A358-A930E7F2DF16}"/>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6E14D961-99C0-451F-975D-A3B4EA275962}"/>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63C2CF11-A826-4745-B404-1A9858064FEB}"/>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3EC17AF8-CF7E-4F04-9B3B-BCD92EAF9982}"/>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3F3AF939-7EB0-4A9D-BD6E-5381A803E29C}"/>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1806C491-6AC1-4263-AD47-C58E539262EF}"/>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A627BDE4-9F26-408F-9A25-B0D106F43932}"/>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59A4574B-A9DF-491F-A7E8-189DF29372E4}"/>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9079F7BA-55A5-4AF1-9DE6-FD302BAA1D5A}"/>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28514561-4E40-46A2-B233-E63394C9CEE7}"/>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811D33A0-8CED-4061-8BCA-43A29681D8DA}"/>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89" name="直線コネクタ 388">
          <a:extLst>
            <a:ext uri="{FF2B5EF4-FFF2-40B4-BE49-F238E27FC236}">
              <a16:creationId xmlns:a16="http://schemas.microsoft.com/office/drawing/2014/main" id="{18DB5F03-89B3-4251-A179-0AF34ACDEA18}"/>
            </a:ext>
          </a:extLst>
        </xdr:cNvPr>
        <xdr:cNvCxnSpPr/>
      </xdr:nvCxnSpPr>
      <xdr:spPr>
        <a:xfrm>
          <a:off x="67056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0" name="テキスト ボックス 389">
          <a:extLst>
            <a:ext uri="{FF2B5EF4-FFF2-40B4-BE49-F238E27FC236}">
              <a16:creationId xmlns:a16="http://schemas.microsoft.com/office/drawing/2014/main" id="{CFCC4699-20F1-4EFE-A303-D62BFD4BC33F}"/>
            </a:ext>
          </a:extLst>
        </xdr:cNvPr>
        <xdr:cNvSpPr txBox="1"/>
      </xdr:nvSpPr>
      <xdr:spPr>
        <a:xfrm>
          <a:off x="27196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1" name="直線コネクタ 390">
          <a:extLst>
            <a:ext uri="{FF2B5EF4-FFF2-40B4-BE49-F238E27FC236}">
              <a16:creationId xmlns:a16="http://schemas.microsoft.com/office/drawing/2014/main" id="{72ABF455-A1C1-4B48-9775-73FBC3F3E3C1}"/>
            </a:ext>
          </a:extLst>
        </xdr:cNvPr>
        <xdr:cNvCxnSpPr/>
      </xdr:nvCxnSpPr>
      <xdr:spPr>
        <a:xfrm>
          <a:off x="67056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2" name="テキスト ボックス 391">
          <a:extLst>
            <a:ext uri="{FF2B5EF4-FFF2-40B4-BE49-F238E27FC236}">
              <a16:creationId xmlns:a16="http://schemas.microsoft.com/office/drawing/2014/main" id="{4B176E55-4D63-4BC3-A4B9-76F3FD0A161E}"/>
            </a:ext>
          </a:extLst>
        </xdr:cNvPr>
        <xdr:cNvSpPr txBox="1"/>
      </xdr:nvSpPr>
      <xdr:spPr>
        <a:xfrm>
          <a:off x="33608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3" name="直線コネクタ 392">
          <a:extLst>
            <a:ext uri="{FF2B5EF4-FFF2-40B4-BE49-F238E27FC236}">
              <a16:creationId xmlns:a16="http://schemas.microsoft.com/office/drawing/2014/main" id="{C3397AD8-8B57-4F49-B144-B0A1C510FCE3}"/>
            </a:ext>
          </a:extLst>
        </xdr:cNvPr>
        <xdr:cNvCxnSpPr/>
      </xdr:nvCxnSpPr>
      <xdr:spPr>
        <a:xfrm>
          <a:off x="67056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4" name="テキスト ボックス 393">
          <a:extLst>
            <a:ext uri="{FF2B5EF4-FFF2-40B4-BE49-F238E27FC236}">
              <a16:creationId xmlns:a16="http://schemas.microsoft.com/office/drawing/2014/main" id="{E77D2739-8E88-4493-9A2E-A48B5054331D}"/>
            </a:ext>
          </a:extLst>
        </xdr:cNvPr>
        <xdr:cNvSpPr txBox="1"/>
      </xdr:nvSpPr>
      <xdr:spPr>
        <a:xfrm>
          <a:off x="33608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5" name="直線コネクタ 394">
          <a:extLst>
            <a:ext uri="{FF2B5EF4-FFF2-40B4-BE49-F238E27FC236}">
              <a16:creationId xmlns:a16="http://schemas.microsoft.com/office/drawing/2014/main" id="{57227880-2D27-4633-A534-840B82245317}"/>
            </a:ext>
          </a:extLst>
        </xdr:cNvPr>
        <xdr:cNvCxnSpPr/>
      </xdr:nvCxnSpPr>
      <xdr:spPr>
        <a:xfrm>
          <a:off x="67056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6" name="テキスト ボックス 395">
          <a:extLst>
            <a:ext uri="{FF2B5EF4-FFF2-40B4-BE49-F238E27FC236}">
              <a16:creationId xmlns:a16="http://schemas.microsoft.com/office/drawing/2014/main" id="{B80A81C3-AB2C-4A7E-B067-8C16A5B022CD}"/>
            </a:ext>
          </a:extLst>
        </xdr:cNvPr>
        <xdr:cNvSpPr txBox="1"/>
      </xdr:nvSpPr>
      <xdr:spPr>
        <a:xfrm>
          <a:off x="33608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7" name="直線コネクタ 396">
          <a:extLst>
            <a:ext uri="{FF2B5EF4-FFF2-40B4-BE49-F238E27FC236}">
              <a16:creationId xmlns:a16="http://schemas.microsoft.com/office/drawing/2014/main" id="{67A4E3E6-EB4A-4512-82E0-2015686E4973}"/>
            </a:ext>
          </a:extLst>
        </xdr:cNvPr>
        <xdr:cNvCxnSpPr/>
      </xdr:nvCxnSpPr>
      <xdr:spPr>
        <a:xfrm>
          <a:off x="67056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8" name="テキスト ボックス 397">
          <a:extLst>
            <a:ext uri="{FF2B5EF4-FFF2-40B4-BE49-F238E27FC236}">
              <a16:creationId xmlns:a16="http://schemas.microsoft.com/office/drawing/2014/main" id="{97E9723E-5E73-4474-BEB9-779183B4A23C}"/>
            </a:ext>
          </a:extLst>
        </xdr:cNvPr>
        <xdr:cNvSpPr txBox="1"/>
      </xdr:nvSpPr>
      <xdr:spPr>
        <a:xfrm>
          <a:off x="33608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99" name="直線コネクタ 398">
          <a:extLst>
            <a:ext uri="{FF2B5EF4-FFF2-40B4-BE49-F238E27FC236}">
              <a16:creationId xmlns:a16="http://schemas.microsoft.com/office/drawing/2014/main" id="{CA4D60FA-C584-4F09-AE8E-2D0194B8DEC5}"/>
            </a:ext>
          </a:extLst>
        </xdr:cNvPr>
        <xdr:cNvCxnSpPr/>
      </xdr:nvCxnSpPr>
      <xdr:spPr>
        <a:xfrm>
          <a:off x="67056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0" name="テキスト ボックス 399">
          <a:extLst>
            <a:ext uri="{FF2B5EF4-FFF2-40B4-BE49-F238E27FC236}">
              <a16:creationId xmlns:a16="http://schemas.microsoft.com/office/drawing/2014/main" id="{7B461FA1-552B-4295-B896-AE8952D7CBB8}"/>
            </a:ext>
          </a:extLst>
        </xdr:cNvPr>
        <xdr:cNvSpPr txBox="1"/>
      </xdr:nvSpPr>
      <xdr:spPr>
        <a:xfrm>
          <a:off x="37734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1" name="直線コネクタ 400">
          <a:extLst>
            <a:ext uri="{FF2B5EF4-FFF2-40B4-BE49-F238E27FC236}">
              <a16:creationId xmlns:a16="http://schemas.microsoft.com/office/drawing/2014/main" id="{1640302E-2B1D-4C13-AD4D-F6A751D66988}"/>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2" name="【港湾・漁港】&#10;有形固定資産減価償却率グラフ枠">
          <a:extLst>
            <a:ext uri="{FF2B5EF4-FFF2-40B4-BE49-F238E27FC236}">
              <a16:creationId xmlns:a16="http://schemas.microsoft.com/office/drawing/2014/main" id="{A38A6DE3-BDE6-4869-8821-EC45FBFAEFCB}"/>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76200</xdr:rowOff>
    </xdr:from>
    <xdr:to>
      <xdr:col>24</xdr:col>
      <xdr:colOff>62865</xdr:colOff>
      <xdr:row>109</xdr:row>
      <xdr:rowOff>35379</xdr:rowOff>
    </xdr:to>
    <xdr:cxnSp macro="">
      <xdr:nvCxnSpPr>
        <xdr:cNvPr id="403" name="直線コネクタ 402">
          <a:extLst>
            <a:ext uri="{FF2B5EF4-FFF2-40B4-BE49-F238E27FC236}">
              <a16:creationId xmlns:a16="http://schemas.microsoft.com/office/drawing/2014/main" id="{2EA9D400-CFBF-4639-8CFC-08488151949E}"/>
            </a:ext>
          </a:extLst>
        </xdr:cNvPr>
        <xdr:cNvCxnSpPr/>
      </xdr:nvCxnSpPr>
      <xdr:spPr>
        <a:xfrm flipV="1">
          <a:off x="4086225" y="16840200"/>
          <a:ext cx="0" cy="14679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4" name="【港湾・漁港】&#10;有形固定資産減価償却率最小値テキスト">
          <a:extLst>
            <a:ext uri="{FF2B5EF4-FFF2-40B4-BE49-F238E27FC236}">
              <a16:creationId xmlns:a16="http://schemas.microsoft.com/office/drawing/2014/main" id="{AB86B8A0-F538-4646-B52A-9A0DBDE484B8}"/>
            </a:ext>
          </a:extLst>
        </xdr:cNvPr>
        <xdr:cNvSpPr txBox="1"/>
      </xdr:nvSpPr>
      <xdr:spPr>
        <a:xfrm>
          <a:off x="412496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5" name="直線コネクタ 404">
          <a:extLst>
            <a:ext uri="{FF2B5EF4-FFF2-40B4-BE49-F238E27FC236}">
              <a16:creationId xmlns:a16="http://schemas.microsoft.com/office/drawing/2014/main" id="{662B797B-0181-4D87-8CB3-8BA539DA7761}"/>
            </a:ext>
          </a:extLst>
        </xdr:cNvPr>
        <xdr:cNvCxnSpPr/>
      </xdr:nvCxnSpPr>
      <xdr:spPr>
        <a:xfrm>
          <a:off x="402082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22877</xdr:rowOff>
    </xdr:from>
    <xdr:ext cx="340478" cy="259045"/>
    <xdr:sp macro="" textlink="">
      <xdr:nvSpPr>
        <xdr:cNvPr id="406" name="【港湾・漁港】&#10;有形固定資産減価償却率最大値テキスト">
          <a:extLst>
            <a:ext uri="{FF2B5EF4-FFF2-40B4-BE49-F238E27FC236}">
              <a16:creationId xmlns:a16="http://schemas.microsoft.com/office/drawing/2014/main" id="{08F14774-2D35-407C-8BA8-2FE2CC96E56C}"/>
            </a:ext>
          </a:extLst>
        </xdr:cNvPr>
        <xdr:cNvSpPr txBox="1"/>
      </xdr:nvSpPr>
      <xdr:spPr>
        <a:xfrm>
          <a:off x="4124960" y="1661923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76200</xdr:rowOff>
    </xdr:from>
    <xdr:to>
      <xdr:col>24</xdr:col>
      <xdr:colOff>152400</xdr:colOff>
      <xdr:row>100</xdr:row>
      <xdr:rowOff>76200</xdr:rowOff>
    </xdr:to>
    <xdr:cxnSp macro="">
      <xdr:nvCxnSpPr>
        <xdr:cNvPr id="407" name="直線コネクタ 406">
          <a:extLst>
            <a:ext uri="{FF2B5EF4-FFF2-40B4-BE49-F238E27FC236}">
              <a16:creationId xmlns:a16="http://schemas.microsoft.com/office/drawing/2014/main" id="{12579CF6-EBA1-49FA-AC4B-8AE5275348D7}"/>
            </a:ext>
          </a:extLst>
        </xdr:cNvPr>
        <xdr:cNvCxnSpPr/>
      </xdr:nvCxnSpPr>
      <xdr:spPr>
        <a:xfrm>
          <a:off x="4020820" y="168402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137721</xdr:rowOff>
    </xdr:from>
    <xdr:ext cx="405111" cy="259045"/>
    <xdr:sp macro="" textlink="">
      <xdr:nvSpPr>
        <xdr:cNvPr id="408" name="【港湾・漁港】&#10;有形固定資産減価償却率平均値テキスト">
          <a:extLst>
            <a:ext uri="{FF2B5EF4-FFF2-40B4-BE49-F238E27FC236}">
              <a16:creationId xmlns:a16="http://schemas.microsoft.com/office/drawing/2014/main" id="{46F8608F-56FF-4621-85C8-BF338532CD44}"/>
            </a:ext>
          </a:extLst>
        </xdr:cNvPr>
        <xdr:cNvSpPr txBox="1"/>
      </xdr:nvSpPr>
      <xdr:spPr>
        <a:xfrm>
          <a:off x="4124960" y="177399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159294</xdr:rowOff>
    </xdr:from>
    <xdr:to>
      <xdr:col>24</xdr:col>
      <xdr:colOff>114300</xdr:colOff>
      <xdr:row>106</xdr:row>
      <xdr:rowOff>89444</xdr:rowOff>
    </xdr:to>
    <xdr:sp macro="" textlink="">
      <xdr:nvSpPr>
        <xdr:cNvPr id="409" name="フローチャート: 判断 408">
          <a:extLst>
            <a:ext uri="{FF2B5EF4-FFF2-40B4-BE49-F238E27FC236}">
              <a16:creationId xmlns:a16="http://schemas.microsoft.com/office/drawing/2014/main" id="{3E400966-0916-48EE-BA4D-AB9828627A77}"/>
            </a:ext>
          </a:extLst>
        </xdr:cNvPr>
        <xdr:cNvSpPr/>
      </xdr:nvSpPr>
      <xdr:spPr>
        <a:xfrm>
          <a:off x="4036060" y="177614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167458</xdr:rowOff>
    </xdr:from>
    <xdr:to>
      <xdr:col>20</xdr:col>
      <xdr:colOff>38100</xdr:colOff>
      <xdr:row>106</xdr:row>
      <xdr:rowOff>97608</xdr:rowOff>
    </xdr:to>
    <xdr:sp macro="" textlink="">
      <xdr:nvSpPr>
        <xdr:cNvPr id="410" name="フローチャート: 判断 409">
          <a:extLst>
            <a:ext uri="{FF2B5EF4-FFF2-40B4-BE49-F238E27FC236}">
              <a16:creationId xmlns:a16="http://schemas.microsoft.com/office/drawing/2014/main" id="{D4942638-3BFF-419C-9EA3-1E264863EC41}"/>
            </a:ext>
          </a:extLst>
        </xdr:cNvPr>
        <xdr:cNvSpPr/>
      </xdr:nvSpPr>
      <xdr:spPr>
        <a:xfrm>
          <a:off x="3312160" y="1776965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120106</xdr:rowOff>
    </xdr:from>
    <xdr:to>
      <xdr:col>15</xdr:col>
      <xdr:colOff>101600</xdr:colOff>
      <xdr:row>106</xdr:row>
      <xdr:rowOff>50256</xdr:rowOff>
    </xdr:to>
    <xdr:sp macro="" textlink="">
      <xdr:nvSpPr>
        <xdr:cNvPr id="411" name="フローチャート: 判断 410">
          <a:extLst>
            <a:ext uri="{FF2B5EF4-FFF2-40B4-BE49-F238E27FC236}">
              <a16:creationId xmlns:a16="http://schemas.microsoft.com/office/drawing/2014/main" id="{A2B920FE-C96E-4577-A14E-EDDA432D9EA6}"/>
            </a:ext>
          </a:extLst>
        </xdr:cNvPr>
        <xdr:cNvSpPr/>
      </xdr:nvSpPr>
      <xdr:spPr>
        <a:xfrm>
          <a:off x="2514600" y="177223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77651</xdr:rowOff>
    </xdr:from>
    <xdr:to>
      <xdr:col>10</xdr:col>
      <xdr:colOff>165100</xdr:colOff>
      <xdr:row>106</xdr:row>
      <xdr:rowOff>7801</xdr:rowOff>
    </xdr:to>
    <xdr:sp macro="" textlink="">
      <xdr:nvSpPr>
        <xdr:cNvPr id="412" name="フローチャート: 判断 411">
          <a:extLst>
            <a:ext uri="{FF2B5EF4-FFF2-40B4-BE49-F238E27FC236}">
              <a16:creationId xmlns:a16="http://schemas.microsoft.com/office/drawing/2014/main" id="{095E6D7D-20E0-47B4-8E62-F54CB1E14A19}"/>
            </a:ext>
          </a:extLst>
        </xdr:cNvPr>
        <xdr:cNvSpPr/>
      </xdr:nvSpPr>
      <xdr:spPr>
        <a:xfrm>
          <a:off x="1739900" y="1767985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111942</xdr:rowOff>
    </xdr:from>
    <xdr:to>
      <xdr:col>6</xdr:col>
      <xdr:colOff>38100</xdr:colOff>
      <xdr:row>106</xdr:row>
      <xdr:rowOff>42092</xdr:rowOff>
    </xdr:to>
    <xdr:sp macro="" textlink="">
      <xdr:nvSpPr>
        <xdr:cNvPr id="413" name="フローチャート: 判断 412">
          <a:extLst>
            <a:ext uri="{FF2B5EF4-FFF2-40B4-BE49-F238E27FC236}">
              <a16:creationId xmlns:a16="http://schemas.microsoft.com/office/drawing/2014/main" id="{6080AAA2-1121-4597-A91B-ABD6153935D1}"/>
            </a:ext>
          </a:extLst>
        </xdr:cNvPr>
        <xdr:cNvSpPr/>
      </xdr:nvSpPr>
      <xdr:spPr>
        <a:xfrm>
          <a:off x="965200" y="1771414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C1138F19-0A98-497F-8116-F2537047B198}"/>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19366323-3847-45A9-8664-40F19EB3727D}"/>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BE3DF910-3729-46D8-A42E-0A1B1C1C6FF6}"/>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79959AF6-F414-4C3B-84CD-1C68E12686EF}"/>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F204B8B2-415C-48EE-B0B0-E5999C20B854}"/>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167458</xdr:rowOff>
    </xdr:from>
    <xdr:to>
      <xdr:col>24</xdr:col>
      <xdr:colOff>114300</xdr:colOff>
      <xdr:row>105</xdr:row>
      <xdr:rowOff>97608</xdr:rowOff>
    </xdr:to>
    <xdr:sp macro="" textlink="">
      <xdr:nvSpPr>
        <xdr:cNvPr id="419" name="楕円 418">
          <a:extLst>
            <a:ext uri="{FF2B5EF4-FFF2-40B4-BE49-F238E27FC236}">
              <a16:creationId xmlns:a16="http://schemas.microsoft.com/office/drawing/2014/main" id="{1BC3247B-B35C-432E-A927-F9B6A52F07CC}"/>
            </a:ext>
          </a:extLst>
        </xdr:cNvPr>
        <xdr:cNvSpPr/>
      </xdr:nvSpPr>
      <xdr:spPr>
        <a:xfrm>
          <a:off x="4036060" y="176020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104</xdr:row>
      <xdr:rowOff>18885</xdr:rowOff>
    </xdr:from>
    <xdr:ext cx="405111" cy="259045"/>
    <xdr:sp macro="" textlink="">
      <xdr:nvSpPr>
        <xdr:cNvPr id="420" name="【港湾・漁港】&#10;有形固定資産減価償却率該当値テキスト">
          <a:extLst>
            <a:ext uri="{FF2B5EF4-FFF2-40B4-BE49-F238E27FC236}">
              <a16:creationId xmlns:a16="http://schemas.microsoft.com/office/drawing/2014/main" id="{48CFC2FD-13FC-4C57-8BB6-21A938E56E2C}"/>
            </a:ext>
          </a:extLst>
        </xdr:cNvPr>
        <xdr:cNvSpPr txBox="1"/>
      </xdr:nvSpPr>
      <xdr:spPr>
        <a:xfrm>
          <a:off x="4124960" y="174534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104</xdr:row>
      <xdr:rowOff>146231</xdr:rowOff>
    </xdr:from>
    <xdr:to>
      <xdr:col>20</xdr:col>
      <xdr:colOff>38100</xdr:colOff>
      <xdr:row>105</xdr:row>
      <xdr:rowOff>76381</xdr:rowOff>
    </xdr:to>
    <xdr:sp macro="" textlink="">
      <xdr:nvSpPr>
        <xdr:cNvPr id="421" name="楕円 420">
          <a:extLst>
            <a:ext uri="{FF2B5EF4-FFF2-40B4-BE49-F238E27FC236}">
              <a16:creationId xmlns:a16="http://schemas.microsoft.com/office/drawing/2014/main" id="{4427ADF1-AF3A-4EBF-9884-EC1E65C828FC}"/>
            </a:ext>
          </a:extLst>
        </xdr:cNvPr>
        <xdr:cNvSpPr/>
      </xdr:nvSpPr>
      <xdr:spPr>
        <a:xfrm>
          <a:off x="3312160" y="1758079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25581</xdr:rowOff>
    </xdr:from>
    <xdr:to>
      <xdr:col>24</xdr:col>
      <xdr:colOff>63500</xdr:colOff>
      <xdr:row>105</xdr:row>
      <xdr:rowOff>46808</xdr:rowOff>
    </xdr:to>
    <xdr:cxnSp macro="">
      <xdr:nvCxnSpPr>
        <xdr:cNvPr id="422" name="直線コネクタ 421">
          <a:extLst>
            <a:ext uri="{FF2B5EF4-FFF2-40B4-BE49-F238E27FC236}">
              <a16:creationId xmlns:a16="http://schemas.microsoft.com/office/drawing/2014/main" id="{F109DC23-A1DD-4613-B794-64A6D62F1A94}"/>
            </a:ext>
          </a:extLst>
        </xdr:cNvPr>
        <xdr:cNvCxnSpPr/>
      </xdr:nvCxnSpPr>
      <xdr:spPr>
        <a:xfrm>
          <a:off x="3355340" y="17627781"/>
          <a:ext cx="731520" cy="212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138068</xdr:rowOff>
    </xdr:from>
    <xdr:to>
      <xdr:col>15</xdr:col>
      <xdr:colOff>101600</xdr:colOff>
      <xdr:row>105</xdr:row>
      <xdr:rowOff>68218</xdr:rowOff>
    </xdr:to>
    <xdr:sp macro="" textlink="">
      <xdr:nvSpPr>
        <xdr:cNvPr id="423" name="楕円 422">
          <a:extLst>
            <a:ext uri="{FF2B5EF4-FFF2-40B4-BE49-F238E27FC236}">
              <a16:creationId xmlns:a16="http://schemas.microsoft.com/office/drawing/2014/main" id="{96CFABFC-9FF2-46C8-B22C-7B351AA64E00}"/>
            </a:ext>
          </a:extLst>
        </xdr:cNvPr>
        <xdr:cNvSpPr/>
      </xdr:nvSpPr>
      <xdr:spPr>
        <a:xfrm>
          <a:off x="2514600" y="1757262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17418</xdr:rowOff>
    </xdr:from>
    <xdr:to>
      <xdr:col>19</xdr:col>
      <xdr:colOff>177800</xdr:colOff>
      <xdr:row>105</xdr:row>
      <xdr:rowOff>25581</xdr:rowOff>
    </xdr:to>
    <xdr:cxnSp macro="">
      <xdr:nvCxnSpPr>
        <xdr:cNvPr id="424" name="直線コネクタ 423">
          <a:extLst>
            <a:ext uri="{FF2B5EF4-FFF2-40B4-BE49-F238E27FC236}">
              <a16:creationId xmlns:a16="http://schemas.microsoft.com/office/drawing/2014/main" id="{693A133E-ABD2-4508-B941-C3AF266FD12C}"/>
            </a:ext>
          </a:extLst>
        </xdr:cNvPr>
        <xdr:cNvCxnSpPr/>
      </xdr:nvCxnSpPr>
      <xdr:spPr>
        <a:xfrm>
          <a:off x="2565400" y="17619618"/>
          <a:ext cx="789940" cy="81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133169</xdr:rowOff>
    </xdr:from>
    <xdr:to>
      <xdr:col>10</xdr:col>
      <xdr:colOff>165100</xdr:colOff>
      <xdr:row>105</xdr:row>
      <xdr:rowOff>63319</xdr:rowOff>
    </xdr:to>
    <xdr:sp macro="" textlink="">
      <xdr:nvSpPr>
        <xdr:cNvPr id="425" name="楕円 424">
          <a:extLst>
            <a:ext uri="{FF2B5EF4-FFF2-40B4-BE49-F238E27FC236}">
              <a16:creationId xmlns:a16="http://schemas.microsoft.com/office/drawing/2014/main" id="{4E0C3468-487E-4AF0-BA05-0D47BD634CCE}"/>
            </a:ext>
          </a:extLst>
        </xdr:cNvPr>
        <xdr:cNvSpPr/>
      </xdr:nvSpPr>
      <xdr:spPr>
        <a:xfrm>
          <a:off x="1739900" y="1756772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12519</xdr:rowOff>
    </xdr:from>
    <xdr:to>
      <xdr:col>15</xdr:col>
      <xdr:colOff>50800</xdr:colOff>
      <xdr:row>105</xdr:row>
      <xdr:rowOff>17418</xdr:rowOff>
    </xdr:to>
    <xdr:cxnSp macro="">
      <xdr:nvCxnSpPr>
        <xdr:cNvPr id="426" name="直線コネクタ 425">
          <a:extLst>
            <a:ext uri="{FF2B5EF4-FFF2-40B4-BE49-F238E27FC236}">
              <a16:creationId xmlns:a16="http://schemas.microsoft.com/office/drawing/2014/main" id="{D3C180D1-5916-408B-8E2B-EF5225D5E317}"/>
            </a:ext>
          </a:extLst>
        </xdr:cNvPr>
        <xdr:cNvCxnSpPr/>
      </xdr:nvCxnSpPr>
      <xdr:spPr>
        <a:xfrm>
          <a:off x="1790700" y="17614719"/>
          <a:ext cx="7747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126637</xdr:rowOff>
    </xdr:from>
    <xdr:to>
      <xdr:col>6</xdr:col>
      <xdr:colOff>38100</xdr:colOff>
      <xdr:row>105</xdr:row>
      <xdr:rowOff>56787</xdr:rowOff>
    </xdr:to>
    <xdr:sp macro="" textlink="">
      <xdr:nvSpPr>
        <xdr:cNvPr id="427" name="楕円 426">
          <a:extLst>
            <a:ext uri="{FF2B5EF4-FFF2-40B4-BE49-F238E27FC236}">
              <a16:creationId xmlns:a16="http://schemas.microsoft.com/office/drawing/2014/main" id="{E203D76E-A7BB-4AF9-A5E7-948873DA7AD9}"/>
            </a:ext>
          </a:extLst>
        </xdr:cNvPr>
        <xdr:cNvSpPr/>
      </xdr:nvSpPr>
      <xdr:spPr>
        <a:xfrm>
          <a:off x="965200" y="1756119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5987</xdr:rowOff>
    </xdr:from>
    <xdr:to>
      <xdr:col>10</xdr:col>
      <xdr:colOff>114300</xdr:colOff>
      <xdr:row>105</xdr:row>
      <xdr:rowOff>12519</xdr:rowOff>
    </xdr:to>
    <xdr:cxnSp macro="">
      <xdr:nvCxnSpPr>
        <xdr:cNvPr id="428" name="直線コネクタ 427">
          <a:extLst>
            <a:ext uri="{FF2B5EF4-FFF2-40B4-BE49-F238E27FC236}">
              <a16:creationId xmlns:a16="http://schemas.microsoft.com/office/drawing/2014/main" id="{096E0DB6-903B-476D-8E9A-891E2309D11F}"/>
            </a:ext>
          </a:extLst>
        </xdr:cNvPr>
        <xdr:cNvCxnSpPr/>
      </xdr:nvCxnSpPr>
      <xdr:spPr>
        <a:xfrm>
          <a:off x="1008380" y="17608187"/>
          <a:ext cx="78232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88735</xdr:rowOff>
    </xdr:from>
    <xdr:ext cx="405111" cy="259045"/>
    <xdr:sp macro="" textlink="">
      <xdr:nvSpPr>
        <xdr:cNvPr id="429" name="n_1aveValue【港湾・漁港】&#10;有形固定資産減価償却率">
          <a:extLst>
            <a:ext uri="{FF2B5EF4-FFF2-40B4-BE49-F238E27FC236}">
              <a16:creationId xmlns:a16="http://schemas.microsoft.com/office/drawing/2014/main" id="{0929D2CE-41ED-4F48-9743-D683B3C6D81F}"/>
            </a:ext>
          </a:extLst>
        </xdr:cNvPr>
        <xdr:cNvSpPr txBox="1"/>
      </xdr:nvSpPr>
      <xdr:spPr>
        <a:xfrm>
          <a:off x="3170564" y="17858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41383</xdr:rowOff>
    </xdr:from>
    <xdr:ext cx="405111" cy="259045"/>
    <xdr:sp macro="" textlink="">
      <xdr:nvSpPr>
        <xdr:cNvPr id="430" name="n_2aveValue【港湾・漁港】&#10;有形固定資産減価償却率">
          <a:extLst>
            <a:ext uri="{FF2B5EF4-FFF2-40B4-BE49-F238E27FC236}">
              <a16:creationId xmlns:a16="http://schemas.microsoft.com/office/drawing/2014/main" id="{357C0D8F-D6B0-4387-8AE4-60795CDA7BC9}"/>
            </a:ext>
          </a:extLst>
        </xdr:cNvPr>
        <xdr:cNvSpPr txBox="1"/>
      </xdr:nvSpPr>
      <xdr:spPr>
        <a:xfrm>
          <a:off x="2385704" y="17811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105</xdr:row>
      <xdr:rowOff>170378</xdr:rowOff>
    </xdr:from>
    <xdr:ext cx="405111" cy="259045"/>
    <xdr:sp macro="" textlink="">
      <xdr:nvSpPr>
        <xdr:cNvPr id="431" name="n_3aveValue【港湾・漁港】&#10;有形固定資産減価償却率">
          <a:extLst>
            <a:ext uri="{FF2B5EF4-FFF2-40B4-BE49-F238E27FC236}">
              <a16:creationId xmlns:a16="http://schemas.microsoft.com/office/drawing/2014/main" id="{871166D6-5808-4115-9D91-7692A0AEF0BB}"/>
            </a:ext>
          </a:extLst>
        </xdr:cNvPr>
        <xdr:cNvSpPr txBox="1"/>
      </xdr:nvSpPr>
      <xdr:spPr>
        <a:xfrm>
          <a:off x="1611004" y="177725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33219</xdr:rowOff>
    </xdr:from>
    <xdr:ext cx="405111" cy="259045"/>
    <xdr:sp macro="" textlink="">
      <xdr:nvSpPr>
        <xdr:cNvPr id="432" name="n_4aveValue【港湾・漁港】&#10;有形固定資産減価償却率">
          <a:extLst>
            <a:ext uri="{FF2B5EF4-FFF2-40B4-BE49-F238E27FC236}">
              <a16:creationId xmlns:a16="http://schemas.microsoft.com/office/drawing/2014/main" id="{97D5400E-9FFB-44F8-9227-E3B85D2DB004}"/>
            </a:ext>
          </a:extLst>
        </xdr:cNvPr>
        <xdr:cNvSpPr txBox="1"/>
      </xdr:nvSpPr>
      <xdr:spPr>
        <a:xfrm>
          <a:off x="836304" y="17803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92908</xdr:rowOff>
    </xdr:from>
    <xdr:ext cx="405111" cy="259045"/>
    <xdr:sp macro="" textlink="">
      <xdr:nvSpPr>
        <xdr:cNvPr id="433" name="n_1mainValue【港湾・漁港】&#10;有形固定資産減価償却率">
          <a:extLst>
            <a:ext uri="{FF2B5EF4-FFF2-40B4-BE49-F238E27FC236}">
              <a16:creationId xmlns:a16="http://schemas.microsoft.com/office/drawing/2014/main" id="{317164FE-3772-4309-94E8-7831E7D0C0F4}"/>
            </a:ext>
          </a:extLst>
        </xdr:cNvPr>
        <xdr:cNvSpPr txBox="1"/>
      </xdr:nvSpPr>
      <xdr:spPr>
        <a:xfrm>
          <a:off x="3170564" y="17359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84745</xdr:rowOff>
    </xdr:from>
    <xdr:ext cx="405111" cy="259045"/>
    <xdr:sp macro="" textlink="">
      <xdr:nvSpPr>
        <xdr:cNvPr id="434" name="n_2mainValue【港湾・漁港】&#10;有形固定資産減価償却率">
          <a:extLst>
            <a:ext uri="{FF2B5EF4-FFF2-40B4-BE49-F238E27FC236}">
              <a16:creationId xmlns:a16="http://schemas.microsoft.com/office/drawing/2014/main" id="{FCD2B74C-DE1C-4A93-B859-B7199BAF64A8}"/>
            </a:ext>
          </a:extLst>
        </xdr:cNvPr>
        <xdr:cNvSpPr txBox="1"/>
      </xdr:nvSpPr>
      <xdr:spPr>
        <a:xfrm>
          <a:off x="2385704" y="173516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79846</xdr:rowOff>
    </xdr:from>
    <xdr:ext cx="405111" cy="259045"/>
    <xdr:sp macro="" textlink="">
      <xdr:nvSpPr>
        <xdr:cNvPr id="435" name="n_3mainValue【港湾・漁港】&#10;有形固定資産減価償却率">
          <a:extLst>
            <a:ext uri="{FF2B5EF4-FFF2-40B4-BE49-F238E27FC236}">
              <a16:creationId xmlns:a16="http://schemas.microsoft.com/office/drawing/2014/main" id="{61BC8CE3-77C7-4A9E-9149-FEF083CF5F2D}"/>
            </a:ext>
          </a:extLst>
        </xdr:cNvPr>
        <xdr:cNvSpPr txBox="1"/>
      </xdr:nvSpPr>
      <xdr:spPr>
        <a:xfrm>
          <a:off x="1611004" y="173467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73314</xdr:rowOff>
    </xdr:from>
    <xdr:ext cx="405111" cy="259045"/>
    <xdr:sp macro="" textlink="">
      <xdr:nvSpPr>
        <xdr:cNvPr id="436" name="n_4mainValue【港湾・漁港】&#10;有形固定資産減価償却率">
          <a:extLst>
            <a:ext uri="{FF2B5EF4-FFF2-40B4-BE49-F238E27FC236}">
              <a16:creationId xmlns:a16="http://schemas.microsoft.com/office/drawing/2014/main" id="{A7DCC067-19A1-46E4-8996-0B7BB7E67F4D}"/>
            </a:ext>
          </a:extLst>
        </xdr:cNvPr>
        <xdr:cNvSpPr txBox="1"/>
      </xdr:nvSpPr>
      <xdr:spPr>
        <a:xfrm>
          <a:off x="836304" y="17340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7" name="正方形/長方形 436">
          <a:extLst>
            <a:ext uri="{FF2B5EF4-FFF2-40B4-BE49-F238E27FC236}">
              <a16:creationId xmlns:a16="http://schemas.microsoft.com/office/drawing/2014/main" id="{2C157BDD-72B3-454F-8295-5175D802C9FF}"/>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8" name="正方形/長方形 437">
          <a:extLst>
            <a:ext uri="{FF2B5EF4-FFF2-40B4-BE49-F238E27FC236}">
              <a16:creationId xmlns:a16="http://schemas.microsoft.com/office/drawing/2014/main" id="{85BFD66D-1042-441C-B3C7-F685C288F9B5}"/>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9" name="正方形/長方形 438">
          <a:extLst>
            <a:ext uri="{FF2B5EF4-FFF2-40B4-BE49-F238E27FC236}">
              <a16:creationId xmlns:a16="http://schemas.microsoft.com/office/drawing/2014/main" id="{5C6D046D-7819-4DCE-89CD-9F72A279E216}"/>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0" name="正方形/長方形 439">
          <a:extLst>
            <a:ext uri="{FF2B5EF4-FFF2-40B4-BE49-F238E27FC236}">
              <a16:creationId xmlns:a16="http://schemas.microsoft.com/office/drawing/2014/main" id="{8C9353F2-0DB6-4715-91BA-BC8CFC510478}"/>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1" name="正方形/長方形 440">
          <a:extLst>
            <a:ext uri="{FF2B5EF4-FFF2-40B4-BE49-F238E27FC236}">
              <a16:creationId xmlns:a16="http://schemas.microsoft.com/office/drawing/2014/main" id="{D7F7ECDA-C7DE-4977-BC6E-1E1245A55D9B}"/>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2" name="正方形/長方形 441">
          <a:extLst>
            <a:ext uri="{FF2B5EF4-FFF2-40B4-BE49-F238E27FC236}">
              <a16:creationId xmlns:a16="http://schemas.microsoft.com/office/drawing/2014/main" id="{2AD4329B-33B7-43B4-B68B-05D1EE296204}"/>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3" name="正方形/長方形 442">
          <a:extLst>
            <a:ext uri="{FF2B5EF4-FFF2-40B4-BE49-F238E27FC236}">
              <a16:creationId xmlns:a16="http://schemas.microsoft.com/office/drawing/2014/main" id="{428CA63D-F695-4694-A3E8-890121754AA6}"/>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242,334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4" name="正方形/長方形 443">
          <a:extLst>
            <a:ext uri="{FF2B5EF4-FFF2-40B4-BE49-F238E27FC236}">
              <a16:creationId xmlns:a16="http://schemas.microsoft.com/office/drawing/2014/main" id="{37F5D044-D20D-401C-B36E-046B821068A0}"/>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5" name="テキスト ボックス 444">
          <a:extLst>
            <a:ext uri="{FF2B5EF4-FFF2-40B4-BE49-F238E27FC236}">
              <a16:creationId xmlns:a16="http://schemas.microsoft.com/office/drawing/2014/main" id="{1B8DB6D6-6056-4793-BA99-1D20A6F12074}"/>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6" name="直線コネクタ 445">
          <a:extLst>
            <a:ext uri="{FF2B5EF4-FFF2-40B4-BE49-F238E27FC236}">
              <a16:creationId xmlns:a16="http://schemas.microsoft.com/office/drawing/2014/main" id="{C00F0379-BDBF-4623-93CA-5B047D51F6EF}"/>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7" name="直線コネクタ 446">
          <a:extLst>
            <a:ext uri="{FF2B5EF4-FFF2-40B4-BE49-F238E27FC236}">
              <a16:creationId xmlns:a16="http://schemas.microsoft.com/office/drawing/2014/main" id="{98A13C80-881C-4523-AD57-40DFA08ACA3A}"/>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8" name="テキスト ボックス 447">
          <a:extLst>
            <a:ext uri="{FF2B5EF4-FFF2-40B4-BE49-F238E27FC236}">
              <a16:creationId xmlns:a16="http://schemas.microsoft.com/office/drawing/2014/main" id="{810F29C4-3D3A-4166-A994-E1B4FE6B4682}"/>
            </a:ext>
          </a:extLst>
        </xdr:cNvPr>
        <xdr:cNvSpPr txBox="1"/>
      </xdr:nvSpPr>
      <xdr:spPr>
        <a:xfrm>
          <a:off x="5600834" y="1811529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9" name="直線コネクタ 448">
          <a:extLst>
            <a:ext uri="{FF2B5EF4-FFF2-40B4-BE49-F238E27FC236}">
              <a16:creationId xmlns:a16="http://schemas.microsoft.com/office/drawing/2014/main" id="{5B6CB2F9-9EC3-4966-B637-5CBF200671A2}"/>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105</xdr:row>
      <xdr:rowOff>143527</xdr:rowOff>
    </xdr:from>
    <xdr:ext cx="595419" cy="259045"/>
    <xdr:sp macro="" textlink="">
      <xdr:nvSpPr>
        <xdr:cNvPr id="450" name="テキスト ボックス 449">
          <a:extLst>
            <a:ext uri="{FF2B5EF4-FFF2-40B4-BE49-F238E27FC236}">
              <a16:creationId xmlns:a16="http://schemas.microsoft.com/office/drawing/2014/main" id="{F742BE6D-1B1A-429B-8D44-559E116BBC7E}"/>
            </a:ext>
          </a:extLst>
        </xdr:cNvPr>
        <xdr:cNvSpPr txBox="1"/>
      </xdr:nvSpPr>
      <xdr:spPr>
        <a:xfrm>
          <a:off x="5299921" y="177457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1" name="直線コネクタ 450">
          <a:extLst>
            <a:ext uri="{FF2B5EF4-FFF2-40B4-BE49-F238E27FC236}">
              <a16:creationId xmlns:a16="http://schemas.microsoft.com/office/drawing/2014/main" id="{F19E3EA5-B910-4003-8374-832417FE22C8}"/>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103</xdr:row>
      <xdr:rowOff>105427</xdr:rowOff>
    </xdr:from>
    <xdr:ext cx="595419" cy="259045"/>
    <xdr:sp macro="" textlink="">
      <xdr:nvSpPr>
        <xdr:cNvPr id="452" name="テキスト ボックス 451">
          <a:extLst>
            <a:ext uri="{FF2B5EF4-FFF2-40B4-BE49-F238E27FC236}">
              <a16:creationId xmlns:a16="http://schemas.microsoft.com/office/drawing/2014/main" id="{9B401957-26F5-4435-A5E3-0B141B7802E4}"/>
            </a:ext>
          </a:extLst>
        </xdr:cNvPr>
        <xdr:cNvSpPr txBox="1"/>
      </xdr:nvSpPr>
      <xdr:spPr>
        <a:xfrm>
          <a:off x="5299921" y="1737234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3" name="直線コネクタ 452">
          <a:extLst>
            <a:ext uri="{FF2B5EF4-FFF2-40B4-BE49-F238E27FC236}">
              <a16:creationId xmlns:a16="http://schemas.microsoft.com/office/drawing/2014/main" id="{033F2784-A178-46CE-BA1C-497577B49B71}"/>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101</xdr:row>
      <xdr:rowOff>67327</xdr:rowOff>
    </xdr:from>
    <xdr:ext cx="595419" cy="259045"/>
    <xdr:sp macro="" textlink="">
      <xdr:nvSpPr>
        <xdr:cNvPr id="454" name="テキスト ボックス 453">
          <a:extLst>
            <a:ext uri="{FF2B5EF4-FFF2-40B4-BE49-F238E27FC236}">
              <a16:creationId xmlns:a16="http://schemas.microsoft.com/office/drawing/2014/main" id="{F425E51A-5BFC-4C59-8D56-7A1DDABB5716}"/>
            </a:ext>
          </a:extLst>
        </xdr:cNvPr>
        <xdr:cNvSpPr txBox="1"/>
      </xdr:nvSpPr>
      <xdr:spPr>
        <a:xfrm>
          <a:off x="5299921" y="1699896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5" name="直線コネクタ 454">
          <a:extLst>
            <a:ext uri="{FF2B5EF4-FFF2-40B4-BE49-F238E27FC236}">
              <a16:creationId xmlns:a16="http://schemas.microsoft.com/office/drawing/2014/main" id="{21D92827-DD6E-44A5-A7AB-67C5CE0983BF}"/>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29227</xdr:rowOff>
    </xdr:from>
    <xdr:ext cx="595419" cy="259045"/>
    <xdr:sp macro="" textlink="">
      <xdr:nvSpPr>
        <xdr:cNvPr id="456" name="テキスト ボックス 455">
          <a:extLst>
            <a:ext uri="{FF2B5EF4-FFF2-40B4-BE49-F238E27FC236}">
              <a16:creationId xmlns:a16="http://schemas.microsoft.com/office/drawing/2014/main" id="{AE991C17-AA87-4C74-8717-F29CD32F631C}"/>
            </a:ext>
          </a:extLst>
        </xdr:cNvPr>
        <xdr:cNvSpPr txBox="1"/>
      </xdr:nvSpPr>
      <xdr:spPr>
        <a:xfrm>
          <a:off x="5299921" y="166255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7" name="直線コネクタ 456">
          <a:extLst>
            <a:ext uri="{FF2B5EF4-FFF2-40B4-BE49-F238E27FC236}">
              <a16:creationId xmlns:a16="http://schemas.microsoft.com/office/drawing/2014/main" id="{1324C40B-4672-4BBC-BCE2-3CD9E745B4F2}"/>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8" name="テキスト ボックス 457">
          <a:extLst>
            <a:ext uri="{FF2B5EF4-FFF2-40B4-BE49-F238E27FC236}">
              <a16:creationId xmlns:a16="http://schemas.microsoft.com/office/drawing/2014/main" id="{5810773F-96F1-4181-8BDE-501DF8D14BD1}"/>
            </a:ext>
          </a:extLst>
        </xdr:cNvPr>
        <xdr:cNvSpPr txBox="1"/>
      </xdr:nvSpPr>
      <xdr:spPr>
        <a:xfrm>
          <a:off x="5209768" y="162560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9" name="【港湾・漁港】&#10;一人当たり有形固定資産（償却資産）額グラフ枠">
          <a:extLst>
            <a:ext uri="{FF2B5EF4-FFF2-40B4-BE49-F238E27FC236}">
              <a16:creationId xmlns:a16="http://schemas.microsoft.com/office/drawing/2014/main" id="{5FD64E02-DC10-4AF8-8D96-67A1C0274585}"/>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116708</xdr:rowOff>
    </xdr:from>
    <xdr:to>
      <xdr:col>54</xdr:col>
      <xdr:colOff>189865</xdr:colOff>
      <xdr:row>108</xdr:row>
      <xdr:rowOff>152126</xdr:rowOff>
    </xdr:to>
    <xdr:cxnSp macro="">
      <xdr:nvCxnSpPr>
        <xdr:cNvPr id="460" name="直線コネクタ 459">
          <a:extLst>
            <a:ext uri="{FF2B5EF4-FFF2-40B4-BE49-F238E27FC236}">
              <a16:creationId xmlns:a16="http://schemas.microsoft.com/office/drawing/2014/main" id="{B61E82FF-8DE2-4D3C-8AFE-B0358295C5C4}"/>
            </a:ext>
          </a:extLst>
        </xdr:cNvPr>
        <xdr:cNvCxnSpPr/>
      </xdr:nvCxnSpPr>
      <xdr:spPr>
        <a:xfrm flipV="1">
          <a:off x="9219565" y="16713068"/>
          <a:ext cx="0" cy="1544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155953</xdr:rowOff>
    </xdr:from>
    <xdr:ext cx="378565" cy="259045"/>
    <xdr:sp macro="" textlink="">
      <xdr:nvSpPr>
        <xdr:cNvPr id="461" name="【港湾・漁港】&#10;一人当たり有形固定資産（償却資産）額最小値テキスト">
          <a:extLst>
            <a:ext uri="{FF2B5EF4-FFF2-40B4-BE49-F238E27FC236}">
              <a16:creationId xmlns:a16="http://schemas.microsoft.com/office/drawing/2014/main" id="{EDC60918-58E8-4CB5-8E9F-1AF40164CC64}"/>
            </a:ext>
          </a:extLst>
        </xdr:cNvPr>
        <xdr:cNvSpPr txBox="1"/>
      </xdr:nvSpPr>
      <xdr:spPr>
        <a:xfrm>
          <a:off x="9258300" y="182610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152126</xdr:rowOff>
    </xdr:from>
    <xdr:to>
      <xdr:col>55</xdr:col>
      <xdr:colOff>88900</xdr:colOff>
      <xdr:row>108</xdr:row>
      <xdr:rowOff>152126</xdr:rowOff>
    </xdr:to>
    <xdr:cxnSp macro="">
      <xdr:nvCxnSpPr>
        <xdr:cNvPr id="462" name="直線コネクタ 461">
          <a:extLst>
            <a:ext uri="{FF2B5EF4-FFF2-40B4-BE49-F238E27FC236}">
              <a16:creationId xmlns:a16="http://schemas.microsoft.com/office/drawing/2014/main" id="{26A49481-03C0-49E3-8829-38B0DEE623F0}"/>
            </a:ext>
          </a:extLst>
        </xdr:cNvPr>
        <xdr:cNvCxnSpPr/>
      </xdr:nvCxnSpPr>
      <xdr:spPr>
        <a:xfrm>
          <a:off x="9154160" y="182572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63385</xdr:rowOff>
    </xdr:from>
    <xdr:ext cx="599010" cy="259045"/>
    <xdr:sp macro="" textlink="">
      <xdr:nvSpPr>
        <xdr:cNvPr id="463" name="【港湾・漁港】&#10;一人当たり有形固定資産（償却資産）額最大値テキスト">
          <a:extLst>
            <a:ext uri="{FF2B5EF4-FFF2-40B4-BE49-F238E27FC236}">
              <a16:creationId xmlns:a16="http://schemas.microsoft.com/office/drawing/2014/main" id="{F67841A5-B2AE-4C99-A476-DAE60C4A6AB3}"/>
            </a:ext>
          </a:extLst>
        </xdr:cNvPr>
        <xdr:cNvSpPr txBox="1"/>
      </xdr:nvSpPr>
      <xdr:spPr>
        <a:xfrm>
          <a:off x="9258300" y="164921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828,736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116708</xdr:rowOff>
    </xdr:from>
    <xdr:to>
      <xdr:col>55</xdr:col>
      <xdr:colOff>88900</xdr:colOff>
      <xdr:row>99</xdr:row>
      <xdr:rowOff>116708</xdr:rowOff>
    </xdr:to>
    <xdr:cxnSp macro="">
      <xdr:nvCxnSpPr>
        <xdr:cNvPr id="464" name="直線コネクタ 463">
          <a:extLst>
            <a:ext uri="{FF2B5EF4-FFF2-40B4-BE49-F238E27FC236}">
              <a16:creationId xmlns:a16="http://schemas.microsoft.com/office/drawing/2014/main" id="{EA849370-BFEC-4D0F-9FC1-EFC05FBB7AEE}"/>
            </a:ext>
          </a:extLst>
        </xdr:cNvPr>
        <xdr:cNvCxnSpPr/>
      </xdr:nvCxnSpPr>
      <xdr:spPr>
        <a:xfrm>
          <a:off x="9154160" y="1671306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3901</xdr:rowOff>
    </xdr:from>
    <xdr:ext cx="599010" cy="259045"/>
    <xdr:sp macro="" textlink="">
      <xdr:nvSpPr>
        <xdr:cNvPr id="465" name="【港湾・漁港】&#10;一人当たり有形固定資産（償却資産）額平均値テキスト">
          <a:extLst>
            <a:ext uri="{FF2B5EF4-FFF2-40B4-BE49-F238E27FC236}">
              <a16:creationId xmlns:a16="http://schemas.microsoft.com/office/drawing/2014/main" id="{370D4676-38A7-4209-909F-EACBEC2A70D8}"/>
            </a:ext>
          </a:extLst>
        </xdr:cNvPr>
        <xdr:cNvSpPr txBox="1"/>
      </xdr:nvSpPr>
      <xdr:spPr>
        <a:xfrm>
          <a:off x="9258300" y="1794138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129,961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25474</xdr:rowOff>
    </xdr:from>
    <xdr:to>
      <xdr:col>55</xdr:col>
      <xdr:colOff>50800</xdr:colOff>
      <xdr:row>107</xdr:row>
      <xdr:rowOff>127074</xdr:rowOff>
    </xdr:to>
    <xdr:sp macro="" textlink="">
      <xdr:nvSpPr>
        <xdr:cNvPr id="466" name="フローチャート: 判断 465">
          <a:extLst>
            <a:ext uri="{FF2B5EF4-FFF2-40B4-BE49-F238E27FC236}">
              <a16:creationId xmlns:a16="http://schemas.microsoft.com/office/drawing/2014/main" id="{B099BA27-7CA5-4BCF-A997-C427ADFDD05A}"/>
            </a:ext>
          </a:extLst>
        </xdr:cNvPr>
        <xdr:cNvSpPr/>
      </xdr:nvSpPr>
      <xdr:spPr>
        <a:xfrm>
          <a:off x="9192260" y="1796295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12312</xdr:rowOff>
    </xdr:from>
    <xdr:to>
      <xdr:col>50</xdr:col>
      <xdr:colOff>165100</xdr:colOff>
      <xdr:row>107</xdr:row>
      <xdr:rowOff>113912</xdr:rowOff>
    </xdr:to>
    <xdr:sp macro="" textlink="">
      <xdr:nvSpPr>
        <xdr:cNvPr id="467" name="フローチャート: 判断 466">
          <a:extLst>
            <a:ext uri="{FF2B5EF4-FFF2-40B4-BE49-F238E27FC236}">
              <a16:creationId xmlns:a16="http://schemas.microsoft.com/office/drawing/2014/main" id="{E517807C-86DD-4DB5-B35A-33AC73EE8CF1}"/>
            </a:ext>
          </a:extLst>
        </xdr:cNvPr>
        <xdr:cNvSpPr/>
      </xdr:nvSpPr>
      <xdr:spPr>
        <a:xfrm>
          <a:off x="8445500" y="17949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4460</xdr:rowOff>
    </xdr:from>
    <xdr:to>
      <xdr:col>46</xdr:col>
      <xdr:colOff>38100</xdr:colOff>
      <xdr:row>107</xdr:row>
      <xdr:rowOff>106060</xdr:rowOff>
    </xdr:to>
    <xdr:sp macro="" textlink="">
      <xdr:nvSpPr>
        <xdr:cNvPr id="468" name="フローチャート: 判断 467">
          <a:extLst>
            <a:ext uri="{FF2B5EF4-FFF2-40B4-BE49-F238E27FC236}">
              <a16:creationId xmlns:a16="http://schemas.microsoft.com/office/drawing/2014/main" id="{AF0581BE-195D-41F6-A214-D6863C59C1F4}"/>
            </a:ext>
          </a:extLst>
        </xdr:cNvPr>
        <xdr:cNvSpPr/>
      </xdr:nvSpPr>
      <xdr:spPr>
        <a:xfrm>
          <a:off x="7670800" y="179419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47230</xdr:rowOff>
    </xdr:from>
    <xdr:to>
      <xdr:col>41</xdr:col>
      <xdr:colOff>101600</xdr:colOff>
      <xdr:row>107</xdr:row>
      <xdr:rowOff>148830</xdr:rowOff>
    </xdr:to>
    <xdr:sp macro="" textlink="">
      <xdr:nvSpPr>
        <xdr:cNvPr id="469" name="フローチャート: 判断 468">
          <a:extLst>
            <a:ext uri="{FF2B5EF4-FFF2-40B4-BE49-F238E27FC236}">
              <a16:creationId xmlns:a16="http://schemas.microsoft.com/office/drawing/2014/main" id="{91278AD5-AC01-4718-BC15-E2E97E7738E1}"/>
            </a:ext>
          </a:extLst>
        </xdr:cNvPr>
        <xdr:cNvSpPr/>
      </xdr:nvSpPr>
      <xdr:spPr>
        <a:xfrm>
          <a:off x="6873240" y="17984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170166</xdr:rowOff>
    </xdr:from>
    <xdr:to>
      <xdr:col>36</xdr:col>
      <xdr:colOff>165100</xdr:colOff>
      <xdr:row>107</xdr:row>
      <xdr:rowOff>100316</xdr:rowOff>
    </xdr:to>
    <xdr:sp macro="" textlink="">
      <xdr:nvSpPr>
        <xdr:cNvPr id="470" name="フローチャート: 判断 469">
          <a:extLst>
            <a:ext uri="{FF2B5EF4-FFF2-40B4-BE49-F238E27FC236}">
              <a16:creationId xmlns:a16="http://schemas.microsoft.com/office/drawing/2014/main" id="{3218A434-B8B6-4D3F-92E8-0CFE44B7AE5A}"/>
            </a:ext>
          </a:extLst>
        </xdr:cNvPr>
        <xdr:cNvSpPr/>
      </xdr:nvSpPr>
      <xdr:spPr>
        <a:xfrm>
          <a:off x="6098540" y="179400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76A2C08B-E632-4FF8-A7CB-3B6B0BA235AF}"/>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D1B6B7CB-1E4B-4F7D-B560-64274FD73403}"/>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EE2C40B4-0CF4-403D-8C5B-7D063FB44A04}"/>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14E44938-1194-4C57-97EA-2C479C700E0A}"/>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5866E36C-2F80-47B7-A3BA-5A69985439A9}"/>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107680</xdr:rowOff>
    </xdr:from>
    <xdr:to>
      <xdr:col>55</xdr:col>
      <xdr:colOff>50800</xdr:colOff>
      <xdr:row>105</xdr:row>
      <xdr:rowOff>37830</xdr:rowOff>
    </xdr:to>
    <xdr:sp macro="" textlink="">
      <xdr:nvSpPr>
        <xdr:cNvPr id="476" name="楕円 475">
          <a:extLst>
            <a:ext uri="{FF2B5EF4-FFF2-40B4-BE49-F238E27FC236}">
              <a16:creationId xmlns:a16="http://schemas.microsoft.com/office/drawing/2014/main" id="{3F6B74C0-4B0F-479C-876F-05BE170B0D2E}"/>
            </a:ext>
          </a:extLst>
        </xdr:cNvPr>
        <xdr:cNvSpPr/>
      </xdr:nvSpPr>
      <xdr:spPr>
        <a:xfrm>
          <a:off x="9192260" y="175422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103</xdr:row>
      <xdr:rowOff>130557</xdr:rowOff>
    </xdr:from>
    <xdr:ext cx="599010" cy="259045"/>
    <xdr:sp macro="" textlink="">
      <xdr:nvSpPr>
        <xdr:cNvPr id="477" name="【港湾・漁港】&#10;一人当たり有形固定資産（償却資産）額該当値テキスト">
          <a:extLst>
            <a:ext uri="{FF2B5EF4-FFF2-40B4-BE49-F238E27FC236}">
              <a16:creationId xmlns:a16="http://schemas.microsoft.com/office/drawing/2014/main" id="{79F7D772-E62E-4DB1-81EC-5D56905C0865}"/>
            </a:ext>
          </a:extLst>
        </xdr:cNvPr>
        <xdr:cNvSpPr txBox="1"/>
      </xdr:nvSpPr>
      <xdr:spPr>
        <a:xfrm>
          <a:off x="9258300" y="173974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356,808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104</xdr:row>
      <xdr:rowOff>124183</xdr:rowOff>
    </xdr:from>
    <xdr:to>
      <xdr:col>50</xdr:col>
      <xdr:colOff>165100</xdr:colOff>
      <xdr:row>105</xdr:row>
      <xdr:rowOff>54333</xdr:rowOff>
    </xdr:to>
    <xdr:sp macro="" textlink="">
      <xdr:nvSpPr>
        <xdr:cNvPr id="478" name="楕円 477">
          <a:extLst>
            <a:ext uri="{FF2B5EF4-FFF2-40B4-BE49-F238E27FC236}">
              <a16:creationId xmlns:a16="http://schemas.microsoft.com/office/drawing/2014/main" id="{E756E8C3-F77A-4C01-9EC6-23740E776781}"/>
            </a:ext>
          </a:extLst>
        </xdr:cNvPr>
        <xdr:cNvSpPr/>
      </xdr:nvSpPr>
      <xdr:spPr>
        <a:xfrm>
          <a:off x="8445500" y="1755874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104</xdr:row>
      <xdr:rowOff>158480</xdr:rowOff>
    </xdr:from>
    <xdr:to>
      <xdr:col>55</xdr:col>
      <xdr:colOff>0</xdr:colOff>
      <xdr:row>105</xdr:row>
      <xdr:rowOff>3533</xdr:rowOff>
    </xdr:to>
    <xdr:cxnSp macro="">
      <xdr:nvCxnSpPr>
        <xdr:cNvPr id="479" name="直線コネクタ 478">
          <a:extLst>
            <a:ext uri="{FF2B5EF4-FFF2-40B4-BE49-F238E27FC236}">
              <a16:creationId xmlns:a16="http://schemas.microsoft.com/office/drawing/2014/main" id="{03742C76-FCF1-4F4A-B83D-D62D0CA62E87}"/>
            </a:ext>
          </a:extLst>
        </xdr:cNvPr>
        <xdr:cNvCxnSpPr/>
      </xdr:nvCxnSpPr>
      <xdr:spPr>
        <a:xfrm flipV="1">
          <a:off x="8496300" y="17593040"/>
          <a:ext cx="723900" cy="12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104</xdr:row>
      <xdr:rowOff>151138</xdr:rowOff>
    </xdr:from>
    <xdr:to>
      <xdr:col>46</xdr:col>
      <xdr:colOff>38100</xdr:colOff>
      <xdr:row>105</xdr:row>
      <xdr:rowOff>81288</xdr:rowOff>
    </xdr:to>
    <xdr:sp macro="" textlink="">
      <xdr:nvSpPr>
        <xdr:cNvPr id="480" name="楕円 479">
          <a:extLst>
            <a:ext uri="{FF2B5EF4-FFF2-40B4-BE49-F238E27FC236}">
              <a16:creationId xmlns:a16="http://schemas.microsoft.com/office/drawing/2014/main" id="{47A4C177-45DE-4AA7-B90F-79B74C37B9A6}"/>
            </a:ext>
          </a:extLst>
        </xdr:cNvPr>
        <xdr:cNvSpPr/>
      </xdr:nvSpPr>
      <xdr:spPr>
        <a:xfrm>
          <a:off x="7670800" y="175856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105</xdr:row>
      <xdr:rowOff>3533</xdr:rowOff>
    </xdr:from>
    <xdr:to>
      <xdr:col>50</xdr:col>
      <xdr:colOff>114300</xdr:colOff>
      <xdr:row>105</xdr:row>
      <xdr:rowOff>30488</xdr:rowOff>
    </xdr:to>
    <xdr:cxnSp macro="">
      <xdr:nvCxnSpPr>
        <xdr:cNvPr id="481" name="直線コネクタ 480">
          <a:extLst>
            <a:ext uri="{FF2B5EF4-FFF2-40B4-BE49-F238E27FC236}">
              <a16:creationId xmlns:a16="http://schemas.microsoft.com/office/drawing/2014/main" id="{F27BB39F-AB1F-4488-A9E0-06E96A6DDC51}"/>
            </a:ext>
          </a:extLst>
        </xdr:cNvPr>
        <xdr:cNvCxnSpPr/>
      </xdr:nvCxnSpPr>
      <xdr:spPr>
        <a:xfrm flipV="1">
          <a:off x="7713980" y="17605733"/>
          <a:ext cx="782320" cy="26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105</xdr:row>
      <xdr:rowOff>3967</xdr:rowOff>
    </xdr:from>
    <xdr:to>
      <xdr:col>41</xdr:col>
      <xdr:colOff>101600</xdr:colOff>
      <xdr:row>105</xdr:row>
      <xdr:rowOff>105567</xdr:rowOff>
    </xdr:to>
    <xdr:sp macro="" textlink="">
      <xdr:nvSpPr>
        <xdr:cNvPr id="482" name="楕円 481">
          <a:extLst>
            <a:ext uri="{FF2B5EF4-FFF2-40B4-BE49-F238E27FC236}">
              <a16:creationId xmlns:a16="http://schemas.microsoft.com/office/drawing/2014/main" id="{6D617363-5347-43C3-A624-09EB32744928}"/>
            </a:ext>
          </a:extLst>
        </xdr:cNvPr>
        <xdr:cNvSpPr/>
      </xdr:nvSpPr>
      <xdr:spPr>
        <a:xfrm>
          <a:off x="6873240" y="17606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105</xdr:row>
      <xdr:rowOff>30488</xdr:rowOff>
    </xdr:from>
    <xdr:to>
      <xdr:col>45</xdr:col>
      <xdr:colOff>177800</xdr:colOff>
      <xdr:row>105</xdr:row>
      <xdr:rowOff>54767</xdr:rowOff>
    </xdr:to>
    <xdr:cxnSp macro="">
      <xdr:nvCxnSpPr>
        <xdr:cNvPr id="483" name="直線コネクタ 482">
          <a:extLst>
            <a:ext uri="{FF2B5EF4-FFF2-40B4-BE49-F238E27FC236}">
              <a16:creationId xmlns:a16="http://schemas.microsoft.com/office/drawing/2014/main" id="{5ED03B5D-8129-4911-AA81-138E317A3C7C}"/>
            </a:ext>
          </a:extLst>
        </xdr:cNvPr>
        <xdr:cNvCxnSpPr/>
      </xdr:nvCxnSpPr>
      <xdr:spPr>
        <a:xfrm flipV="1">
          <a:off x="6924040" y="17632688"/>
          <a:ext cx="789940" cy="242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105</xdr:row>
      <xdr:rowOff>29580</xdr:rowOff>
    </xdr:from>
    <xdr:to>
      <xdr:col>36</xdr:col>
      <xdr:colOff>165100</xdr:colOff>
      <xdr:row>105</xdr:row>
      <xdr:rowOff>131180</xdr:rowOff>
    </xdr:to>
    <xdr:sp macro="" textlink="">
      <xdr:nvSpPr>
        <xdr:cNvPr id="484" name="楕円 483">
          <a:extLst>
            <a:ext uri="{FF2B5EF4-FFF2-40B4-BE49-F238E27FC236}">
              <a16:creationId xmlns:a16="http://schemas.microsoft.com/office/drawing/2014/main" id="{54BBE000-DC1F-4C91-B6AA-B37EBD3577DB}"/>
            </a:ext>
          </a:extLst>
        </xdr:cNvPr>
        <xdr:cNvSpPr/>
      </xdr:nvSpPr>
      <xdr:spPr>
        <a:xfrm>
          <a:off x="6098540" y="17631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105</xdr:row>
      <xdr:rowOff>54767</xdr:rowOff>
    </xdr:from>
    <xdr:to>
      <xdr:col>41</xdr:col>
      <xdr:colOff>50800</xdr:colOff>
      <xdr:row>105</xdr:row>
      <xdr:rowOff>80380</xdr:rowOff>
    </xdr:to>
    <xdr:cxnSp macro="">
      <xdr:nvCxnSpPr>
        <xdr:cNvPr id="485" name="直線コネクタ 484">
          <a:extLst>
            <a:ext uri="{FF2B5EF4-FFF2-40B4-BE49-F238E27FC236}">
              <a16:creationId xmlns:a16="http://schemas.microsoft.com/office/drawing/2014/main" id="{6ED62BFC-885B-4F73-9B3B-911A4125551C}"/>
            </a:ext>
          </a:extLst>
        </xdr:cNvPr>
        <xdr:cNvCxnSpPr/>
      </xdr:nvCxnSpPr>
      <xdr:spPr>
        <a:xfrm flipV="1">
          <a:off x="6149340" y="17656967"/>
          <a:ext cx="774700" cy="25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107</xdr:row>
      <xdr:rowOff>105039</xdr:rowOff>
    </xdr:from>
    <xdr:ext cx="599010" cy="259045"/>
    <xdr:sp macro="" textlink="">
      <xdr:nvSpPr>
        <xdr:cNvPr id="486" name="n_1aveValue【港湾・漁港】&#10;一人当たり有形固定資産（償却資産）額">
          <a:extLst>
            <a:ext uri="{FF2B5EF4-FFF2-40B4-BE49-F238E27FC236}">
              <a16:creationId xmlns:a16="http://schemas.microsoft.com/office/drawing/2014/main" id="{44E80596-08AF-4B29-9A50-D8B8FEC2D446}"/>
            </a:ext>
          </a:extLst>
        </xdr:cNvPr>
        <xdr:cNvSpPr txBox="1"/>
      </xdr:nvSpPr>
      <xdr:spPr>
        <a:xfrm>
          <a:off x="8214575" y="180425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136,870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107</xdr:row>
      <xdr:rowOff>97187</xdr:rowOff>
    </xdr:from>
    <xdr:ext cx="599010" cy="259045"/>
    <xdr:sp macro="" textlink="">
      <xdr:nvSpPr>
        <xdr:cNvPr id="487" name="n_2aveValue【港湾・漁港】&#10;一人当たり有形固定資産（償却資産）額">
          <a:extLst>
            <a:ext uri="{FF2B5EF4-FFF2-40B4-BE49-F238E27FC236}">
              <a16:creationId xmlns:a16="http://schemas.microsoft.com/office/drawing/2014/main" id="{52D8D098-B9A6-4406-B799-AB2E1D9BCEB4}"/>
            </a:ext>
          </a:extLst>
        </xdr:cNvPr>
        <xdr:cNvSpPr txBox="1"/>
      </xdr:nvSpPr>
      <xdr:spPr>
        <a:xfrm>
          <a:off x="7444955" y="18034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107</xdr:row>
      <xdr:rowOff>139957</xdr:rowOff>
    </xdr:from>
    <xdr:ext cx="599010" cy="259045"/>
    <xdr:sp macro="" textlink="">
      <xdr:nvSpPr>
        <xdr:cNvPr id="488" name="n_3aveValue【港湾・漁港】&#10;一人当たり有形固定資産（償却資産）額">
          <a:extLst>
            <a:ext uri="{FF2B5EF4-FFF2-40B4-BE49-F238E27FC236}">
              <a16:creationId xmlns:a16="http://schemas.microsoft.com/office/drawing/2014/main" id="{7749E329-1802-45AE-9877-A88541048377}"/>
            </a:ext>
          </a:extLst>
        </xdr:cNvPr>
        <xdr:cNvSpPr txBox="1"/>
      </xdr:nvSpPr>
      <xdr:spPr>
        <a:xfrm>
          <a:off x="6670255" y="180774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107</xdr:row>
      <xdr:rowOff>91443</xdr:rowOff>
    </xdr:from>
    <xdr:ext cx="599010" cy="259045"/>
    <xdr:sp macro="" textlink="">
      <xdr:nvSpPr>
        <xdr:cNvPr id="489" name="n_4aveValue【港湾・漁港】&#10;一人当たり有形固定資産（償却資産）額">
          <a:extLst>
            <a:ext uri="{FF2B5EF4-FFF2-40B4-BE49-F238E27FC236}">
              <a16:creationId xmlns:a16="http://schemas.microsoft.com/office/drawing/2014/main" id="{DC8BE7F4-D8DC-482C-9637-4846D0C2A96C}"/>
            </a:ext>
          </a:extLst>
        </xdr:cNvPr>
        <xdr:cNvSpPr txBox="1"/>
      </xdr:nvSpPr>
      <xdr:spPr>
        <a:xfrm>
          <a:off x="5872695" y="18028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103</xdr:row>
      <xdr:rowOff>70860</xdr:rowOff>
    </xdr:from>
    <xdr:ext cx="599010" cy="259045"/>
    <xdr:sp macro="" textlink="">
      <xdr:nvSpPr>
        <xdr:cNvPr id="490" name="n_1mainValue【港湾・漁港】&#10;一人当たり有形固定資産（償却資産）額">
          <a:extLst>
            <a:ext uri="{FF2B5EF4-FFF2-40B4-BE49-F238E27FC236}">
              <a16:creationId xmlns:a16="http://schemas.microsoft.com/office/drawing/2014/main" id="{1B2D0FB7-8E46-4021-875B-7E3EFE6BD2CC}"/>
            </a:ext>
          </a:extLst>
        </xdr:cNvPr>
        <xdr:cNvSpPr txBox="1"/>
      </xdr:nvSpPr>
      <xdr:spPr>
        <a:xfrm>
          <a:off x="8214575" y="173377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348,145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103</xdr:row>
      <xdr:rowOff>97815</xdr:rowOff>
    </xdr:from>
    <xdr:ext cx="599010" cy="259045"/>
    <xdr:sp macro="" textlink="">
      <xdr:nvSpPr>
        <xdr:cNvPr id="491" name="n_2mainValue【港湾・漁港】&#10;一人当たり有形固定資産（償却資産）額">
          <a:extLst>
            <a:ext uri="{FF2B5EF4-FFF2-40B4-BE49-F238E27FC236}">
              <a16:creationId xmlns:a16="http://schemas.microsoft.com/office/drawing/2014/main" id="{EA5D8D4C-B5AB-40A4-95BA-4F3FC0E46C32}"/>
            </a:ext>
          </a:extLst>
        </xdr:cNvPr>
        <xdr:cNvSpPr txBox="1"/>
      </xdr:nvSpPr>
      <xdr:spPr>
        <a:xfrm>
          <a:off x="7444955" y="173647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103</xdr:row>
      <xdr:rowOff>122094</xdr:rowOff>
    </xdr:from>
    <xdr:ext cx="599010" cy="259045"/>
    <xdr:sp macro="" textlink="">
      <xdr:nvSpPr>
        <xdr:cNvPr id="492" name="n_3mainValue【港湾・漁港】&#10;一人当たり有形固定資産（償却資産）額">
          <a:extLst>
            <a:ext uri="{FF2B5EF4-FFF2-40B4-BE49-F238E27FC236}">
              <a16:creationId xmlns:a16="http://schemas.microsoft.com/office/drawing/2014/main" id="{E1260FD8-0F6A-4CB7-81DA-91F2CADD657A}"/>
            </a:ext>
          </a:extLst>
        </xdr:cNvPr>
        <xdr:cNvSpPr txBox="1"/>
      </xdr:nvSpPr>
      <xdr:spPr>
        <a:xfrm>
          <a:off x="6670255" y="173890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321,251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103</xdr:row>
      <xdr:rowOff>147707</xdr:rowOff>
    </xdr:from>
    <xdr:ext cx="599010" cy="259045"/>
    <xdr:sp macro="" textlink="">
      <xdr:nvSpPr>
        <xdr:cNvPr id="493" name="n_4mainValue【港湾・漁港】&#10;一人当たり有形固定資産（償却資産）額">
          <a:extLst>
            <a:ext uri="{FF2B5EF4-FFF2-40B4-BE49-F238E27FC236}">
              <a16:creationId xmlns:a16="http://schemas.microsoft.com/office/drawing/2014/main" id="{13197134-80DB-4DF5-BA45-F5AC01206429}"/>
            </a:ext>
          </a:extLst>
        </xdr:cNvPr>
        <xdr:cNvSpPr txBox="1"/>
      </xdr:nvSpPr>
      <xdr:spPr>
        <a:xfrm>
          <a:off x="5872695" y="174146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4" name="正方形/長方形 493">
          <a:extLst>
            <a:ext uri="{FF2B5EF4-FFF2-40B4-BE49-F238E27FC236}">
              <a16:creationId xmlns:a16="http://schemas.microsoft.com/office/drawing/2014/main" id="{7E088A6D-1232-4059-BEF8-21E5982EBA3A}"/>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5" name="正方形/長方形 494">
          <a:extLst>
            <a:ext uri="{FF2B5EF4-FFF2-40B4-BE49-F238E27FC236}">
              <a16:creationId xmlns:a16="http://schemas.microsoft.com/office/drawing/2014/main" id="{10B2C77A-BF15-4A78-915F-587964CD8525}"/>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6" name="正方形/長方形 495">
          <a:extLst>
            <a:ext uri="{FF2B5EF4-FFF2-40B4-BE49-F238E27FC236}">
              <a16:creationId xmlns:a16="http://schemas.microsoft.com/office/drawing/2014/main" id="{2831312F-E813-4B73-86B9-A7B072048ADA}"/>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7" name="正方形/長方形 496">
          <a:extLst>
            <a:ext uri="{FF2B5EF4-FFF2-40B4-BE49-F238E27FC236}">
              <a16:creationId xmlns:a16="http://schemas.microsoft.com/office/drawing/2014/main" id="{40A73E6A-E13B-4666-A960-27108D3970A8}"/>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8" name="正方形/長方形 497">
          <a:extLst>
            <a:ext uri="{FF2B5EF4-FFF2-40B4-BE49-F238E27FC236}">
              <a16:creationId xmlns:a16="http://schemas.microsoft.com/office/drawing/2014/main" id="{0D4E797A-7E90-474C-9D9F-B15F27C7F498}"/>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9" name="正方形/長方形 498">
          <a:extLst>
            <a:ext uri="{FF2B5EF4-FFF2-40B4-BE49-F238E27FC236}">
              <a16:creationId xmlns:a16="http://schemas.microsoft.com/office/drawing/2014/main" id="{7B034144-D1AE-4B5E-8C3F-86CBC0432780}"/>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0" name="正方形/長方形 499">
          <a:extLst>
            <a:ext uri="{FF2B5EF4-FFF2-40B4-BE49-F238E27FC236}">
              <a16:creationId xmlns:a16="http://schemas.microsoft.com/office/drawing/2014/main" id="{4D8EBA91-6131-422A-8F86-250F711B05E9}"/>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1" name="正方形/長方形 500">
          <a:extLst>
            <a:ext uri="{FF2B5EF4-FFF2-40B4-BE49-F238E27FC236}">
              <a16:creationId xmlns:a16="http://schemas.microsoft.com/office/drawing/2014/main" id="{7020E989-192C-4037-BA3F-9D7E59B2FCC9}"/>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2" name="テキスト ボックス 501">
          <a:extLst>
            <a:ext uri="{FF2B5EF4-FFF2-40B4-BE49-F238E27FC236}">
              <a16:creationId xmlns:a16="http://schemas.microsoft.com/office/drawing/2014/main" id="{9D650744-B11A-4591-84F8-CCB4E8E4315B}"/>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3" name="直線コネクタ 502">
          <a:extLst>
            <a:ext uri="{FF2B5EF4-FFF2-40B4-BE49-F238E27FC236}">
              <a16:creationId xmlns:a16="http://schemas.microsoft.com/office/drawing/2014/main" id="{1E508191-32AF-4274-9FA3-E74F2665784E}"/>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4" name="テキスト ボックス 503">
          <a:extLst>
            <a:ext uri="{FF2B5EF4-FFF2-40B4-BE49-F238E27FC236}">
              <a16:creationId xmlns:a16="http://schemas.microsoft.com/office/drawing/2014/main" id="{7CE7A78D-0F85-49C9-B83F-3F581618097B}"/>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5" name="直線コネクタ 504">
          <a:extLst>
            <a:ext uri="{FF2B5EF4-FFF2-40B4-BE49-F238E27FC236}">
              <a16:creationId xmlns:a16="http://schemas.microsoft.com/office/drawing/2014/main" id="{9E154ABF-DA12-4043-AA99-B98B20C3FD56}"/>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6" name="テキスト ボックス 505">
          <a:extLst>
            <a:ext uri="{FF2B5EF4-FFF2-40B4-BE49-F238E27FC236}">
              <a16:creationId xmlns:a16="http://schemas.microsoft.com/office/drawing/2014/main" id="{E708EB31-9FF5-41EB-BDE8-9F6A83E82786}"/>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7" name="直線コネクタ 506">
          <a:extLst>
            <a:ext uri="{FF2B5EF4-FFF2-40B4-BE49-F238E27FC236}">
              <a16:creationId xmlns:a16="http://schemas.microsoft.com/office/drawing/2014/main" id="{A17FCDB6-6F15-4186-8D23-635932D8D3A6}"/>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8" name="テキスト ボックス 507">
          <a:extLst>
            <a:ext uri="{FF2B5EF4-FFF2-40B4-BE49-F238E27FC236}">
              <a16:creationId xmlns:a16="http://schemas.microsoft.com/office/drawing/2014/main" id="{6E27FB5F-99C2-470D-9421-354CC83B18E2}"/>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9" name="直線コネクタ 508">
          <a:extLst>
            <a:ext uri="{FF2B5EF4-FFF2-40B4-BE49-F238E27FC236}">
              <a16:creationId xmlns:a16="http://schemas.microsoft.com/office/drawing/2014/main" id="{D6D9EEB7-DA62-4C3F-BA02-3CA5DDDB13F7}"/>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0" name="テキスト ボックス 509">
          <a:extLst>
            <a:ext uri="{FF2B5EF4-FFF2-40B4-BE49-F238E27FC236}">
              <a16:creationId xmlns:a16="http://schemas.microsoft.com/office/drawing/2014/main" id="{13B9F2F6-5E83-45DC-BC46-729AE895939A}"/>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1" name="直線コネクタ 510">
          <a:extLst>
            <a:ext uri="{FF2B5EF4-FFF2-40B4-BE49-F238E27FC236}">
              <a16:creationId xmlns:a16="http://schemas.microsoft.com/office/drawing/2014/main" id="{BCB0C79F-3A54-4434-BE3C-9415BCDA8971}"/>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2" name="テキスト ボックス 511">
          <a:extLst>
            <a:ext uri="{FF2B5EF4-FFF2-40B4-BE49-F238E27FC236}">
              <a16:creationId xmlns:a16="http://schemas.microsoft.com/office/drawing/2014/main" id="{1461DE30-9BB4-43C1-97D2-14870D7FD646}"/>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3" name="直線コネクタ 512">
          <a:extLst>
            <a:ext uri="{FF2B5EF4-FFF2-40B4-BE49-F238E27FC236}">
              <a16:creationId xmlns:a16="http://schemas.microsoft.com/office/drawing/2014/main" id="{5CD20D76-47BE-486E-A8F3-6EE5195389B2}"/>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4" name="テキスト ボックス 513">
          <a:extLst>
            <a:ext uri="{FF2B5EF4-FFF2-40B4-BE49-F238E27FC236}">
              <a16:creationId xmlns:a16="http://schemas.microsoft.com/office/drawing/2014/main" id="{CD22F888-0F43-4FAF-BA47-6659D5873021}"/>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5" name="直線コネクタ 514">
          <a:extLst>
            <a:ext uri="{FF2B5EF4-FFF2-40B4-BE49-F238E27FC236}">
              <a16:creationId xmlns:a16="http://schemas.microsoft.com/office/drawing/2014/main" id="{A364CD8D-1073-4F6E-B480-9AC5EF960015}"/>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6" name="テキスト ボックス 515">
          <a:extLst>
            <a:ext uri="{FF2B5EF4-FFF2-40B4-BE49-F238E27FC236}">
              <a16:creationId xmlns:a16="http://schemas.microsoft.com/office/drawing/2014/main" id="{C969C6DA-65A9-4418-BC6C-B21A6D8ED98B}"/>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7" name="【認定こども園・幼稚園・保育所】&#10;有形固定資産減価償却率グラフ枠">
          <a:extLst>
            <a:ext uri="{FF2B5EF4-FFF2-40B4-BE49-F238E27FC236}">
              <a16:creationId xmlns:a16="http://schemas.microsoft.com/office/drawing/2014/main" id="{47B9D9DE-E4CB-486F-BC54-02C718B20476}"/>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40005</xdr:rowOff>
    </xdr:from>
    <xdr:to>
      <xdr:col>85</xdr:col>
      <xdr:colOff>126364</xdr:colOff>
      <xdr:row>42</xdr:row>
      <xdr:rowOff>38100</xdr:rowOff>
    </xdr:to>
    <xdr:cxnSp macro="">
      <xdr:nvCxnSpPr>
        <xdr:cNvPr id="518" name="直線コネクタ 517">
          <a:extLst>
            <a:ext uri="{FF2B5EF4-FFF2-40B4-BE49-F238E27FC236}">
              <a16:creationId xmlns:a16="http://schemas.microsoft.com/office/drawing/2014/main" id="{CFFD09F7-A89F-4B90-A3AC-53DDF43FB49A}"/>
            </a:ext>
          </a:extLst>
        </xdr:cNvPr>
        <xdr:cNvCxnSpPr/>
      </xdr:nvCxnSpPr>
      <xdr:spPr>
        <a:xfrm flipV="1">
          <a:off x="14375764" y="5739765"/>
          <a:ext cx="0" cy="13392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19" name="【認定こども園・幼稚園・保育所】&#10;有形固定資産減価償却率最小値テキスト">
          <a:extLst>
            <a:ext uri="{FF2B5EF4-FFF2-40B4-BE49-F238E27FC236}">
              <a16:creationId xmlns:a16="http://schemas.microsoft.com/office/drawing/2014/main" id="{6C32F9DF-8BB8-43A2-BE40-C59F3D3E9240}"/>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0" name="直線コネクタ 519">
          <a:extLst>
            <a:ext uri="{FF2B5EF4-FFF2-40B4-BE49-F238E27FC236}">
              <a16:creationId xmlns:a16="http://schemas.microsoft.com/office/drawing/2014/main" id="{6AD4AE6B-CF07-45C5-8670-AD1836D19F15}"/>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158132</xdr:rowOff>
    </xdr:from>
    <xdr:ext cx="405111" cy="259045"/>
    <xdr:sp macro="" textlink="">
      <xdr:nvSpPr>
        <xdr:cNvPr id="521" name="【認定こども園・幼稚園・保育所】&#10;有形固定資産減価償却率最大値テキスト">
          <a:extLst>
            <a:ext uri="{FF2B5EF4-FFF2-40B4-BE49-F238E27FC236}">
              <a16:creationId xmlns:a16="http://schemas.microsoft.com/office/drawing/2014/main" id="{AC4C50CE-5C46-4B34-9FDC-83018BA697FE}"/>
            </a:ext>
          </a:extLst>
        </xdr:cNvPr>
        <xdr:cNvSpPr txBox="1"/>
      </xdr:nvSpPr>
      <xdr:spPr>
        <a:xfrm>
          <a:off x="14414500" y="5522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40005</xdr:rowOff>
    </xdr:from>
    <xdr:to>
      <xdr:col>86</xdr:col>
      <xdr:colOff>25400</xdr:colOff>
      <xdr:row>34</xdr:row>
      <xdr:rowOff>40005</xdr:rowOff>
    </xdr:to>
    <xdr:cxnSp macro="">
      <xdr:nvCxnSpPr>
        <xdr:cNvPr id="522" name="直線コネクタ 521">
          <a:extLst>
            <a:ext uri="{FF2B5EF4-FFF2-40B4-BE49-F238E27FC236}">
              <a16:creationId xmlns:a16="http://schemas.microsoft.com/office/drawing/2014/main" id="{3BC84CDB-7E37-4807-8639-1F4383AD9FEA}"/>
            </a:ext>
          </a:extLst>
        </xdr:cNvPr>
        <xdr:cNvCxnSpPr/>
      </xdr:nvCxnSpPr>
      <xdr:spPr>
        <a:xfrm>
          <a:off x="14287500" y="57397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109237</xdr:rowOff>
    </xdr:from>
    <xdr:ext cx="405111" cy="259045"/>
    <xdr:sp macro="" textlink="">
      <xdr:nvSpPr>
        <xdr:cNvPr id="523" name="【認定こども園・幼稚園・保育所】&#10;有形固定資産減価償却率平均値テキスト">
          <a:extLst>
            <a:ext uri="{FF2B5EF4-FFF2-40B4-BE49-F238E27FC236}">
              <a16:creationId xmlns:a16="http://schemas.microsoft.com/office/drawing/2014/main" id="{443A2AB4-8EAC-4843-9040-14C5E2CA0F1B}"/>
            </a:ext>
          </a:extLst>
        </xdr:cNvPr>
        <xdr:cNvSpPr txBox="1"/>
      </xdr:nvSpPr>
      <xdr:spPr>
        <a:xfrm>
          <a:off x="14414500" y="61442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86360</xdr:rowOff>
    </xdr:from>
    <xdr:to>
      <xdr:col>85</xdr:col>
      <xdr:colOff>177800</xdr:colOff>
      <xdr:row>38</xdr:row>
      <xdr:rowOff>16510</xdr:rowOff>
    </xdr:to>
    <xdr:sp macro="" textlink="">
      <xdr:nvSpPr>
        <xdr:cNvPr id="524" name="フローチャート: 判断 523">
          <a:extLst>
            <a:ext uri="{FF2B5EF4-FFF2-40B4-BE49-F238E27FC236}">
              <a16:creationId xmlns:a16="http://schemas.microsoft.com/office/drawing/2014/main" id="{65B4F9D5-4264-48B6-8DD9-A28726A0F23C}"/>
            </a:ext>
          </a:extLst>
        </xdr:cNvPr>
        <xdr:cNvSpPr/>
      </xdr:nvSpPr>
      <xdr:spPr>
        <a:xfrm>
          <a:off x="14325600" y="628904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67310</xdr:rowOff>
    </xdr:from>
    <xdr:to>
      <xdr:col>81</xdr:col>
      <xdr:colOff>101600</xdr:colOff>
      <xdr:row>37</xdr:row>
      <xdr:rowOff>168910</xdr:rowOff>
    </xdr:to>
    <xdr:sp macro="" textlink="">
      <xdr:nvSpPr>
        <xdr:cNvPr id="525" name="フローチャート: 判断 524">
          <a:extLst>
            <a:ext uri="{FF2B5EF4-FFF2-40B4-BE49-F238E27FC236}">
              <a16:creationId xmlns:a16="http://schemas.microsoft.com/office/drawing/2014/main" id="{44BD58A8-AF4D-4731-8495-5A9AF2C95C10}"/>
            </a:ext>
          </a:extLst>
        </xdr:cNvPr>
        <xdr:cNvSpPr/>
      </xdr:nvSpPr>
      <xdr:spPr>
        <a:xfrm>
          <a:off x="13578840" y="626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25400</xdr:rowOff>
    </xdr:from>
    <xdr:to>
      <xdr:col>76</xdr:col>
      <xdr:colOff>165100</xdr:colOff>
      <xdr:row>37</xdr:row>
      <xdr:rowOff>127000</xdr:rowOff>
    </xdr:to>
    <xdr:sp macro="" textlink="">
      <xdr:nvSpPr>
        <xdr:cNvPr id="526" name="フローチャート: 判断 525">
          <a:extLst>
            <a:ext uri="{FF2B5EF4-FFF2-40B4-BE49-F238E27FC236}">
              <a16:creationId xmlns:a16="http://schemas.microsoft.com/office/drawing/2014/main" id="{029FDD21-8709-4678-A735-3E74D964E031}"/>
            </a:ext>
          </a:extLst>
        </xdr:cNvPr>
        <xdr:cNvSpPr/>
      </xdr:nvSpPr>
      <xdr:spPr>
        <a:xfrm>
          <a:off x="12804140" y="6228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13970</xdr:rowOff>
    </xdr:from>
    <xdr:to>
      <xdr:col>72</xdr:col>
      <xdr:colOff>38100</xdr:colOff>
      <xdr:row>37</xdr:row>
      <xdr:rowOff>115570</xdr:rowOff>
    </xdr:to>
    <xdr:sp macro="" textlink="">
      <xdr:nvSpPr>
        <xdr:cNvPr id="527" name="フローチャート: 判断 526">
          <a:extLst>
            <a:ext uri="{FF2B5EF4-FFF2-40B4-BE49-F238E27FC236}">
              <a16:creationId xmlns:a16="http://schemas.microsoft.com/office/drawing/2014/main" id="{060CFCED-B28C-4ABF-BF4C-8820F951A8F0}"/>
            </a:ext>
          </a:extLst>
        </xdr:cNvPr>
        <xdr:cNvSpPr/>
      </xdr:nvSpPr>
      <xdr:spPr>
        <a:xfrm>
          <a:off x="12029440" y="621665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36</xdr:row>
      <xdr:rowOff>118745</xdr:rowOff>
    </xdr:from>
    <xdr:to>
      <xdr:col>67</xdr:col>
      <xdr:colOff>101600</xdr:colOff>
      <xdr:row>37</xdr:row>
      <xdr:rowOff>48895</xdr:rowOff>
    </xdr:to>
    <xdr:sp macro="" textlink="">
      <xdr:nvSpPr>
        <xdr:cNvPr id="528" name="フローチャート: 判断 527">
          <a:extLst>
            <a:ext uri="{FF2B5EF4-FFF2-40B4-BE49-F238E27FC236}">
              <a16:creationId xmlns:a16="http://schemas.microsoft.com/office/drawing/2014/main" id="{057E06CA-71EE-4275-807C-3464492509A4}"/>
            </a:ext>
          </a:extLst>
        </xdr:cNvPr>
        <xdr:cNvSpPr/>
      </xdr:nvSpPr>
      <xdr:spPr>
        <a:xfrm>
          <a:off x="11231880" y="61537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CE1D1B98-DA12-406A-83E5-CAEA9E20ECDC}"/>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84C7466E-55B9-4F15-8153-9BDD1D85E314}"/>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196109B0-2B88-4544-B5C9-2913F4A6A56D}"/>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F0E8E877-2451-48C6-80C9-ACBEC183526E}"/>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8833670F-9E40-4AD2-A365-7142D73607B3}"/>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113030</xdr:rowOff>
    </xdr:from>
    <xdr:to>
      <xdr:col>85</xdr:col>
      <xdr:colOff>177800</xdr:colOff>
      <xdr:row>38</xdr:row>
      <xdr:rowOff>43180</xdr:rowOff>
    </xdr:to>
    <xdr:sp macro="" textlink="">
      <xdr:nvSpPr>
        <xdr:cNvPr id="534" name="楕円 533">
          <a:extLst>
            <a:ext uri="{FF2B5EF4-FFF2-40B4-BE49-F238E27FC236}">
              <a16:creationId xmlns:a16="http://schemas.microsoft.com/office/drawing/2014/main" id="{52756ABD-8343-482D-A0DB-D19CF1958571}"/>
            </a:ext>
          </a:extLst>
        </xdr:cNvPr>
        <xdr:cNvSpPr/>
      </xdr:nvSpPr>
      <xdr:spPr>
        <a:xfrm>
          <a:off x="14325600" y="631571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37</xdr:row>
      <xdr:rowOff>91457</xdr:rowOff>
    </xdr:from>
    <xdr:ext cx="405111" cy="259045"/>
    <xdr:sp macro="" textlink="">
      <xdr:nvSpPr>
        <xdr:cNvPr id="535" name="【認定こども園・幼稚園・保育所】&#10;有形固定資産減価償却率該当値テキスト">
          <a:extLst>
            <a:ext uri="{FF2B5EF4-FFF2-40B4-BE49-F238E27FC236}">
              <a16:creationId xmlns:a16="http://schemas.microsoft.com/office/drawing/2014/main" id="{9907DD20-164B-4112-A17B-1303E5335626}"/>
            </a:ext>
          </a:extLst>
        </xdr:cNvPr>
        <xdr:cNvSpPr txBox="1"/>
      </xdr:nvSpPr>
      <xdr:spPr>
        <a:xfrm>
          <a:off x="14414500" y="6294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53975</xdr:rowOff>
    </xdr:from>
    <xdr:to>
      <xdr:col>81</xdr:col>
      <xdr:colOff>101600</xdr:colOff>
      <xdr:row>37</xdr:row>
      <xdr:rowOff>155575</xdr:rowOff>
    </xdr:to>
    <xdr:sp macro="" textlink="">
      <xdr:nvSpPr>
        <xdr:cNvPr id="536" name="楕円 535">
          <a:extLst>
            <a:ext uri="{FF2B5EF4-FFF2-40B4-BE49-F238E27FC236}">
              <a16:creationId xmlns:a16="http://schemas.microsoft.com/office/drawing/2014/main" id="{96CB310D-7687-4FB4-8870-4EDAFA36433F}"/>
            </a:ext>
          </a:extLst>
        </xdr:cNvPr>
        <xdr:cNvSpPr/>
      </xdr:nvSpPr>
      <xdr:spPr>
        <a:xfrm>
          <a:off x="13578840" y="62566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37</xdr:row>
      <xdr:rowOff>104775</xdr:rowOff>
    </xdr:from>
    <xdr:to>
      <xdr:col>85</xdr:col>
      <xdr:colOff>127000</xdr:colOff>
      <xdr:row>37</xdr:row>
      <xdr:rowOff>163830</xdr:rowOff>
    </xdr:to>
    <xdr:cxnSp macro="">
      <xdr:nvCxnSpPr>
        <xdr:cNvPr id="537" name="直線コネクタ 536">
          <a:extLst>
            <a:ext uri="{FF2B5EF4-FFF2-40B4-BE49-F238E27FC236}">
              <a16:creationId xmlns:a16="http://schemas.microsoft.com/office/drawing/2014/main" id="{6264385B-70D0-4008-B12D-8BC5681F50BF}"/>
            </a:ext>
          </a:extLst>
        </xdr:cNvPr>
        <xdr:cNvCxnSpPr/>
      </xdr:nvCxnSpPr>
      <xdr:spPr>
        <a:xfrm>
          <a:off x="13629640" y="6307455"/>
          <a:ext cx="74676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166370</xdr:rowOff>
    </xdr:from>
    <xdr:to>
      <xdr:col>76</xdr:col>
      <xdr:colOff>165100</xdr:colOff>
      <xdr:row>37</xdr:row>
      <xdr:rowOff>96520</xdr:rowOff>
    </xdr:to>
    <xdr:sp macro="" textlink="">
      <xdr:nvSpPr>
        <xdr:cNvPr id="538" name="楕円 537">
          <a:extLst>
            <a:ext uri="{FF2B5EF4-FFF2-40B4-BE49-F238E27FC236}">
              <a16:creationId xmlns:a16="http://schemas.microsoft.com/office/drawing/2014/main" id="{39025B27-5CA1-41EE-B8DF-48FA6E17AEDB}"/>
            </a:ext>
          </a:extLst>
        </xdr:cNvPr>
        <xdr:cNvSpPr/>
      </xdr:nvSpPr>
      <xdr:spPr>
        <a:xfrm>
          <a:off x="12804140" y="62014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45720</xdr:rowOff>
    </xdr:from>
    <xdr:to>
      <xdr:col>81</xdr:col>
      <xdr:colOff>50800</xdr:colOff>
      <xdr:row>37</xdr:row>
      <xdr:rowOff>104775</xdr:rowOff>
    </xdr:to>
    <xdr:cxnSp macro="">
      <xdr:nvCxnSpPr>
        <xdr:cNvPr id="539" name="直線コネクタ 538">
          <a:extLst>
            <a:ext uri="{FF2B5EF4-FFF2-40B4-BE49-F238E27FC236}">
              <a16:creationId xmlns:a16="http://schemas.microsoft.com/office/drawing/2014/main" id="{284A56DD-FE5E-443D-A6F7-7F9E297CA4D4}"/>
            </a:ext>
          </a:extLst>
        </xdr:cNvPr>
        <xdr:cNvCxnSpPr/>
      </xdr:nvCxnSpPr>
      <xdr:spPr>
        <a:xfrm>
          <a:off x="12854940" y="6248400"/>
          <a:ext cx="77470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105410</xdr:rowOff>
    </xdr:from>
    <xdr:to>
      <xdr:col>72</xdr:col>
      <xdr:colOff>38100</xdr:colOff>
      <xdr:row>37</xdr:row>
      <xdr:rowOff>35560</xdr:rowOff>
    </xdr:to>
    <xdr:sp macro="" textlink="">
      <xdr:nvSpPr>
        <xdr:cNvPr id="540" name="楕円 539">
          <a:extLst>
            <a:ext uri="{FF2B5EF4-FFF2-40B4-BE49-F238E27FC236}">
              <a16:creationId xmlns:a16="http://schemas.microsoft.com/office/drawing/2014/main" id="{C3EA1F39-D574-4956-BF31-FEEA0F930984}"/>
            </a:ext>
          </a:extLst>
        </xdr:cNvPr>
        <xdr:cNvSpPr/>
      </xdr:nvSpPr>
      <xdr:spPr>
        <a:xfrm>
          <a:off x="12029440" y="61404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36</xdr:row>
      <xdr:rowOff>156210</xdr:rowOff>
    </xdr:from>
    <xdr:to>
      <xdr:col>76</xdr:col>
      <xdr:colOff>114300</xdr:colOff>
      <xdr:row>37</xdr:row>
      <xdr:rowOff>45720</xdr:rowOff>
    </xdr:to>
    <xdr:cxnSp macro="">
      <xdr:nvCxnSpPr>
        <xdr:cNvPr id="541" name="直線コネクタ 540">
          <a:extLst>
            <a:ext uri="{FF2B5EF4-FFF2-40B4-BE49-F238E27FC236}">
              <a16:creationId xmlns:a16="http://schemas.microsoft.com/office/drawing/2014/main" id="{0A803E9D-E365-4D7E-AC4B-CBBF367EB296}"/>
            </a:ext>
          </a:extLst>
        </xdr:cNvPr>
        <xdr:cNvCxnSpPr/>
      </xdr:nvCxnSpPr>
      <xdr:spPr>
        <a:xfrm>
          <a:off x="12072620" y="6191250"/>
          <a:ext cx="78232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36</xdr:row>
      <xdr:rowOff>46355</xdr:rowOff>
    </xdr:from>
    <xdr:to>
      <xdr:col>67</xdr:col>
      <xdr:colOff>101600</xdr:colOff>
      <xdr:row>36</xdr:row>
      <xdr:rowOff>147955</xdr:rowOff>
    </xdr:to>
    <xdr:sp macro="" textlink="">
      <xdr:nvSpPr>
        <xdr:cNvPr id="542" name="楕円 541">
          <a:extLst>
            <a:ext uri="{FF2B5EF4-FFF2-40B4-BE49-F238E27FC236}">
              <a16:creationId xmlns:a16="http://schemas.microsoft.com/office/drawing/2014/main" id="{ED212018-C259-41EB-B749-A4CA3DE516E2}"/>
            </a:ext>
          </a:extLst>
        </xdr:cNvPr>
        <xdr:cNvSpPr/>
      </xdr:nvSpPr>
      <xdr:spPr>
        <a:xfrm>
          <a:off x="11231880" y="6081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36</xdr:row>
      <xdr:rowOff>97155</xdr:rowOff>
    </xdr:from>
    <xdr:to>
      <xdr:col>71</xdr:col>
      <xdr:colOff>177800</xdr:colOff>
      <xdr:row>36</xdr:row>
      <xdr:rowOff>156210</xdr:rowOff>
    </xdr:to>
    <xdr:cxnSp macro="">
      <xdr:nvCxnSpPr>
        <xdr:cNvPr id="543" name="直線コネクタ 542">
          <a:extLst>
            <a:ext uri="{FF2B5EF4-FFF2-40B4-BE49-F238E27FC236}">
              <a16:creationId xmlns:a16="http://schemas.microsoft.com/office/drawing/2014/main" id="{4100CFB9-FC39-4E62-BD76-7E96885BDE50}"/>
            </a:ext>
          </a:extLst>
        </xdr:cNvPr>
        <xdr:cNvCxnSpPr/>
      </xdr:nvCxnSpPr>
      <xdr:spPr>
        <a:xfrm>
          <a:off x="11282680" y="6132195"/>
          <a:ext cx="789940" cy="59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160037</xdr:rowOff>
    </xdr:from>
    <xdr:ext cx="405111" cy="259045"/>
    <xdr:sp macro="" textlink="">
      <xdr:nvSpPr>
        <xdr:cNvPr id="544" name="n_1aveValue【認定こども園・幼稚園・保育所】&#10;有形固定資産減価償却率">
          <a:extLst>
            <a:ext uri="{FF2B5EF4-FFF2-40B4-BE49-F238E27FC236}">
              <a16:creationId xmlns:a16="http://schemas.microsoft.com/office/drawing/2014/main" id="{B07BA825-1747-4962-B3ED-C9415CA8EAFA}"/>
            </a:ext>
          </a:extLst>
        </xdr:cNvPr>
        <xdr:cNvSpPr txBox="1"/>
      </xdr:nvSpPr>
      <xdr:spPr>
        <a:xfrm>
          <a:off x="13437244" y="636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118127</xdr:rowOff>
    </xdr:from>
    <xdr:ext cx="405111" cy="259045"/>
    <xdr:sp macro="" textlink="">
      <xdr:nvSpPr>
        <xdr:cNvPr id="545" name="n_2aveValue【認定こども園・幼稚園・保育所】&#10;有形固定資産減価償却率">
          <a:extLst>
            <a:ext uri="{FF2B5EF4-FFF2-40B4-BE49-F238E27FC236}">
              <a16:creationId xmlns:a16="http://schemas.microsoft.com/office/drawing/2014/main" id="{901BEE51-69BC-4AE8-B4AC-56323AB1F5A1}"/>
            </a:ext>
          </a:extLst>
        </xdr:cNvPr>
        <xdr:cNvSpPr txBox="1"/>
      </xdr:nvSpPr>
      <xdr:spPr>
        <a:xfrm>
          <a:off x="12675244" y="63208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106697</xdr:rowOff>
    </xdr:from>
    <xdr:ext cx="405111" cy="259045"/>
    <xdr:sp macro="" textlink="">
      <xdr:nvSpPr>
        <xdr:cNvPr id="546" name="n_3aveValue【認定こども園・幼稚園・保育所】&#10;有形固定資産減価償却率">
          <a:extLst>
            <a:ext uri="{FF2B5EF4-FFF2-40B4-BE49-F238E27FC236}">
              <a16:creationId xmlns:a16="http://schemas.microsoft.com/office/drawing/2014/main" id="{8D6F3ED9-35E7-4687-B08B-FDE037133C61}"/>
            </a:ext>
          </a:extLst>
        </xdr:cNvPr>
        <xdr:cNvSpPr txBox="1"/>
      </xdr:nvSpPr>
      <xdr:spPr>
        <a:xfrm>
          <a:off x="11900544" y="6309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40022</xdr:rowOff>
    </xdr:from>
    <xdr:ext cx="405111" cy="259045"/>
    <xdr:sp macro="" textlink="">
      <xdr:nvSpPr>
        <xdr:cNvPr id="547" name="n_4aveValue【認定こども園・幼稚園・保育所】&#10;有形固定資産減価償却率">
          <a:extLst>
            <a:ext uri="{FF2B5EF4-FFF2-40B4-BE49-F238E27FC236}">
              <a16:creationId xmlns:a16="http://schemas.microsoft.com/office/drawing/2014/main" id="{C43E4A10-87AB-4135-9148-B986AE50CAE0}"/>
            </a:ext>
          </a:extLst>
        </xdr:cNvPr>
        <xdr:cNvSpPr txBox="1"/>
      </xdr:nvSpPr>
      <xdr:spPr>
        <a:xfrm>
          <a:off x="11102984" y="6242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36</xdr:row>
      <xdr:rowOff>652</xdr:rowOff>
    </xdr:from>
    <xdr:ext cx="405111" cy="259045"/>
    <xdr:sp macro="" textlink="">
      <xdr:nvSpPr>
        <xdr:cNvPr id="548" name="n_1mainValue【認定こども園・幼稚園・保育所】&#10;有形固定資産減価償却率">
          <a:extLst>
            <a:ext uri="{FF2B5EF4-FFF2-40B4-BE49-F238E27FC236}">
              <a16:creationId xmlns:a16="http://schemas.microsoft.com/office/drawing/2014/main" id="{9800EB40-5DCD-4290-A824-708C42CAF94B}"/>
            </a:ext>
          </a:extLst>
        </xdr:cNvPr>
        <xdr:cNvSpPr txBox="1"/>
      </xdr:nvSpPr>
      <xdr:spPr>
        <a:xfrm>
          <a:off x="13437244" y="60356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35</xdr:row>
      <xdr:rowOff>113047</xdr:rowOff>
    </xdr:from>
    <xdr:ext cx="405111" cy="259045"/>
    <xdr:sp macro="" textlink="">
      <xdr:nvSpPr>
        <xdr:cNvPr id="549" name="n_2mainValue【認定こども園・幼稚園・保育所】&#10;有形固定資産減価償却率">
          <a:extLst>
            <a:ext uri="{FF2B5EF4-FFF2-40B4-BE49-F238E27FC236}">
              <a16:creationId xmlns:a16="http://schemas.microsoft.com/office/drawing/2014/main" id="{D2CE84CF-DE42-4C69-9D4D-9FBBB1420E05}"/>
            </a:ext>
          </a:extLst>
        </xdr:cNvPr>
        <xdr:cNvSpPr txBox="1"/>
      </xdr:nvSpPr>
      <xdr:spPr>
        <a:xfrm>
          <a:off x="12675244" y="59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52087</xdr:rowOff>
    </xdr:from>
    <xdr:ext cx="405111" cy="259045"/>
    <xdr:sp macro="" textlink="">
      <xdr:nvSpPr>
        <xdr:cNvPr id="550" name="n_3mainValue【認定こども園・幼稚園・保育所】&#10;有形固定資産減価償却率">
          <a:extLst>
            <a:ext uri="{FF2B5EF4-FFF2-40B4-BE49-F238E27FC236}">
              <a16:creationId xmlns:a16="http://schemas.microsoft.com/office/drawing/2014/main" id="{4376F9D2-CC48-4C82-B92A-AEA42C7F03C4}"/>
            </a:ext>
          </a:extLst>
        </xdr:cNvPr>
        <xdr:cNvSpPr txBox="1"/>
      </xdr:nvSpPr>
      <xdr:spPr>
        <a:xfrm>
          <a:off x="11900544" y="5919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34</xdr:row>
      <xdr:rowOff>164482</xdr:rowOff>
    </xdr:from>
    <xdr:ext cx="405111" cy="259045"/>
    <xdr:sp macro="" textlink="">
      <xdr:nvSpPr>
        <xdr:cNvPr id="551" name="n_4mainValue【認定こども園・幼稚園・保育所】&#10;有形固定資産減価償却率">
          <a:extLst>
            <a:ext uri="{FF2B5EF4-FFF2-40B4-BE49-F238E27FC236}">
              <a16:creationId xmlns:a16="http://schemas.microsoft.com/office/drawing/2014/main" id="{B3349CEF-60B1-47D2-9BCA-DF5409D39079}"/>
            </a:ext>
          </a:extLst>
        </xdr:cNvPr>
        <xdr:cNvSpPr txBox="1"/>
      </xdr:nvSpPr>
      <xdr:spPr>
        <a:xfrm>
          <a:off x="11102984" y="586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2" name="正方形/長方形 551">
          <a:extLst>
            <a:ext uri="{FF2B5EF4-FFF2-40B4-BE49-F238E27FC236}">
              <a16:creationId xmlns:a16="http://schemas.microsoft.com/office/drawing/2014/main" id="{E2FF397B-4FAC-4223-A00B-204C828E943B}"/>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3" name="正方形/長方形 552">
          <a:extLst>
            <a:ext uri="{FF2B5EF4-FFF2-40B4-BE49-F238E27FC236}">
              <a16:creationId xmlns:a16="http://schemas.microsoft.com/office/drawing/2014/main" id="{2B3B5597-A42C-4499-8324-92CCBA567A11}"/>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4" name="正方形/長方形 553">
          <a:extLst>
            <a:ext uri="{FF2B5EF4-FFF2-40B4-BE49-F238E27FC236}">
              <a16:creationId xmlns:a16="http://schemas.microsoft.com/office/drawing/2014/main" id="{CBBFE2E2-7884-4172-BF2D-690D21CD1832}"/>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5" name="正方形/長方形 554">
          <a:extLst>
            <a:ext uri="{FF2B5EF4-FFF2-40B4-BE49-F238E27FC236}">
              <a16:creationId xmlns:a16="http://schemas.microsoft.com/office/drawing/2014/main" id="{744C09D3-440D-4486-9889-9CCFAD869602}"/>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6" name="正方形/長方形 555">
          <a:extLst>
            <a:ext uri="{FF2B5EF4-FFF2-40B4-BE49-F238E27FC236}">
              <a16:creationId xmlns:a16="http://schemas.microsoft.com/office/drawing/2014/main" id="{F8CD366F-F72C-4F09-B532-E816D37B8060}"/>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7" name="正方形/長方形 556">
          <a:extLst>
            <a:ext uri="{FF2B5EF4-FFF2-40B4-BE49-F238E27FC236}">
              <a16:creationId xmlns:a16="http://schemas.microsoft.com/office/drawing/2014/main" id="{F69EA41F-404B-4A23-A4E5-1AB06D01D43F}"/>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8" name="正方形/長方形 557">
          <a:extLst>
            <a:ext uri="{FF2B5EF4-FFF2-40B4-BE49-F238E27FC236}">
              <a16:creationId xmlns:a16="http://schemas.microsoft.com/office/drawing/2014/main" id="{D400B0A4-8B0C-4355-8394-995C84820FCD}"/>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9" name="正方形/長方形 558">
          <a:extLst>
            <a:ext uri="{FF2B5EF4-FFF2-40B4-BE49-F238E27FC236}">
              <a16:creationId xmlns:a16="http://schemas.microsoft.com/office/drawing/2014/main" id="{C5B0DA2E-E3BB-4FC4-AF12-C84DB2756D83}"/>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0" name="テキスト ボックス 559">
          <a:extLst>
            <a:ext uri="{FF2B5EF4-FFF2-40B4-BE49-F238E27FC236}">
              <a16:creationId xmlns:a16="http://schemas.microsoft.com/office/drawing/2014/main" id="{25D245F2-26C9-401D-A9CF-2CDE1846303A}"/>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1" name="直線コネクタ 560">
          <a:extLst>
            <a:ext uri="{FF2B5EF4-FFF2-40B4-BE49-F238E27FC236}">
              <a16:creationId xmlns:a16="http://schemas.microsoft.com/office/drawing/2014/main" id="{769CFCBE-4D5E-4C6E-A52F-F60C1B767D52}"/>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2" name="直線コネクタ 561">
          <a:extLst>
            <a:ext uri="{FF2B5EF4-FFF2-40B4-BE49-F238E27FC236}">
              <a16:creationId xmlns:a16="http://schemas.microsoft.com/office/drawing/2014/main" id="{FE80567E-E200-4042-9350-7110D10865D3}"/>
            </a:ext>
          </a:extLst>
        </xdr:cNvPr>
        <xdr:cNvCxnSpPr/>
      </xdr:nvCxnSpPr>
      <xdr:spPr>
        <a:xfrm>
          <a:off x="16093440" y="70065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3" name="テキスト ボックス 562">
          <a:extLst>
            <a:ext uri="{FF2B5EF4-FFF2-40B4-BE49-F238E27FC236}">
              <a16:creationId xmlns:a16="http://schemas.microsoft.com/office/drawing/2014/main" id="{BF509D80-64AB-4B9A-AE55-70378E553F77}"/>
            </a:ext>
          </a:extLst>
        </xdr:cNvPr>
        <xdr:cNvSpPr txBox="1"/>
      </xdr:nvSpPr>
      <xdr:spPr>
        <a:xfrm>
          <a:off x="15694841" y="686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4" name="直線コネクタ 563">
          <a:extLst>
            <a:ext uri="{FF2B5EF4-FFF2-40B4-BE49-F238E27FC236}">
              <a16:creationId xmlns:a16="http://schemas.microsoft.com/office/drawing/2014/main" id="{683A6D6F-62A7-4FD6-B0C9-A131B8B71507}"/>
            </a:ext>
          </a:extLst>
        </xdr:cNvPr>
        <xdr:cNvCxnSpPr/>
      </xdr:nvCxnSpPr>
      <xdr:spPr>
        <a:xfrm>
          <a:off x="16093440" y="655701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5" name="テキスト ボックス 564">
          <a:extLst>
            <a:ext uri="{FF2B5EF4-FFF2-40B4-BE49-F238E27FC236}">
              <a16:creationId xmlns:a16="http://schemas.microsoft.com/office/drawing/2014/main" id="{ABD4759E-F875-42D4-A9DE-D88D668CC53E}"/>
            </a:ext>
          </a:extLst>
        </xdr:cNvPr>
        <xdr:cNvSpPr txBox="1"/>
      </xdr:nvSpPr>
      <xdr:spPr>
        <a:xfrm>
          <a:off x="15694841" y="64185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6" name="直線コネクタ 565">
          <a:extLst>
            <a:ext uri="{FF2B5EF4-FFF2-40B4-BE49-F238E27FC236}">
              <a16:creationId xmlns:a16="http://schemas.microsoft.com/office/drawing/2014/main" id="{0EA30847-DF30-4589-848D-1EAD4600BA05}"/>
            </a:ext>
          </a:extLst>
        </xdr:cNvPr>
        <xdr:cNvCxnSpPr/>
      </xdr:nvCxnSpPr>
      <xdr:spPr>
        <a:xfrm>
          <a:off x="16093440" y="61112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7" name="テキスト ボックス 566">
          <a:extLst>
            <a:ext uri="{FF2B5EF4-FFF2-40B4-BE49-F238E27FC236}">
              <a16:creationId xmlns:a16="http://schemas.microsoft.com/office/drawing/2014/main" id="{5B4AF591-0BF5-4A13-B19C-E36759DB7FC7}"/>
            </a:ext>
          </a:extLst>
        </xdr:cNvPr>
        <xdr:cNvSpPr txBox="1"/>
      </xdr:nvSpPr>
      <xdr:spPr>
        <a:xfrm>
          <a:off x="15694841" y="597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68" name="直線コネクタ 567">
          <a:extLst>
            <a:ext uri="{FF2B5EF4-FFF2-40B4-BE49-F238E27FC236}">
              <a16:creationId xmlns:a16="http://schemas.microsoft.com/office/drawing/2014/main" id="{AAB95DAE-6FA1-420F-9DB0-8AF1F3AAF45F}"/>
            </a:ext>
          </a:extLst>
        </xdr:cNvPr>
        <xdr:cNvCxnSpPr/>
      </xdr:nvCxnSpPr>
      <xdr:spPr>
        <a:xfrm>
          <a:off x="16093440" y="56654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69" name="テキスト ボックス 568">
          <a:extLst>
            <a:ext uri="{FF2B5EF4-FFF2-40B4-BE49-F238E27FC236}">
              <a16:creationId xmlns:a16="http://schemas.microsoft.com/office/drawing/2014/main" id="{A4C8B854-15CE-4ABE-AEEF-FC5D18A04915}"/>
            </a:ext>
          </a:extLst>
        </xdr:cNvPr>
        <xdr:cNvSpPr txBox="1"/>
      </xdr:nvSpPr>
      <xdr:spPr>
        <a:xfrm>
          <a:off x="15694841" y="55270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0" name="直線コネクタ 569">
          <a:extLst>
            <a:ext uri="{FF2B5EF4-FFF2-40B4-BE49-F238E27FC236}">
              <a16:creationId xmlns:a16="http://schemas.microsoft.com/office/drawing/2014/main" id="{D360FF04-9EF4-40F2-A59D-88E9AFC731FA}"/>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1" name="テキスト ボックス 570">
          <a:extLst>
            <a:ext uri="{FF2B5EF4-FFF2-40B4-BE49-F238E27FC236}">
              <a16:creationId xmlns:a16="http://schemas.microsoft.com/office/drawing/2014/main" id="{C23669B5-C813-417C-998E-4404772BCDBF}"/>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2" name="【認定こども園・幼稚園・保育所】&#10;一人当たり面積グラフ枠">
          <a:extLst>
            <a:ext uri="{FF2B5EF4-FFF2-40B4-BE49-F238E27FC236}">
              <a16:creationId xmlns:a16="http://schemas.microsoft.com/office/drawing/2014/main" id="{90578402-46BC-4EDD-A60C-C2AE01B8DFF0}"/>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78486</xdr:rowOff>
    </xdr:from>
    <xdr:to>
      <xdr:col>116</xdr:col>
      <xdr:colOff>62864</xdr:colOff>
      <xdr:row>41</xdr:row>
      <xdr:rowOff>112776</xdr:rowOff>
    </xdr:to>
    <xdr:cxnSp macro="">
      <xdr:nvCxnSpPr>
        <xdr:cNvPr id="573" name="直線コネクタ 572">
          <a:extLst>
            <a:ext uri="{FF2B5EF4-FFF2-40B4-BE49-F238E27FC236}">
              <a16:creationId xmlns:a16="http://schemas.microsoft.com/office/drawing/2014/main" id="{827C95F5-2521-4294-BBFA-7A1FFD13E51D}"/>
            </a:ext>
          </a:extLst>
        </xdr:cNvPr>
        <xdr:cNvCxnSpPr/>
      </xdr:nvCxnSpPr>
      <xdr:spPr>
        <a:xfrm flipV="1">
          <a:off x="19509104" y="5778246"/>
          <a:ext cx="0" cy="12077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116603</xdr:rowOff>
    </xdr:from>
    <xdr:ext cx="469744" cy="259045"/>
    <xdr:sp macro="" textlink="">
      <xdr:nvSpPr>
        <xdr:cNvPr id="574" name="【認定こども園・幼稚園・保育所】&#10;一人当たり面積最小値テキスト">
          <a:extLst>
            <a:ext uri="{FF2B5EF4-FFF2-40B4-BE49-F238E27FC236}">
              <a16:creationId xmlns:a16="http://schemas.microsoft.com/office/drawing/2014/main" id="{7A4AFC2B-23D4-4A35-AF77-F88F9492DD22}"/>
            </a:ext>
          </a:extLst>
        </xdr:cNvPr>
        <xdr:cNvSpPr txBox="1"/>
      </xdr:nvSpPr>
      <xdr:spPr>
        <a:xfrm>
          <a:off x="19547840" y="6989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112776</xdr:rowOff>
    </xdr:from>
    <xdr:to>
      <xdr:col>116</xdr:col>
      <xdr:colOff>152400</xdr:colOff>
      <xdr:row>41</xdr:row>
      <xdr:rowOff>112776</xdr:rowOff>
    </xdr:to>
    <xdr:cxnSp macro="">
      <xdr:nvCxnSpPr>
        <xdr:cNvPr id="575" name="直線コネクタ 574">
          <a:extLst>
            <a:ext uri="{FF2B5EF4-FFF2-40B4-BE49-F238E27FC236}">
              <a16:creationId xmlns:a16="http://schemas.microsoft.com/office/drawing/2014/main" id="{C8CA77CA-80E8-42DA-95A5-3618382A7277}"/>
            </a:ext>
          </a:extLst>
        </xdr:cNvPr>
        <xdr:cNvCxnSpPr/>
      </xdr:nvCxnSpPr>
      <xdr:spPr>
        <a:xfrm>
          <a:off x="19443700" y="69860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25163</xdr:rowOff>
    </xdr:from>
    <xdr:ext cx="469744" cy="259045"/>
    <xdr:sp macro="" textlink="">
      <xdr:nvSpPr>
        <xdr:cNvPr id="576" name="【認定こども園・幼稚園・保育所】&#10;一人当たり面積最大値テキスト">
          <a:extLst>
            <a:ext uri="{FF2B5EF4-FFF2-40B4-BE49-F238E27FC236}">
              <a16:creationId xmlns:a16="http://schemas.microsoft.com/office/drawing/2014/main" id="{BE4E27D0-D9B9-4D5B-B539-F4FBD63F6EF1}"/>
            </a:ext>
          </a:extLst>
        </xdr:cNvPr>
        <xdr:cNvSpPr txBox="1"/>
      </xdr:nvSpPr>
      <xdr:spPr>
        <a:xfrm>
          <a:off x="19547840" y="5557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78486</xdr:rowOff>
    </xdr:from>
    <xdr:to>
      <xdr:col>116</xdr:col>
      <xdr:colOff>152400</xdr:colOff>
      <xdr:row>34</xdr:row>
      <xdr:rowOff>78486</xdr:rowOff>
    </xdr:to>
    <xdr:cxnSp macro="">
      <xdr:nvCxnSpPr>
        <xdr:cNvPr id="577" name="直線コネクタ 576">
          <a:extLst>
            <a:ext uri="{FF2B5EF4-FFF2-40B4-BE49-F238E27FC236}">
              <a16:creationId xmlns:a16="http://schemas.microsoft.com/office/drawing/2014/main" id="{99F9FC70-A179-4642-B1AF-17BBC8CC4EE5}"/>
            </a:ext>
          </a:extLst>
        </xdr:cNvPr>
        <xdr:cNvCxnSpPr/>
      </xdr:nvCxnSpPr>
      <xdr:spPr>
        <a:xfrm>
          <a:off x="19443700" y="57782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87139</xdr:rowOff>
    </xdr:from>
    <xdr:ext cx="469744" cy="259045"/>
    <xdr:sp macro="" textlink="">
      <xdr:nvSpPr>
        <xdr:cNvPr id="578" name="【認定こども園・幼稚園・保育所】&#10;一人当たり面積平均値テキスト">
          <a:extLst>
            <a:ext uri="{FF2B5EF4-FFF2-40B4-BE49-F238E27FC236}">
              <a16:creationId xmlns:a16="http://schemas.microsoft.com/office/drawing/2014/main" id="{AB5CB31D-9FD9-4CF0-8357-94465B174820}"/>
            </a:ext>
          </a:extLst>
        </xdr:cNvPr>
        <xdr:cNvSpPr txBox="1"/>
      </xdr:nvSpPr>
      <xdr:spPr>
        <a:xfrm>
          <a:off x="19547840" y="645745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64262</xdr:rowOff>
    </xdr:from>
    <xdr:to>
      <xdr:col>116</xdr:col>
      <xdr:colOff>114300</xdr:colOff>
      <xdr:row>39</xdr:row>
      <xdr:rowOff>165862</xdr:rowOff>
    </xdr:to>
    <xdr:sp macro="" textlink="">
      <xdr:nvSpPr>
        <xdr:cNvPr id="579" name="フローチャート: 判断 578">
          <a:extLst>
            <a:ext uri="{FF2B5EF4-FFF2-40B4-BE49-F238E27FC236}">
              <a16:creationId xmlns:a16="http://schemas.microsoft.com/office/drawing/2014/main" id="{9249F4EB-1C8F-468F-AA49-D3E9649D2556}"/>
            </a:ext>
          </a:extLst>
        </xdr:cNvPr>
        <xdr:cNvSpPr/>
      </xdr:nvSpPr>
      <xdr:spPr>
        <a:xfrm>
          <a:off x="19458940" y="66022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73406</xdr:rowOff>
    </xdr:from>
    <xdr:to>
      <xdr:col>112</xdr:col>
      <xdr:colOff>38100</xdr:colOff>
      <xdr:row>40</xdr:row>
      <xdr:rowOff>3556</xdr:rowOff>
    </xdr:to>
    <xdr:sp macro="" textlink="">
      <xdr:nvSpPr>
        <xdr:cNvPr id="580" name="フローチャート: 判断 579">
          <a:extLst>
            <a:ext uri="{FF2B5EF4-FFF2-40B4-BE49-F238E27FC236}">
              <a16:creationId xmlns:a16="http://schemas.microsoft.com/office/drawing/2014/main" id="{940987BB-9990-4C63-A09D-5F3FB6B465E1}"/>
            </a:ext>
          </a:extLst>
        </xdr:cNvPr>
        <xdr:cNvSpPr/>
      </xdr:nvSpPr>
      <xdr:spPr>
        <a:xfrm>
          <a:off x="18735040" y="661136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61976</xdr:rowOff>
    </xdr:from>
    <xdr:to>
      <xdr:col>107</xdr:col>
      <xdr:colOff>101600</xdr:colOff>
      <xdr:row>39</xdr:row>
      <xdr:rowOff>163576</xdr:rowOff>
    </xdr:to>
    <xdr:sp macro="" textlink="">
      <xdr:nvSpPr>
        <xdr:cNvPr id="581" name="フローチャート: 判断 580">
          <a:extLst>
            <a:ext uri="{FF2B5EF4-FFF2-40B4-BE49-F238E27FC236}">
              <a16:creationId xmlns:a16="http://schemas.microsoft.com/office/drawing/2014/main" id="{B8509BC6-5C59-4905-9DBE-DE82B44C0056}"/>
            </a:ext>
          </a:extLst>
        </xdr:cNvPr>
        <xdr:cNvSpPr/>
      </xdr:nvSpPr>
      <xdr:spPr>
        <a:xfrm>
          <a:off x="1793748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75692</xdr:rowOff>
    </xdr:from>
    <xdr:to>
      <xdr:col>102</xdr:col>
      <xdr:colOff>165100</xdr:colOff>
      <xdr:row>40</xdr:row>
      <xdr:rowOff>5842</xdr:rowOff>
    </xdr:to>
    <xdr:sp macro="" textlink="">
      <xdr:nvSpPr>
        <xdr:cNvPr id="582" name="フローチャート: 判断 581">
          <a:extLst>
            <a:ext uri="{FF2B5EF4-FFF2-40B4-BE49-F238E27FC236}">
              <a16:creationId xmlns:a16="http://schemas.microsoft.com/office/drawing/2014/main" id="{891ADC48-9E64-42A6-BFC0-721EDD9263C2}"/>
            </a:ext>
          </a:extLst>
        </xdr:cNvPr>
        <xdr:cNvSpPr/>
      </xdr:nvSpPr>
      <xdr:spPr>
        <a:xfrm>
          <a:off x="17162780" y="66136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45974</xdr:rowOff>
    </xdr:from>
    <xdr:to>
      <xdr:col>98</xdr:col>
      <xdr:colOff>38100</xdr:colOff>
      <xdr:row>39</xdr:row>
      <xdr:rowOff>147574</xdr:rowOff>
    </xdr:to>
    <xdr:sp macro="" textlink="">
      <xdr:nvSpPr>
        <xdr:cNvPr id="583" name="フローチャート: 判断 582">
          <a:extLst>
            <a:ext uri="{FF2B5EF4-FFF2-40B4-BE49-F238E27FC236}">
              <a16:creationId xmlns:a16="http://schemas.microsoft.com/office/drawing/2014/main" id="{64132789-389B-4B2A-9061-912DC08D6195}"/>
            </a:ext>
          </a:extLst>
        </xdr:cNvPr>
        <xdr:cNvSpPr/>
      </xdr:nvSpPr>
      <xdr:spPr>
        <a:xfrm>
          <a:off x="16388080" y="658393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0038A0CD-F4C6-4254-A689-7809270C38C6}"/>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E3A8004B-02A9-4F26-B0FE-DA059B0E7A37}"/>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76A09408-FAC7-450C-997C-DFC257AA8250}"/>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2EBBF5B2-A6B6-4337-A742-8F0A8763E485}"/>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BF080477-4B8B-4D5E-B4B8-8F7EF0FCCF23}"/>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164846</xdr:rowOff>
    </xdr:from>
    <xdr:to>
      <xdr:col>116</xdr:col>
      <xdr:colOff>114300</xdr:colOff>
      <xdr:row>41</xdr:row>
      <xdr:rowOff>94996</xdr:rowOff>
    </xdr:to>
    <xdr:sp macro="" textlink="">
      <xdr:nvSpPr>
        <xdr:cNvPr id="589" name="楕円 588">
          <a:extLst>
            <a:ext uri="{FF2B5EF4-FFF2-40B4-BE49-F238E27FC236}">
              <a16:creationId xmlns:a16="http://schemas.microsoft.com/office/drawing/2014/main" id="{E324C41E-ACCF-4358-A4B6-57BEAE2CAC3E}"/>
            </a:ext>
          </a:extLst>
        </xdr:cNvPr>
        <xdr:cNvSpPr/>
      </xdr:nvSpPr>
      <xdr:spPr>
        <a:xfrm>
          <a:off x="19458940" y="687044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79773</xdr:rowOff>
    </xdr:from>
    <xdr:ext cx="469744" cy="259045"/>
    <xdr:sp macro="" textlink="">
      <xdr:nvSpPr>
        <xdr:cNvPr id="590" name="【認定こども園・幼稚園・保育所】&#10;一人当たり面積該当値テキスト">
          <a:extLst>
            <a:ext uri="{FF2B5EF4-FFF2-40B4-BE49-F238E27FC236}">
              <a16:creationId xmlns:a16="http://schemas.microsoft.com/office/drawing/2014/main" id="{A6B62C0C-B35C-4F5F-A040-5647463C83F0}"/>
            </a:ext>
          </a:extLst>
        </xdr:cNvPr>
        <xdr:cNvSpPr txBox="1"/>
      </xdr:nvSpPr>
      <xdr:spPr>
        <a:xfrm>
          <a:off x="19547840" y="67853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167132</xdr:rowOff>
    </xdr:from>
    <xdr:to>
      <xdr:col>112</xdr:col>
      <xdr:colOff>38100</xdr:colOff>
      <xdr:row>41</xdr:row>
      <xdr:rowOff>97282</xdr:rowOff>
    </xdr:to>
    <xdr:sp macro="" textlink="">
      <xdr:nvSpPr>
        <xdr:cNvPr id="591" name="楕円 590">
          <a:extLst>
            <a:ext uri="{FF2B5EF4-FFF2-40B4-BE49-F238E27FC236}">
              <a16:creationId xmlns:a16="http://schemas.microsoft.com/office/drawing/2014/main" id="{88ED754D-73ED-49EA-9E4C-441F9730BEAA}"/>
            </a:ext>
          </a:extLst>
        </xdr:cNvPr>
        <xdr:cNvSpPr/>
      </xdr:nvSpPr>
      <xdr:spPr>
        <a:xfrm>
          <a:off x="18735040" y="687273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44196</xdr:rowOff>
    </xdr:from>
    <xdr:to>
      <xdr:col>116</xdr:col>
      <xdr:colOff>63500</xdr:colOff>
      <xdr:row>41</xdr:row>
      <xdr:rowOff>46482</xdr:rowOff>
    </xdr:to>
    <xdr:cxnSp macro="">
      <xdr:nvCxnSpPr>
        <xdr:cNvPr id="592" name="直線コネクタ 591">
          <a:extLst>
            <a:ext uri="{FF2B5EF4-FFF2-40B4-BE49-F238E27FC236}">
              <a16:creationId xmlns:a16="http://schemas.microsoft.com/office/drawing/2014/main" id="{AC7E29AF-B008-4963-A6A4-B2078CCB7D7D}"/>
            </a:ext>
          </a:extLst>
        </xdr:cNvPr>
        <xdr:cNvCxnSpPr/>
      </xdr:nvCxnSpPr>
      <xdr:spPr>
        <a:xfrm flipV="1">
          <a:off x="18778220" y="6917436"/>
          <a:ext cx="7315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169418</xdr:rowOff>
    </xdr:from>
    <xdr:to>
      <xdr:col>107</xdr:col>
      <xdr:colOff>101600</xdr:colOff>
      <xdr:row>41</xdr:row>
      <xdr:rowOff>99568</xdr:rowOff>
    </xdr:to>
    <xdr:sp macro="" textlink="">
      <xdr:nvSpPr>
        <xdr:cNvPr id="593" name="楕円 592">
          <a:extLst>
            <a:ext uri="{FF2B5EF4-FFF2-40B4-BE49-F238E27FC236}">
              <a16:creationId xmlns:a16="http://schemas.microsoft.com/office/drawing/2014/main" id="{C8D6746A-9441-460C-87D5-97DFC5EEF433}"/>
            </a:ext>
          </a:extLst>
        </xdr:cNvPr>
        <xdr:cNvSpPr/>
      </xdr:nvSpPr>
      <xdr:spPr>
        <a:xfrm>
          <a:off x="17937480" y="68750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46482</xdr:rowOff>
    </xdr:from>
    <xdr:to>
      <xdr:col>111</xdr:col>
      <xdr:colOff>177800</xdr:colOff>
      <xdr:row>41</xdr:row>
      <xdr:rowOff>48768</xdr:rowOff>
    </xdr:to>
    <xdr:cxnSp macro="">
      <xdr:nvCxnSpPr>
        <xdr:cNvPr id="594" name="直線コネクタ 593">
          <a:extLst>
            <a:ext uri="{FF2B5EF4-FFF2-40B4-BE49-F238E27FC236}">
              <a16:creationId xmlns:a16="http://schemas.microsoft.com/office/drawing/2014/main" id="{C56B4799-DBB7-4EB0-ABD6-4F63C3C02876}"/>
            </a:ext>
          </a:extLst>
        </xdr:cNvPr>
        <xdr:cNvCxnSpPr/>
      </xdr:nvCxnSpPr>
      <xdr:spPr>
        <a:xfrm flipV="1">
          <a:off x="17988280" y="6919722"/>
          <a:ext cx="78994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169418</xdr:rowOff>
    </xdr:from>
    <xdr:to>
      <xdr:col>102</xdr:col>
      <xdr:colOff>165100</xdr:colOff>
      <xdr:row>41</xdr:row>
      <xdr:rowOff>99568</xdr:rowOff>
    </xdr:to>
    <xdr:sp macro="" textlink="">
      <xdr:nvSpPr>
        <xdr:cNvPr id="595" name="楕円 594">
          <a:extLst>
            <a:ext uri="{FF2B5EF4-FFF2-40B4-BE49-F238E27FC236}">
              <a16:creationId xmlns:a16="http://schemas.microsoft.com/office/drawing/2014/main" id="{3D2E0341-1B9D-4209-BD91-5B9432C24D38}"/>
            </a:ext>
          </a:extLst>
        </xdr:cNvPr>
        <xdr:cNvSpPr/>
      </xdr:nvSpPr>
      <xdr:spPr>
        <a:xfrm>
          <a:off x="17162780" y="68750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48768</xdr:rowOff>
    </xdr:from>
    <xdr:to>
      <xdr:col>107</xdr:col>
      <xdr:colOff>50800</xdr:colOff>
      <xdr:row>41</xdr:row>
      <xdr:rowOff>48768</xdr:rowOff>
    </xdr:to>
    <xdr:cxnSp macro="">
      <xdr:nvCxnSpPr>
        <xdr:cNvPr id="596" name="直線コネクタ 595">
          <a:extLst>
            <a:ext uri="{FF2B5EF4-FFF2-40B4-BE49-F238E27FC236}">
              <a16:creationId xmlns:a16="http://schemas.microsoft.com/office/drawing/2014/main" id="{4B3FB98D-751B-4533-80E1-EBF8985037B8}"/>
            </a:ext>
          </a:extLst>
        </xdr:cNvPr>
        <xdr:cNvCxnSpPr/>
      </xdr:nvCxnSpPr>
      <xdr:spPr>
        <a:xfrm>
          <a:off x="17213580" y="6922008"/>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254</xdr:rowOff>
    </xdr:from>
    <xdr:to>
      <xdr:col>98</xdr:col>
      <xdr:colOff>38100</xdr:colOff>
      <xdr:row>41</xdr:row>
      <xdr:rowOff>101854</xdr:rowOff>
    </xdr:to>
    <xdr:sp macro="" textlink="">
      <xdr:nvSpPr>
        <xdr:cNvPr id="597" name="楕円 596">
          <a:extLst>
            <a:ext uri="{FF2B5EF4-FFF2-40B4-BE49-F238E27FC236}">
              <a16:creationId xmlns:a16="http://schemas.microsoft.com/office/drawing/2014/main" id="{A510282D-AB87-4EA3-9C6E-838A2166C97E}"/>
            </a:ext>
          </a:extLst>
        </xdr:cNvPr>
        <xdr:cNvSpPr/>
      </xdr:nvSpPr>
      <xdr:spPr>
        <a:xfrm>
          <a:off x="16388080" y="687349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48768</xdr:rowOff>
    </xdr:from>
    <xdr:to>
      <xdr:col>102</xdr:col>
      <xdr:colOff>114300</xdr:colOff>
      <xdr:row>41</xdr:row>
      <xdr:rowOff>51054</xdr:rowOff>
    </xdr:to>
    <xdr:cxnSp macro="">
      <xdr:nvCxnSpPr>
        <xdr:cNvPr id="598" name="直線コネクタ 597">
          <a:extLst>
            <a:ext uri="{FF2B5EF4-FFF2-40B4-BE49-F238E27FC236}">
              <a16:creationId xmlns:a16="http://schemas.microsoft.com/office/drawing/2014/main" id="{911D6467-F404-4B92-914C-4899BAFC902D}"/>
            </a:ext>
          </a:extLst>
        </xdr:cNvPr>
        <xdr:cNvCxnSpPr/>
      </xdr:nvCxnSpPr>
      <xdr:spPr>
        <a:xfrm flipV="1">
          <a:off x="16431260" y="6922008"/>
          <a:ext cx="78232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38</xdr:row>
      <xdr:rowOff>20083</xdr:rowOff>
    </xdr:from>
    <xdr:ext cx="469744" cy="259045"/>
    <xdr:sp macro="" textlink="">
      <xdr:nvSpPr>
        <xdr:cNvPr id="599" name="n_1aveValue【認定こども園・幼稚園・保育所】&#10;一人当たり面積">
          <a:extLst>
            <a:ext uri="{FF2B5EF4-FFF2-40B4-BE49-F238E27FC236}">
              <a16:creationId xmlns:a16="http://schemas.microsoft.com/office/drawing/2014/main" id="{138825E6-8988-447C-B514-C360BAF30422}"/>
            </a:ext>
          </a:extLst>
        </xdr:cNvPr>
        <xdr:cNvSpPr txBox="1"/>
      </xdr:nvSpPr>
      <xdr:spPr>
        <a:xfrm>
          <a:off x="18561127" y="6390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8653</xdr:rowOff>
    </xdr:from>
    <xdr:ext cx="469744" cy="259045"/>
    <xdr:sp macro="" textlink="">
      <xdr:nvSpPr>
        <xdr:cNvPr id="600" name="n_2aveValue【認定こども園・幼稚園・保育所】&#10;一人当たり面積">
          <a:extLst>
            <a:ext uri="{FF2B5EF4-FFF2-40B4-BE49-F238E27FC236}">
              <a16:creationId xmlns:a16="http://schemas.microsoft.com/office/drawing/2014/main" id="{1B0415CA-CF4E-485E-B087-D3E00682FC3E}"/>
            </a:ext>
          </a:extLst>
        </xdr:cNvPr>
        <xdr:cNvSpPr txBox="1"/>
      </xdr:nvSpPr>
      <xdr:spPr>
        <a:xfrm>
          <a:off x="17776267" y="6378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22369</xdr:rowOff>
    </xdr:from>
    <xdr:ext cx="469744" cy="259045"/>
    <xdr:sp macro="" textlink="">
      <xdr:nvSpPr>
        <xdr:cNvPr id="601" name="n_3aveValue【認定こども園・幼稚園・保育所】&#10;一人当たり面積">
          <a:extLst>
            <a:ext uri="{FF2B5EF4-FFF2-40B4-BE49-F238E27FC236}">
              <a16:creationId xmlns:a16="http://schemas.microsoft.com/office/drawing/2014/main" id="{C9CFAFF2-3364-48BC-813B-F702A81040B0}"/>
            </a:ext>
          </a:extLst>
        </xdr:cNvPr>
        <xdr:cNvSpPr txBox="1"/>
      </xdr:nvSpPr>
      <xdr:spPr>
        <a:xfrm>
          <a:off x="17001567" y="6392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164101</xdr:rowOff>
    </xdr:from>
    <xdr:ext cx="469744" cy="259045"/>
    <xdr:sp macro="" textlink="">
      <xdr:nvSpPr>
        <xdr:cNvPr id="602" name="n_4aveValue【認定こども園・幼稚園・保育所】&#10;一人当たり面積">
          <a:extLst>
            <a:ext uri="{FF2B5EF4-FFF2-40B4-BE49-F238E27FC236}">
              <a16:creationId xmlns:a16="http://schemas.microsoft.com/office/drawing/2014/main" id="{74DC85F8-01E2-4F95-8BAD-EFA8F1455146}"/>
            </a:ext>
          </a:extLst>
        </xdr:cNvPr>
        <xdr:cNvSpPr txBox="1"/>
      </xdr:nvSpPr>
      <xdr:spPr>
        <a:xfrm>
          <a:off x="16226867" y="63667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88409</xdr:rowOff>
    </xdr:from>
    <xdr:ext cx="469744" cy="259045"/>
    <xdr:sp macro="" textlink="">
      <xdr:nvSpPr>
        <xdr:cNvPr id="603" name="n_1mainValue【認定こども園・幼稚園・保育所】&#10;一人当たり面積">
          <a:extLst>
            <a:ext uri="{FF2B5EF4-FFF2-40B4-BE49-F238E27FC236}">
              <a16:creationId xmlns:a16="http://schemas.microsoft.com/office/drawing/2014/main" id="{98698733-FC72-45EA-AB64-C1F2C5403522}"/>
            </a:ext>
          </a:extLst>
        </xdr:cNvPr>
        <xdr:cNvSpPr txBox="1"/>
      </xdr:nvSpPr>
      <xdr:spPr>
        <a:xfrm>
          <a:off x="18561127" y="6961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90695</xdr:rowOff>
    </xdr:from>
    <xdr:ext cx="469744" cy="259045"/>
    <xdr:sp macro="" textlink="">
      <xdr:nvSpPr>
        <xdr:cNvPr id="604" name="n_2mainValue【認定こども園・幼稚園・保育所】&#10;一人当たり面積">
          <a:extLst>
            <a:ext uri="{FF2B5EF4-FFF2-40B4-BE49-F238E27FC236}">
              <a16:creationId xmlns:a16="http://schemas.microsoft.com/office/drawing/2014/main" id="{681F24F1-1969-474C-B349-6E0E2F4CAAEA}"/>
            </a:ext>
          </a:extLst>
        </xdr:cNvPr>
        <xdr:cNvSpPr txBox="1"/>
      </xdr:nvSpPr>
      <xdr:spPr>
        <a:xfrm>
          <a:off x="17776267" y="6963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41</xdr:row>
      <xdr:rowOff>90695</xdr:rowOff>
    </xdr:from>
    <xdr:ext cx="469744" cy="259045"/>
    <xdr:sp macro="" textlink="">
      <xdr:nvSpPr>
        <xdr:cNvPr id="605" name="n_3mainValue【認定こども園・幼稚園・保育所】&#10;一人当たり面積">
          <a:extLst>
            <a:ext uri="{FF2B5EF4-FFF2-40B4-BE49-F238E27FC236}">
              <a16:creationId xmlns:a16="http://schemas.microsoft.com/office/drawing/2014/main" id="{2953AC41-65F9-4DC1-BE03-312FE54D779D}"/>
            </a:ext>
          </a:extLst>
        </xdr:cNvPr>
        <xdr:cNvSpPr txBox="1"/>
      </xdr:nvSpPr>
      <xdr:spPr>
        <a:xfrm>
          <a:off x="17001567" y="6963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92981</xdr:rowOff>
    </xdr:from>
    <xdr:ext cx="469744" cy="259045"/>
    <xdr:sp macro="" textlink="">
      <xdr:nvSpPr>
        <xdr:cNvPr id="606" name="n_4mainValue【認定こども園・幼稚園・保育所】&#10;一人当たり面積">
          <a:extLst>
            <a:ext uri="{FF2B5EF4-FFF2-40B4-BE49-F238E27FC236}">
              <a16:creationId xmlns:a16="http://schemas.microsoft.com/office/drawing/2014/main" id="{CFCB4997-3402-44EA-80A1-0AB2D7D0452E}"/>
            </a:ext>
          </a:extLst>
        </xdr:cNvPr>
        <xdr:cNvSpPr txBox="1"/>
      </xdr:nvSpPr>
      <xdr:spPr>
        <a:xfrm>
          <a:off x="16226867" y="69662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7" name="正方形/長方形 606">
          <a:extLst>
            <a:ext uri="{FF2B5EF4-FFF2-40B4-BE49-F238E27FC236}">
              <a16:creationId xmlns:a16="http://schemas.microsoft.com/office/drawing/2014/main" id="{C2ABFDD3-E87C-4455-8184-692324B718DE}"/>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8" name="正方形/長方形 607">
          <a:extLst>
            <a:ext uri="{FF2B5EF4-FFF2-40B4-BE49-F238E27FC236}">
              <a16:creationId xmlns:a16="http://schemas.microsoft.com/office/drawing/2014/main" id="{8C145954-B14B-42BB-B33B-345387176057}"/>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9" name="正方形/長方形 608">
          <a:extLst>
            <a:ext uri="{FF2B5EF4-FFF2-40B4-BE49-F238E27FC236}">
              <a16:creationId xmlns:a16="http://schemas.microsoft.com/office/drawing/2014/main" id="{E2892312-7659-44E3-8771-48ABF308A8B1}"/>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0" name="正方形/長方形 609">
          <a:extLst>
            <a:ext uri="{FF2B5EF4-FFF2-40B4-BE49-F238E27FC236}">
              <a16:creationId xmlns:a16="http://schemas.microsoft.com/office/drawing/2014/main" id="{888EDF4B-E555-4D45-941A-4C6A93B54ACA}"/>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1" name="正方形/長方形 610">
          <a:extLst>
            <a:ext uri="{FF2B5EF4-FFF2-40B4-BE49-F238E27FC236}">
              <a16:creationId xmlns:a16="http://schemas.microsoft.com/office/drawing/2014/main" id="{419C11F0-7F62-4114-B852-B161F64C8699}"/>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2" name="正方形/長方形 611">
          <a:extLst>
            <a:ext uri="{FF2B5EF4-FFF2-40B4-BE49-F238E27FC236}">
              <a16:creationId xmlns:a16="http://schemas.microsoft.com/office/drawing/2014/main" id="{A05EE014-5C09-4D59-B3C6-79C036AC7758}"/>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3" name="正方形/長方形 612">
          <a:extLst>
            <a:ext uri="{FF2B5EF4-FFF2-40B4-BE49-F238E27FC236}">
              <a16:creationId xmlns:a16="http://schemas.microsoft.com/office/drawing/2014/main" id="{0348691A-6A22-45FA-B961-DEC22EB55FC6}"/>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4" name="正方形/長方形 613">
          <a:extLst>
            <a:ext uri="{FF2B5EF4-FFF2-40B4-BE49-F238E27FC236}">
              <a16:creationId xmlns:a16="http://schemas.microsoft.com/office/drawing/2014/main" id="{7B9DDBCD-4E3F-4081-976C-4921E2E544C4}"/>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5" name="テキスト ボックス 614">
          <a:extLst>
            <a:ext uri="{FF2B5EF4-FFF2-40B4-BE49-F238E27FC236}">
              <a16:creationId xmlns:a16="http://schemas.microsoft.com/office/drawing/2014/main" id="{9128D868-3723-4597-921B-41575F6A9AF8}"/>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6" name="直線コネクタ 615">
          <a:extLst>
            <a:ext uri="{FF2B5EF4-FFF2-40B4-BE49-F238E27FC236}">
              <a16:creationId xmlns:a16="http://schemas.microsoft.com/office/drawing/2014/main" id="{3CD9AD2E-1C57-403E-BD77-9B457752D41B}"/>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7" name="テキスト ボックス 616">
          <a:extLst>
            <a:ext uri="{FF2B5EF4-FFF2-40B4-BE49-F238E27FC236}">
              <a16:creationId xmlns:a16="http://schemas.microsoft.com/office/drawing/2014/main" id="{0A70E750-2505-4A86-A8D0-02B75BAA4B35}"/>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8" name="直線コネクタ 617">
          <a:extLst>
            <a:ext uri="{FF2B5EF4-FFF2-40B4-BE49-F238E27FC236}">
              <a16:creationId xmlns:a16="http://schemas.microsoft.com/office/drawing/2014/main" id="{3763691B-D9FC-45A0-B1E1-053E1A2C9219}"/>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9" name="テキスト ボックス 618">
          <a:extLst>
            <a:ext uri="{FF2B5EF4-FFF2-40B4-BE49-F238E27FC236}">
              <a16:creationId xmlns:a16="http://schemas.microsoft.com/office/drawing/2014/main" id="{B7CB2CDA-121B-4030-9490-883D7C7B1C31}"/>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20" name="直線コネクタ 619">
          <a:extLst>
            <a:ext uri="{FF2B5EF4-FFF2-40B4-BE49-F238E27FC236}">
              <a16:creationId xmlns:a16="http://schemas.microsoft.com/office/drawing/2014/main" id="{71E218E3-C8AC-4BAC-AA1F-8B9CA00EEFAE}"/>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21" name="テキスト ボックス 620">
          <a:extLst>
            <a:ext uri="{FF2B5EF4-FFF2-40B4-BE49-F238E27FC236}">
              <a16:creationId xmlns:a16="http://schemas.microsoft.com/office/drawing/2014/main" id="{AAE06A42-8DE7-497D-BB71-4ED98779B84C}"/>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22" name="直線コネクタ 621">
          <a:extLst>
            <a:ext uri="{FF2B5EF4-FFF2-40B4-BE49-F238E27FC236}">
              <a16:creationId xmlns:a16="http://schemas.microsoft.com/office/drawing/2014/main" id="{4FEAB645-E3B3-4A48-B68F-4D89C7054635}"/>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3" name="テキスト ボックス 622">
          <a:extLst>
            <a:ext uri="{FF2B5EF4-FFF2-40B4-BE49-F238E27FC236}">
              <a16:creationId xmlns:a16="http://schemas.microsoft.com/office/drawing/2014/main" id="{B69FB70A-3A2C-4174-B806-C3DA685B17EF}"/>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4" name="直線コネクタ 623">
          <a:extLst>
            <a:ext uri="{FF2B5EF4-FFF2-40B4-BE49-F238E27FC236}">
              <a16:creationId xmlns:a16="http://schemas.microsoft.com/office/drawing/2014/main" id="{E9DD5516-C4D2-425E-8B16-A3DEF7268D8C}"/>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5" name="テキスト ボックス 624">
          <a:extLst>
            <a:ext uri="{FF2B5EF4-FFF2-40B4-BE49-F238E27FC236}">
              <a16:creationId xmlns:a16="http://schemas.microsoft.com/office/drawing/2014/main" id="{DC61D445-78BD-4348-98D8-A7A457EB9C6A}"/>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6" name="直線コネクタ 625">
          <a:extLst>
            <a:ext uri="{FF2B5EF4-FFF2-40B4-BE49-F238E27FC236}">
              <a16:creationId xmlns:a16="http://schemas.microsoft.com/office/drawing/2014/main" id="{8E1419B8-7CEA-4C35-9439-A0ADAE76A754}"/>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7" name="テキスト ボックス 626">
          <a:extLst>
            <a:ext uri="{FF2B5EF4-FFF2-40B4-BE49-F238E27FC236}">
              <a16:creationId xmlns:a16="http://schemas.microsoft.com/office/drawing/2014/main" id="{F0076ED3-074E-467E-9340-35A08FE11942}"/>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8" name="直線コネクタ 627">
          <a:extLst>
            <a:ext uri="{FF2B5EF4-FFF2-40B4-BE49-F238E27FC236}">
              <a16:creationId xmlns:a16="http://schemas.microsoft.com/office/drawing/2014/main" id="{334CB596-A1F7-47A0-A6D5-B35E97801FF8}"/>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9" name="テキスト ボックス 628">
          <a:extLst>
            <a:ext uri="{FF2B5EF4-FFF2-40B4-BE49-F238E27FC236}">
              <a16:creationId xmlns:a16="http://schemas.microsoft.com/office/drawing/2014/main" id="{A959567D-66DF-434B-B217-0C830DB76883}"/>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0" name="【学校施設】&#10;有形固定資産減価償却率グラフ枠">
          <a:extLst>
            <a:ext uri="{FF2B5EF4-FFF2-40B4-BE49-F238E27FC236}">
              <a16:creationId xmlns:a16="http://schemas.microsoft.com/office/drawing/2014/main" id="{98E47D32-5926-4AE5-BEF2-FFAB79D4F39F}"/>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100965</xdr:rowOff>
    </xdr:from>
    <xdr:to>
      <xdr:col>85</xdr:col>
      <xdr:colOff>126364</xdr:colOff>
      <xdr:row>63</xdr:row>
      <xdr:rowOff>93345</xdr:rowOff>
    </xdr:to>
    <xdr:cxnSp macro="">
      <xdr:nvCxnSpPr>
        <xdr:cNvPr id="631" name="直線コネクタ 630">
          <a:extLst>
            <a:ext uri="{FF2B5EF4-FFF2-40B4-BE49-F238E27FC236}">
              <a16:creationId xmlns:a16="http://schemas.microsoft.com/office/drawing/2014/main" id="{276E57E3-F9FA-4F80-A693-83871879052A}"/>
            </a:ext>
          </a:extLst>
        </xdr:cNvPr>
        <xdr:cNvCxnSpPr/>
      </xdr:nvCxnSpPr>
      <xdr:spPr>
        <a:xfrm flipV="1">
          <a:off x="14375764" y="9488805"/>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97172</xdr:rowOff>
    </xdr:from>
    <xdr:ext cx="405111" cy="259045"/>
    <xdr:sp macro="" textlink="">
      <xdr:nvSpPr>
        <xdr:cNvPr id="632" name="【学校施設】&#10;有形固定資産減価償却率最小値テキスト">
          <a:extLst>
            <a:ext uri="{FF2B5EF4-FFF2-40B4-BE49-F238E27FC236}">
              <a16:creationId xmlns:a16="http://schemas.microsoft.com/office/drawing/2014/main" id="{F0C32F14-D46E-4FF3-A8FA-5CE4D3C5AE2D}"/>
            </a:ext>
          </a:extLst>
        </xdr:cNvPr>
        <xdr:cNvSpPr txBox="1"/>
      </xdr:nvSpPr>
      <xdr:spPr>
        <a:xfrm>
          <a:off x="14414500" y="10658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93345</xdr:rowOff>
    </xdr:from>
    <xdr:to>
      <xdr:col>86</xdr:col>
      <xdr:colOff>25400</xdr:colOff>
      <xdr:row>63</xdr:row>
      <xdr:rowOff>93345</xdr:rowOff>
    </xdr:to>
    <xdr:cxnSp macro="">
      <xdr:nvCxnSpPr>
        <xdr:cNvPr id="633" name="直線コネクタ 632">
          <a:extLst>
            <a:ext uri="{FF2B5EF4-FFF2-40B4-BE49-F238E27FC236}">
              <a16:creationId xmlns:a16="http://schemas.microsoft.com/office/drawing/2014/main" id="{5D0757EB-66C1-4256-8354-C2A1AD1267C1}"/>
            </a:ext>
          </a:extLst>
        </xdr:cNvPr>
        <xdr:cNvCxnSpPr/>
      </xdr:nvCxnSpPr>
      <xdr:spPr>
        <a:xfrm>
          <a:off x="14287500" y="1065466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47642</xdr:rowOff>
    </xdr:from>
    <xdr:ext cx="405111" cy="259045"/>
    <xdr:sp macro="" textlink="">
      <xdr:nvSpPr>
        <xdr:cNvPr id="634" name="【学校施設】&#10;有形固定資産減価償却率最大値テキスト">
          <a:extLst>
            <a:ext uri="{FF2B5EF4-FFF2-40B4-BE49-F238E27FC236}">
              <a16:creationId xmlns:a16="http://schemas.microsoft.com/office/drawing/2014/main" id="{BCDE6640-8A19-4F0D-A8AF-21A0012698AB}"/>
            </a:ext>
          </a:extLst>
        </xdr:cNvPr>
        <xdr:cNvSpPr txBox="1"/>
      </xdr:nvSpPr>
      <xdr:spPr>
        <a:xfrm>
          <a:off x="14414500" y="9267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100965</xdr:rowOff>
    </xdr:from>
    <xdr:to>
      <xdr:col>86</xdr:col>
      <xdr:colOff>25400</xdr:colOff>
      <xdr:row>56</xdr:row>
      <xdr:rowOff>100965</xdr:rowOff>
    </xdr:to>
    <xdr:cxnSp macro="">
      <xdr:nvCxnSpPr>
        <xdr:cNvPr id="635" name="直線コネクタ 634">
          <a:extLst>
            <a:ext uri="{FF2B5EF4-FFF2-40B4-BE49-F238E27FC236}">
              <a16:creationId xmlns:a16="http://schemas.microsoft.com/office/drawing/2014/main" id="{DCC12403-4643-4532-A0B3-31FCF887B70D}"/>
            </a:ext>
          </a:extLst>
        </xdr:cNvPr>
        <xdr:cNvCxnSpPr/>
      </xdr:nvCxnSpPr>
      <xdr:spPr>
        <a:xfrm>
          <a:off x="14287500" y="94888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160037</xdr:rowOff>
    </xdr:from>
    <xdr:ext cx="405111" cy="259045"/>
    <xdr:sp macro="" textlink="">
      <xdr:nvSpPr>
        <xdr:cNvPr id="636" name="【学校施設】&#10;有形固定資産減価償却率平均値テキスト">
          <a:extLst>
            <a:ext uri="{FF2B5EF4-FFF2-40B4-BE49-F238E27FC236}">
              <a16:creationId xmlns:a16="http://schemas.microsoft.com/office/drawing/2014/main" id="{8E3F34C8-4BF4-4334-80BF-7F62C2B5BC4F}"/>
            </a:ext>
          </a:extLst>
        </xdr:cNvPr>
        <xdr:cNvSpPr txBox="1"/>
      </xdr:nvSpPr>
      <xdr:spPr>
        <a:xfrm>
          <a:off x="14414500" y="100507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10160</xdr:rowOff>
    </xdr:from>
    <xdr:to>
      <xdr:col>85</xdr:col>
      <xdr:colOff>177800</xdr:colOff>
      <xdr:row>60</xdr:row>
      <xdr:rowOff>111760</xdr:rowOff>
    </xdr:to>
    <xdr:sp macro="" textlink="">
      <xdr:nvSpPr>
        <xdr:cNvPr id="637" name="フローチャート: 判断 636">
          <a:extLst>
            <a:ext uri="{FF2B5EF4-FFF2-40B4-BE49-F238E27FC236}">
              <a16:creationId xmlns:a16="http://schemas.microsoft.com/office/drawing/2014/main" id="{08BB6993-07A8-434E-936F-C038CC31A8A1}"/>
            </a:ext>
          </a:extLst>
        </xdr:cNvPr>
        <xdr:cNvSpPr/>
      </xdr:nvSpPr>
      <xdr:spPr>
        <a:xfrm>
          <a:off x="14325600" y="1006856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635</xdr:rowOff>
    </xdr:from>
    <xdr:to>
      <xdr:col>81</xdr:col>
      <xdr:colOff>101600</xdr:colOff>
      <xdr:row>60</xdr:row>
      <xdr:rowOff>102235</xdr:rowOff>
    </xdr:to>
    <xdr:sp macro="" textlink="">
      <xdr:nvSpPr>
        <xdr:cNvPr id="638" name="フローチャート: 判断 637">
          <a:extLst>
            <a:ext uri="{FF2B5EF4-FFF2-40B4-BE49-F238E27FC236}">
              <a16:creationId xmlns:a16="http://schemas.microsoft.com/office/drawing/2014/main" id="{28ACCD1E-6008-4DB0-BA53-F6B5C8D839F0}"/>
            </a:ext>
          </a:extLst>
        </xdr:cNvPr>
        <xdr:cNvSpPr/>
      </xdr:nvSpPr>
      <xdr:spPr>
        <a:xfrm>
          <a:off x="1357884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149225</xdr:rowOff>
    </xdr:from>
    <xdr:to>
      <xdr:col>76</xdr:col>
      <xdr:colOff>165100</xdr:colOff>
      <xdr:row>60</xdr:row>
      <xdr:rowOff>79375</xdr:rowOff>
    </xdr:to>
    <xdr:sp macro="" textlink="">
      <xdr:nvSpPr>
        <xdr:cNvPr id="639" name="フローチャート: 判断 638">
          <a:extLst>
            <a:ext uri="{FF2B5EF4-FFF2-40B4-BE49-F238E27FC236}">
              <a16:creationId xmlns:a16="http://schemas.microsoft.com/office/drawing/2014/main" id="{9AAB251D-62C7-4FC3-ACC7-4A6E198A6815}"/>
            </a:ext>
          </a:extLst>
        </xdr:cNvPr>
        <xdr:cNvSpPr/>
      </xdr:nvSpPr>
      <xdr:spPr>
        <a:xfrm>
          <a:off x="12804140" y="1003998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162560</xdr:rowOff>
    </xdr:from>
    <xdr:to>
      <xdr:col>72</xdr:col>
      <xdr:colOff>38100</xdr:colOff>
      <xdr:row>60</xdr:row>
      <xdr:rowOff>92710</xdr:rowOff>
    </xdr:to>
    <xdr:sp macro="" textlink="">
      <xdr:nvSpPr>
        <xdr:cNvPr id="640" name="フローチャート: 判断 639">
          <a:extLst>
            <a:ext uri="{FF2B5EF4-FFF2-40B4-BE49-F238E27FC236}">
              <a16:creationId xmlns:a16="http://schemas.microsoft.com/office/drawing/2014/main" id="{098AF5BB-5EE5-4B68-B061-53268BEBCE31}"/>
            </a:ext>
          </a:extLst>
        </xdr:cNvPr>
        <xdr:cNvSpPr/>
      </xdr:nvSpPr>
      <xdr:spPr>
        <a:xfrm>
          <a:off x="12029440" y="100533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19685</xdr:rowOff>
    </xdr:from>
    <xdr:to>
      <xdr:col>67</xdr:col>
      <xdr:colOff>101600</xdr:colOff>
      <xdr:row>60</xdr:row>
      <xdr:rowOff>121285</xdr:rowOff>
    </xdr:to>
    <xdr:sp macro="" textlink="">
      <xdr:nvSpPr>
        <xdr:cNvPr id="641" name="フローチャート: 判断 640">
          <a:extLst>
            <a:ext uri="{FF2B5EF4-FFF2-40B4-BE49-F238E27FC236}">
              <a16:creationId xmlns:a16="http://schemas.microsoft.com/office/drawing/2014/main" id="{85D4764A-BEAF-468A-98B7-50ED400E7004}"/>
            </a:ext>
          </a:extLst>
        </xdr:cNvPr>
        <xdr:cNvSpPr/>
      </xdr:nvSpPr>
      <xdr:spPr>
        <a:xfrm>
          <a:off x="11231880" y="10078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539E54AA-5796-4FED-91E4-81F9E79EC664}"/>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E8E7D9E3-BC32-43F5-BD1B-C6918990F828}"/>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4" name="テキスト ボックス 643">
          <a:extLst>
            <a:ext uri="{FF2B5EF4-FFF2-40B4-BE49-F238E27FC236}">
              <a16:creationId xmlns:a16="http://schemas.microsoft.com/office/drawing/2014/main" id="{DAFE8BC6-286D-4A1B-AF8F-AB6034A736DA}"/>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7B453D19-1251-4E37-9F74-B7F5E3B70089}"/>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DF997339-136F-4ED2-B3BC-D9B514C4914B}"/>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55880</xdr:rowOff>
    </xdr:from>
    <xdr:to>
      <xdr:col>85</xdr:col>
      <xdr:colOff>177800</xdr:colOff>
      <xdr:row>59</xdr:row>
      <xdr:rowOff>157480</xdr:rowOff>
    </xdr:to>
    <xdr:sp macro="" textlink="">
      <xdr:nvSpPr>
        <xdr:cNvPr id="647" name="楕円 646">
          <a:extLst>
            <a:ext uri="{FF2B5EF4-FFF2-40B4-BE49-F238E27FC236}">
              <a16:creationId xmlns:a16="http://schemas.microsoft.com/office/drawing/2014/main" id="{70E55B33-824F-4080-9EF2-DCC2594C0B8D}"/>
            </a:ext>
          </a:extLst>
        </xdr:cNvPr>
        <xdr:cNvSpPr/>
      </xdr:nvSpPr>
      <xdr:spPr>
        <a:xfrm>
          <a:off x="14325600" y="9946640"/>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78757</xdr:rowOff>
    </xdr:from>
    <xdr:ext cx="405111" cy="259045"/>
    <xdr:sp macro="" textlink="">
      <xdr:nvSpPr>
        <xdr:cNvPr id="648" name="【学校施設】&#10;有形固定資産減価償却率該当値テキスト">
          <a:extLst>
            <a:ext uri="{FF2B5EF4-FFF2-40B4-BE49-F238E27FC236}">
              <a16:creationId xmlns:a16="http://schemas.microsoft.com/office/drawing/2014/main" id="{705DF0AA-96CA-43C0-888F-209CF1363375}"/>
            </a:ext>
          </a:extLst>
        </xdr:cNvPr>
        <xdr:cNvSpPr txBox="1"/>
      </xdr:nvSpPr>
      <xdr:spPr>
        <a:xfrm>
          <a:off x="14414500" y="98018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8255</xdr:rowOff>
    </xdr:from>
    <xdr:to>
      <xdr:col>81</xdr:col>
      <xdr:colOff>101600</xdr:colOff>
      <xdr:row>59</xdr:row>
      <xdr:rowOff>109855</xdr:rowOff>
    </xdr:to>
    <xdr:sp macro="" textlink="">
      <xdr:nvSpPr>
        <xdr:cNvPr id="649" name="楕円 648">
          <a:extLst>
            <a:ext uri="{FF2B5EF4-FFF2-40B4-BE49-F238E27FC236}">
              <a16:creationId xmlns:a16="http://schemas.microsoft.com/office/drawing/2014/main" id="{C46E6A97-8A55-4F7F-B8AF-F7F3DB3413BD}"/>
            </a:ext>
          </a:extLst>
        </xdr:cNvPr>
        <xdr:cNvSpPr/>
      </xdr:nvSpPr>
      <xdr:spPr>
        <a:xfrm>
          <a:off x="13578840" y="9899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59055</xdr:rowOff>
    </xdr:from>
    <xdr:to>
      <xdr:col>85</xdr:col>
      <xdr:colOff>127000</xdr:colOff>
      <xdr:row>59</xdr:row>
      <xdr:rowOff>106680</xdr:rowOff>
    </xdr:to>
    <xdr:cxnSp macro="">
      <xdr:nvCxnSpPr>
        <xdr:cNvPr id="650" name="直線コネクタ 649">
          <a:extLst>
            <a:ext uri="{FF2B5EF4-FFF2-40B4-BE49-F238E27FC236}">
              <a16:creationId xmlns:a16="http://schemas.microsoft.com/office/drawing/2014/main" id="{38D153D0-8F3F-4F6D-BC5A-6CAE03B65632}"/>
            </a:ext>
          </a:extLst>
        </xdr:cNvPr>
        <xdr:cNvCxnSpPr/>
      </xdr:nvCxnSpPr>
      <xdr:spPr>
        <a:xfrm>
          <a:off x="13629640" y="9949815"/>
          <a:ext cx="7467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143510</xdr:rowOff>
    </xdr:from>
    <xdr:to>
      <xdr:col>76</xdr:col>
      <xdr:colOff>165100</xdr:colOff>
      <xdr:row>59</xdr:row>
      <xdr:rowOff>73660</xdr:rowOff>
    </xdr:to>
    <xdr:sp macro="" textlink="">
      <xdr:nvSpPr>
        <xdr:cNvPr id="651" name="楕円 650">
          <a:extLst>
            <a:ext uri="{FF2B5EF4-FFF2-40B4-BE49-F238E27FC236}">
              <a16:creationId xmlns:a16="http://schemas.microsoft.com/office/drawing/2014/main" id="{BA0DBBAC-D198-450E-939F-32DDA89DCC54}"/>
            </a:ext>
          </a:extLst>
        </xdr:cNvPr>
        <xdr:cNvSpPr/>
      </xdr:nvSpPr>
      <xdr:spPr>
        <a:xfrm>
          <a:off x="12804140" y="98666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22860</xdr:rowOff>
    </xdr:from>
    <xdr:to>
      <xdr:col>81</xdr:col>
      <xdr:colOff>50800</xdr:colOff>
      <xdr:row>59</xdr:row>
      <xdr:rowOff>59055</xdr:rowOff>
    </xdr:to>
    <xdr:cxnSp macro="">
      <xdr:nvCxnSpPr>
        <xdr:cNvPr id="652" name="直線コネクタ 651">
          <a:extLst>
            <a:ext uri="{FF2B5EF4-FFF2-40B4-BE49-F238E27FC236}">
              <a16:creationId xmlns:a16="http://schemas.microsoft.com/office/drawing/2014/main" id="{5295F913-6C68-45B4-B2A5-7F80F1948074}"/>
            </a:ext>
          </a:extLst>
        </xdr:cNvPr>
        <xdr:cNvCxnSpPr/>
      </xdr:nvCxnSpPr>
      <xdr:spPr>
        <a:xfrm>
          <a:off x="12854940" y="9913620"/>
          <a:ext cx="77470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114935</xdr:rowOff>
    </xdr:from>
    <xdr:to>
      <xdr:col>72</xdr:col>
      <xdr:colOff>38100</xdr:colOff>
      <xdr:row>59</xdr:row>
      <xdr:rowOff>45085</xdr:rowOff>
    </xdr:to>
    <xdr:sp macro="" textlink="">
      <xdr:nvSpPr>
        <xdr:cNvPr id="653" name="楕円 652">
          <a:extLst>
            <a:ext uri="{FF2B5EF4-FFF2-40B4-BE49-F238E27FC236}">
              <a16:creationId xmlns:a16="http://schemas.microsoft.com/office/drawing/2014/main" id="{D1D8304A-4C52-4958-A619-99C41E12DA75}"/>
            </a:ext>
          </a:extLst>
        </xdr:cNvPr>
        <xdr:cNvSpPr/>
      </xdr:nvSpPr>
      <xdr:spPr>
        <a:xfrm>
          <a:off x="12029440" y="983805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165735</xdr:rowOff>
    </xdr:from>
    <xdr:to>
      <xdr:col>76</xdr:col>
      <xdr:colOff>114300</xdr:colOff>
      <xdr:row>59</xdr:row>
      <xdr:rowOff>22860</xdr:rowOff>
    </xdr:to>
    <xdr:cxnSp macro="">
      <xdr:nvCxnSpPr>
        <xdr:cNvPr id="654" name="直線コネクタ 653">
          <a:extLst>
            <a:ext uri="{FF2B5EF4-FFF2-40B4-BE49-F238E27FC236}">
              <a16:creationId xmlns:a16="http://schemas.microsoft.com/office/drawing/2014/main" id="{5D688C50-3848-4B10-9399-FB9E6899E515}"/>
            </a:ext>
          </a:extLst>
        </xdr:cNvPr>
        <xdr:cNvCxnSpPr/>
      </xdr:nvCxnSpPr>
      <xdr:spPr>
        <a:xfrm>
          <a:off x="12072620" y="9888855"/>
          <a:ext cx="78232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73025</xdr:rowOff>
    </xdr:from>
    <xdr:to>
      <xdr:col>67</xdr:col>
      <xdr:colOff>101600</xdr:colOff>
      <xdr:row>59</xdr:row>
      <xdr:rowOff>3175</xdr:rowOff>
    </xdr:to>
    <xdr:sp macro="" textlink="">
      <xdr:nvSpPr>
        <xdr:cNvPr id="655" name="楕円 654">
          <a:extLst>
            <a:ext uri="{FF2B5EF4-FFF2-40B4-BE49-F238E27FC236}">
              <a16:creationId xmlns:a16="http://schemas.microsoft.com/office/drawing/2014/main" id="{F4D889C8-87B1-4EDF-A41B-00451DAF9399}"/>
            </a:ext>
          </a:extLst>
        </xdr:cNvPr>
        <xdr:cNvSpPr/>
      </xdr:nvSpPr>
      <xdr:spPr>
        <a:xfrm>
          <a:off x="11231880" y="979614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123825</xdr:rowOff>
    </xdr:from>
    <xdr:to>
      <xdr:col>71</xdr:col>
      <xdr:colOff>177800</xdr:colOff>
      <xdr:row>58</xdr:row>
      <xdr:rowOff>165735</xdr:rowOff>
    </xdr:to>
    <xdr:cxnSp macro="">
      <xdr:nvCxnSpPr>
        <xdr:cNvPr id="656" name="直線コネクタ 655">
          <a:extLst>
            <a:ext uri="{FF2B5EF4-FFF2-40B4-BE49-F238E27FC236}">
              <a16:creationId xmlns:a16="http://schemas.microsoft.com/office/drawing/2014/main" id="{A1112459-1BBE-48FD-83F1-C5B4034A3DAD}"/>
            </a:ext>
          </a:extLst>
        </xdr:cNvPr>
        <xdr:cNvCxnSpPr/>
      </xdr:nvCxnSpPr>
      <xdr:spPr>
        <a:xfrm>
          <a:off x="11282680" y="9846945"/>
          <a:ext cx="78994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93362</xdr:rowOff>
    </xdr:from>
    <xdr:ext cx="405111" cy="259045"/>
    <xdr:sp macro="" textlink="">
      <xdr:nvSpPr>
        <xdr:cNvPr id="657" name="n_1aveValue【学校施設】&#10;有形固定資産減価償却率">
          <a:extLst>
            <a:ext uri="{FF2B5EF4-FFF2-40B4-BE49-F238E27FC236}">
              <a16:creationId xmlns:a16="http://schemas.microsoft.com/office/drawing/2014/main" id="{963A7B66-A355-4D03-8AD5-DB115056A553}"/>
            </a:ext>
          </a:extLst>
        </xdr:cNvPr>
        <xdr:cNvSpPr txBox="1"/>
      </xdr:nvSpPr>
      <xdr:spPr>
        <a:xfrm>
          <a:off x="13437244" y="1015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70502</xdr:rowOff>
    </xdr:from>
    <xdr:ext cx="405111" cy="259045"/>
    <xdr:sp macro="" textlink="">
      <xdr:nvSpPr>
        <xdr:cNvPr id="658" name="n_2aveValue【学校施設】&#10;有形固定資産減価償却率">
          <a:extLst>
            <a:ext uri="{FF2B5EF4-FFF2-40B4-BE49-F238E27FC236}">
              <a16:creationId xmlns:a16="http://schemas.microsoft.com/office/drawing/2014/main" id="{9F3646EE-8BD2-4137-B22B-FEB5E4804B72}"/>
            </a:ext>
          </a:extLst>
        </xdr:cNvPr>
        <xdr:cNvSpPr txBox="1"/>
      </xdr:nvSpPr>
      <xdr:spPr>
        <a:xfrm>
          <a:off x="12675244" y="10128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83837</xdr:rowOff>
    </xdr:from>
    <xdr:ext cx="405111" cy="259045"/>
    <xdr:sp macro="" textlink="">
      <xdr:nvSpPr>
        <xdr:cNvPr id="659" name="n_3aveValue【学校施設】&#10;有形固定資産減価償却率">
          <a:extLst>
            <a:ext uri="{FF2B5EF4-FFF2-40B4-BE49-F238E27FC236}">
              <a16:creationId xmlns:a16="http://schemas.microsoft.com/office/drawing/2014/main" id="{9823D905-2B7C-46AB-A177-7EF70A1F0E20}"/>
            </a:ext>
          </a:extLst>
        </xdr:cNvPr>
        <xdr:cNvSpPr txBox="1"/>
      </xdr:nvSpPr>
      <xdr:spPr>
        <a:xfrm>
          <a:off x="11900544" y="10142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112412</xdr:rowOff>
    </xdr:from>
    <xdr:ext cx="405111" cy="259045"/>
    <xdr:sp macro="" textlink="">
      <xdr:nvSpPr>
        <xdr:cNvPr id="660" name="n_4aveValue【学校施設】&#10;有形固定資産減価償却率">
          <a:extLst>
            <a:ext uri="{FF2B5EF4-FFF2-40B4-BE49-F238E27FC236}">
              <a16:creationId xmlns:a16="http://schemas.microsoft.com/office/drawing/2014/main" id="{3563DA2C-4BC7-4CBA-84CF-FF3EE424731D}"/>
            </a:ext>
          </a:extLst>
        </xdr:cNvPr>
        <xdr:cNvSpPr txBox="1"/>
      </xdr:nvSpPr>
      <xdr:spPr>
        <a:xfrm>
          <a:off x="11102984" y="10170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126382</xdr:rowOff>
    </xdr:from>
    <xdr:ext cx="405111" cy="259045"/>
    <xdr:sp macro="" textlink="">
      <xdr:nvSpPr>
        <xdr:cNvPr id="661" name="n_1mainValue【学校施設】&#10;有形固定資産減価償却率">
          <a:extLst>
            <a:ext uri="{FF2B5EF4-FFF2-40B4-BE49-F238E27FC236}">
              <a16:creationId xmlns:a16="http://schemas.microsoft.com/office/drawing/2014/main" id="{ECDADC72-CBF7-4888-872B-0D95D48AC47F}"/>
            </a:ext>
          </a:extLst>
        </xdr:cNvPr>
        <xdr:cNvSpPr txBox="1"/>
      </xdr:nvSpPr>
      <xdr:spPr>
        <a:xfrm>
          <a:off x="13437244" y="96818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90187</xdr:rowOff>
    </xdr:from>
    <xdr:ext cx="405111" cy="259045"/>
    <xdr:sp macro="" textlink="">
      <xdr:nvSpPr>
        <xdr:cNvPr id="662" name="n_2mainValue【学校施設】&#10;有形固定資産減価償却率">
          <a:extLst>
            <a:ext uri="{FF2B5EF4-FFF2-40B4-BE49-F238E27FC236}">
              <a16:creationId xmlns:a16="http://schemas.microsoft.com/office/drawing/2014/main" id="{1F07877B-C15C-4C01-9B72-10D5DE0F14E9}"/>
            </a:ext>
          </a:extLst>
        </xdr:cNvPr>
        <xdr:cNvSpPr txBox="1"/>
      </xdr:nvSpPr>
      <xdr:spPr>
        <a:xfrm>
          <a:off x="12675244" y="964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61612</xdr:rowOff>
    </xdr:from>
    <xdr:ext cx="405111" cy="259045"/>
    <xdr:sp macro="" textlink="">
      <xdr:nvSpPr>
        <xdr:cNvPr id="663" name="n_3mainValue【学校施設】&#10;有形固定資産減価償却率">
          <a:extLst>
            <a:ext uri="{FF2B5EF4-FFF2-40B4-BE49-F238E27FC236}">
              <a16:creationId xmlns:a16="http://schemas.microsoft.com/office/drawing/2014/main" id="{0F8143A1-9C14-4963-8A82-D4D3D6618C33}"/>
            </a:ext>
          </a:extLst>
        </xdr:cNvPr>
        <xdr:cNvSpPr txBox="1"/>
      </xdr:nvSpPr>
      <xdr:spPr>
        <a:xfrm>
          <a:off x="11900544" y="9617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19702</xdr:rowOff>
    </xdr:from>
    <xdr:ext cx="405111" cy="259045"/>
    <xdr:sp macro="" textlink="">
      <xdr:nvSpPr>
        <xdr:cNvPr id="664" name="n_4mainValue【学校施設】&#10;有形固定資産減価償却率">
          <a:extLst>
            <a:ext uri="{FF2B5EF4-FFF2-40B4-BE49-F238E27FC236}">
              <a16:creationId xmlns:a16="http://schemas.microsoft.com/office/drawing/2014/main" id="{366B9FA2-0939-480A-8287-933DB8FFF1FC}"/>
            </a:ext>
          </a:extLst>
        </xdr:cNvPr>
        <xdr:cNvSpPr txBox="1"/>
      </xdr:nvSpPr>
      <xdr:spPr>
        <a:xfrm>
          <a:off x="11102984" y="957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5" name="正方形/長方形 664">
          <a:extLst>
            <a:ext uri="{FF2B5EF4-FFF2-40B4-BE49-F238E27FC236}">
              <a16:creationId xmlns:a16="http://schemas.microsoft.com/office/drawing/2014/main" id="{26AF2D6E-A168-4A86-B577-88C324C2C240}"/>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6" name="正方形/長方形 665">
          <a:extLst>
            <a:ext uri="{FF2B5EF4-FFF2-40B4-BE49-F238E27FC236}">
              <a16:creationId xmlns:a16="http://schemas.microsoft.com/office/drawing/2014/main" id="{4147F855-2465-486E-88E5-2F013E411071}"/>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7" name="正方形/長方形 666">
          <a:extLst>
            <a:ext uri="{FF2B5EF4-FFF2-40B4-BE49-F238E27FC236}">
              <a16:creationId xmlns:a16="http://schemas.microsoft.com/office/drawing/2014/main" id="{3D56C209-474B-46AE-9592-1EF082B3F7F2}"/>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8" name="正方形/長方形 667">
          <a:extLst>
            <a:ext uri="{FF2B5EF4-FFF2-40B4-BE49-F238E27FC236}">
              <a16:creationId xmlns:a16="http://schemas.microsoft.com/office/drawing/2014/main" id="{1161F697-0AB5-4248-81FD-64275DBEBD45}"/>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9" name="正方形/長方形 668">
          <a:extLst>
            <a:ext uri="{FF2B5EF4-FFF2-40B4-BE49-F238E27FC236}">
              <a16:creationId xmlns:a16="http://schemas.microsoft.com/office/drawing/2014/main" id="{C4E6E23F-F946-4FFC-8600-206E782E8645}"/>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0" name="正方形/長方形 669">
          <a:extLst>
            <a:ext uri="{FF2B5EF4-FFF2-40B4-BE49-F238E27FC236}">
              <a16:creationId xmlns:a16="http://schemas.microsoft.com/office/drawing/2014/main" id="{16C96C2D-C8DC-4E8A-A88C-0D899956475F}"/>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1" name="正方形/長方形 670">
          <a:extLst>
            <a:ext uri="{FF2B5EF4-FFF2-40B4-BE49-F238E27FC236}">
              <a16:creationId xmlns:a16="http://schemas.microsoft.com/office/drawing/2014/main" id="{EBB09971-0010-4B44-8953-2DB02CCE3092}"/>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2" name="正方形/長方形 671">
          <a:extLst>
            <a:ext uri="{FF2B5EF4-FFF2-40B4-BE49-F238E27FC236}">
              <a16:creationId xmlns:a16="http://schemas.microsoft.com/office/drawing/2014/main" id="{2D5371ED-7734-450D-B70C-9C88DCEFE74A}"/>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3" name="テキスト ボックス 672">
          <a:extLst>
            <a:ext uri="{FF2B5EF4-FFF2-40B4-BE49-F238E27FC236}">
              <a16:creationId xmlns:a16="http://schemas.microsoft.com/office/drawing/2014/main" id="{A5FE852D-BC9F-4B60-9DC6-C93A6DEA509A}"/>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4" name="直線コネクタ 673">
          <a:extLst>
            <a:ext uri="{FF2B5EF4-FFF2-40B4-BE49-F238E27FC236}">
              <a16:creationId xmlns:a16="http://schemas.microsoft.com/office/drawing/2014/main" id="{DF0B9F06-47A1-4261-881E-F6C22FC3122C}"/>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675" name="直線コネクタ 674">
          <a:extLst>
            <a:ext uri="{FF2B5EF4-FFF2-40B4-BE49-F238E27FC236}">
              <a16:creationId xmlns:a16="http://schemas.microsoft.com/office/drawing/2014/main" id="{33BCE1EC-0497-428D-8718-46C7B685C08E}"/>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76" name="テキスト ボックス 675">
          <a:extLst>
            <a:ext uri="{FF2B5EF4-FFF2-40B4-BE49-F238E27FC236}">
              <a16:creationId xmlns:a16="http://schemas.microsoft.com/office/drawing/2014/main" id="{36481E98-7E83-4FE6-B51F-C4D3D539E03E}"/>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77" name="直線コネクタ 676">
          <a:extLst>
            <a:ext uri="{FF2B5EF4-FFF2-40B4-BE49-F238E27FC236}">
              <a16:creationId xmlns:a16="http://schemas.microsoft.com/office/drawing/2014/main" id="{40D33109-C31D-432C-9873-228E7AEF3EC9}"/>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78" name="テキスト ボックス 677">
          <a:extLst>
            <a:ext uri="{FF2B5EF4-FFF2-40B4-BE49-F238E27FC236}">
              <a16:creationId xmlns:a16="http://schemas.microsoft.com/office/drawing/2014/main" id="{77868C15-8495-4FAF-8695-B5C84BC88FBB}"/>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79" name="直線コネクタ 678">
          <a:extLst>
            <a:ext uri="{FF2B5EF4-FFF2-40B4-BE49-F238E27FC236}">
              <a16:creationId xmlns:a16="http://schemas.microsoft.com/office/drawing/2014/main" id="{F7399C60-33CE-4FCD-B14C-DC529F4E4760}"/>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0" name="テキスト ボックス 679">
          <a:extLst>
            <a:ext uri="{FF2B5EF4-FFF2-40B4-BE49-F238E27FC236}">
              <a16:creationId xmlns:a16="http://schemas.microsoft.com/office/drawing/2014/main" id="{A5985E87-66A2-4AE0-B75D-D076F027DA20}"/>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81" name="直線コネクタ 680">
          <a:extLst>
            <a:ext uri="{FF2B5EF4-FFF2-40B4-BE49-F238E27FC236}">
              <a16:creationId xmlns:a16="http://schemas.microsoft.com/office/drawing/2014/main" id="{49B7A233-5B36-484A-942E-8F85144CEFAC}"/>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82" name="テキスト ボックス 681">
          <a:extLst>
            <a:ext uri="{FF2B5EF4-FFF2-40B4-BE49-F238E27FC236}">
              <a16:creationId xmlns:a16="http://schemas.microsoft.com/office/drawing/2014/main" id="{FAF94ADC-FE36-48B0-BBB1-78F31BFF7EB9}"/>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83" name="直線コネクタ 682">
          <a:extLst>
            <a:ext uri="{FF2B5EF4-FFF2-40B4-BE49-F238E27FC236}">
              <a16:creationId xmlns:a16="http://schemas.microsoft.com/office/drawing/2014/main" id="{69851987-D21C-4598-979A-28DEEB4B66FA}"/>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84" name="テキスト ボックス 683">
          <a:extLst>
            <a:ext uri="{FF2B5EF4-FFF2-40B4-BE49-F238E27FC236}">
              <a16:creationId xmlns:a16="http://schemas.microsoft.com/office/drawing/2014/main" id="{1BB08F93-CE88-4480-B078-2E0ED1948739}"/>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5" name="直線コネクタ 684">
          <a:extLst>
            <a:ext uri="{FF2B5EF4-FFF2-40B4-BE49-F238E27FC236}">
              <a16:creationId xmlns:a16="http://schemas.microsoft.com/office/drawing/2014/main" id="{D97D2590-90BF-4BEC-8051-F87EF9A0C4BE}"/>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6" name="テキスト ボックス 685">
          <a:extLst>
            <a:ext uri="{FF2B5EF4-FFF2-40B4-BE49-F238E27FC236}">
              <a16:creationId xmlns:a16="http://schemas.microsoft.com/office/drawing/2014/main" id="{32E4E708-FD00-4657-9DEB-620D6FF3187C}"/>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7" name="【学校施設】&#10;一人当たり面積グラフ枠">
          <a:extLst>
            <a:ext uri="{FF2B5EF4-FFF2-40B4-BE49-F238E27FC236}">
              <a16:creationId xmlns:a16="http://schemas.microsoft.com/office/drawing/2014/main" id="{2BF06F99-E8D3-45B8-9A0C-60937BB9F7A9}"/>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762</xdr:rowOff>
    </xdr:from>
    <xdr:to>
      <xdr:col>116</xdr:col>
      <xdr:colOff>62864</xdr:colOff>
      <xdr:row>63</xdr:row>
      <xdr:rowOff>42672</xdr:rowOff>
    </xdr:to>
    <xdr:cxnSp macro="">
      <xdr:nvCxnSpPr>
        <xdr:cNvPr id="688" name="直線コネクタ 687">
          <a:extLst>
            <a:ext uri="{FF2B5EF4-FFF2-40B4-BE49-F238E27FC236}">
              <a16:creationId xmlns:a16="http://schemas.microsoft.com/office/drawing/2014/main" id="{4CCAE08A-B968-4A5B-A9D6-8C1548C329A3}"/>
            </a:ext>
          </a:extLst>
        </xdr:cNvPr>
        <xdr:cNvCxnSpPr/>
      </xdr:nvCxnSpPr>
      <xdr:spPr>
        <a:xfrm flipV="1">
          <a:off x="19509104" y="9556242"/>
          <a:ext cx="0" cy="1047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46499</xdr:rowOff>
    </xdr:from>
    <xdr:ext cx="469744" cy="259045"/>
    <xdr:sp macro="" textlink="">
      <xdr:nvSpPr>
        <xdr:cNvPr id="689" name="【学校施設】&#10;一人当たり面積最小値テキスト">
          <a:extLst>
            <a:ext uri="{FF2B5EF4-FFF2-40B4-BE49-F238E27FC236}">
              <a16:creationId xmlns:a16="http://schemas.microsoft.com/office/drawing/2014/main" id="{E2CEFBE8-C6C1-4BD7-AD0B-8E439288A07B}"/>
            </a:ext>
          </a:extLst>
        </xdr:cNvPr>
        <xdr:cNvSpPr txBox="1"/>
      </xdr:nvSpPr>
      <xdr:spPr>
        <a:xfrm>
          <a:off x="19547840" y="10607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42672</xdr:rowOff>
    </xdr:from>
    <xdr:to>
      <xdr:col>116</xdr:col>
      <xdr:colOff>152400</xdr:colOff>
      <xdr:row>63</xdr:row>
      <xdr:rowOff>42672</xdr:rowOff>
    </xdr:to>
    <xdr:cxnSp macro="">
      <xdr:nvCxnSpPr>
        <xdr:cNvPr id="690" name="直線コネクタ 689">
          <a:extLst>
            <a:ext uri="{FF2B5EF4-FFF2-40B4-BE49-F238E27FC236}">
              <a16:creationId xmlns:a16="http://schemas.microsoft.com/office/drawing/2014/main" id="{B1D27CBB-0299-4384-8463-FA2B16129494}"/>
            </a:ext>
          </a:extLst>
        </xdr:cNvPr>
        <xdr:cNvCxnSpPr/>
      </xdr:nvCxnSpPr>
      <xdr:spPr>
        <a:xfrm>
          <a:off x="19443700" y="1060399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118889</xdr:rowOff>
    </xdr:from>
    <xdr:ext cx="469744" cy="259045"/>
    <xdr:sp macro="" textlink="">
      <xdr:nvSpPr>
        <xdr:cNvPr id="691" name="【学校施設】&#10;一人当たり面積最大値テキスト">
          <a:extLst>
            <a:ext uri="{FF2B5EF4-FFF2-40B4-BE49-F238E27FC236}">
              <a16:creationId xmlns:a16="http://schemas.microsoft.com/office/drawing/2014/main" id="{75C25635-78E3-4A6E-A51E-3F97CA096951}"/>
            </a:ext>
          </a:extLst>
        </xdr:cNvPr>
        <xdr:cNvSpPr txBox="1"/>
      </xdr:nvSpPr>
      <xdr:spPr>
        <a:xfrm>
          <a:off x="19547840" y="9339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762</xdr:rowOff>
    </xdr:from>
    <xdr:to>
      <xdr:col>116</xdr:col>
      <xdr:colOff>152400</xdr:colOff>
      <xdr:row>57</xdr:row>
      <xdr:rowOff>762</xdr:rowOff>
    </xdr:to>
    <xdr:cxnSp macro="">
      <xdr:nvCxnSpPr>
        <xdr:cNvPr id="692" name="直線コネクタ 691">
          <a:extLst>
            <a:ext uri="{FF2B5EF4-FFF2-40B4-BE49-F238E27FC236}">
              <a16:creationId xmlns:a16="http://schemas.microsoft.com/office/drawing/2014/main" id="{1B81EDCD-8FB2-4EAE-B5F2-1AAAB151D0E3}"/>
            </a:ext>
          </a:extLst>
        </xdr:cNvPr>
        <xdr:cNvCxnSpPr/>
      </xdr:nvCxnSpPr>
      <xdr:spPr>
        <a:xfrm>
          <a:off x="19443700" y="955624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12463</xdr:rowOff>
    </xdr:from>
    <xdr:ext cx="469744" cy="259045"/>
    <xdr:sp macro="" textlink="">
      <xdr:nvSpPr>
        <xdr:cNvPr id="693" name="【学校施設】&#10;一人当たり面積平均値テキスト">
          <a:extLst>
            <a:ext uri="{FF2B5EF4-FFF2-40B4-BE49-F238E27FC236}">
              <a16:creationId xmlns:a16="http://schemas.microsoft.com/office/drawing/2014/main" id="{0D9F1D47-D8CD-40BA-9B59-A530906743B5}"/>
            </a:ext>
          </a:extLst>
        </xdr:cNvPr>
        <xdr:cNvSpPr txBox="1"/>
      </xdr:nvSpPr>
      <xdr:spPr>
        <a:xfrm>
          <a:off x="19547840" y="1023850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161036</xdr:rowOff>
    </xdr:from>
    <xdr:to>
      <xdr:col>116</xdr:col>
      <xdr:colOff>114300</xdr:colOff>
      <xdr:row>62</xdr:row>
      <xdr:rowOff>91186</xdr:rowOff>
    </xdr:to>
    <xdr:sp macro="" textlink="">
      <xdr:nvSpPr>
        <xdr:cNvPr id="694" name="フローチャート: 判断 693">
          <a:extLst>
            <a:ext uri="{FF2B5EF4-FFF2-40B4-BE49-F238E27FC236}">
              <a16:creationId xmlns:a16="http://schemas.microsoft.com/office/drawing/2014/main" id="{6C9094E7-4837-4E10-9CC0-77AC3612F21F}"/>
            </a:ext>
          </a:extLst>
        </xdr:cNvPr>
        <xdr:cNvSpPr/>
      </xdr:nvSpPr>
      <xdr:spPr>
        <a:xfrm>
          <a:off x="19458940" y="1038707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166942</xdr:rowOff>
    </xdr:from>
    <xdr:to>
      <xdr:col>112</xdr:col>
      <xdr:colOff>38100</xdr:colOff>
      <xdr:row>62</xdr:row>
      <xdr:rowOff>97092</xdr:rowOff>
    </xdr:to>
    <xdr:sp macro="" textlink="">
      <xdr:nvSpPr>
        <xdr:cNvPr id="695" name="フローチャート: 判断 694">
          <a:extLst>
            <a:ext uri="{FF2B5EF4-FFF2-40B4-BE49-F238E27FC236}">
              <a16:creationId xmlns:a16="http://schemas.microsoft.com/office/drawing/2014/main" id="{0C20D1E5-B549-4BD7-811C-C17987F50383}"/>
            </a:ext>
          </a:extLst>
        </xdr:cNvPr>
        <xdr:cNvSpPr/>
      </xdr:nvSpPr>
      <xdr:spPr>
        <a:xfrm>
          <a:off x="18735040" y="103929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167894</xdr:rowOff>
    </xdr:from>
    <xdr:to>
      <xdr:col>107</xdr:col>
      <xdr:colOff>101600</xdr:colOff>
      <xdr:row>62</xdr:row>
      <xdr:rowOff>98044</xdr:rowOff>
    </xdr:to>
    <xdr:sp macro="" textlink="">
      <xdr:nvSpPr>
        <xdr:cNvPr id="696" name="フローチャート: 判断 695">
          <a:extLst>
            <a:ext uri="{FF2B5EF4-FFF2-40B4-BE49-F238E27FC236}">
              <a16:creationId xmlns:a16="http://schemas.microsoft.com/office/drawing/2014/main" id="{540014B3-C681-4439-AF9D-958E471CF0FC}"/>
            </a:ext>
          </a:extLst>
        </xdr:cNvPr>
        <xdr:cNvSpPr/>
      </xdr:nvSpPr>
      <xdr:spPr>
        <a:xfrm>
          <a:off x="17937480" y="103939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6159</xdr:rowOff>
    </xdr:from>
    <xdr:to>
      <xdr:col>102</xdr:col>
      <xdr:colOff>165100</xdr:colOff>
      <xdr:row>62</xdr:row>
      <xdr:rowOff>107759</xdr:rowOff>
    </xdr:to>
    <xdr:sp macro="" textlink="">
      <xdr:nvSpPr>
        <xdr:cNvPr id="697" name="フローチャート: 判断 696">
          <a:extLst>
            <a:ext uri="{FF2B5EF4-FFF2-40B4-BE49-F238E27FC236}">
              <a16:creationId xmlns:a16="http://schemas.microsoft.com/office/drawing/2014/main" id="{A2E3665C-7203-4EAD-B9F9-5DEF8EC6A779}"/>
            </a:ext>
          </a:extLst>
        </xdr:cNvPr>
        <xdr:cNvSpPr/>
      </xdr:nvSpPr>
      <xdr:spPr>
        <a:xfrm>
          <a:off x="17162780" y="10399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159321</xdr:rowOff>
    </xdr:from>
    <xdr:to>
      <xdr:col>98</xdr:col>
      <xdr:colOff>38100</xdr:colOff>
      <xdr:row>62</xdr:row>
      <xdr:rowOff>89471</xdr:rowOff>
    </xdr:to>
    <xdr:sp macro="" textlink="">
      <xdr:nvSpPr>
        <xdr:cNvPr id="698" name="フローチャート: 判断 697">
          <a:extLst>
            <a:ext uri="{FF2B5EF4-FFF2-40B4-BE49-F238E27FC236}">
              <a16:creationId xmlns:a16="http://schemas.microsoft.com/office/drawing/2014/main" id="{B08091F6-EC61-4886-A7EE-D661CC7A2959}"/>
            </a:ext>
          </a:extLst>
        </xdr:cNvPr>
        <xdr:cNvSpPr/>
      </xdr:nvSpPr>
      <xdr:spPr>
        <a:xfrm>
          <a:off x="16388080" y="103853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5D74EC10-7814-44B3-A824-7403CC49400B}"/>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30C06EA3-E38F-45E4-A94C-0D775A5AAE1A}"/>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54423BA7-600E-425F-8D61-D85598EEA7FA}"/>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5B8576AC-BB49-4D6D-B83E-9C09235F3B25}"/>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678EA74C-9A9D-4A0A-B503-2BA982BDE125}"/>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169799</xdr:rowOff>
    </xdr:from>
    <xdr:to>
      <xdr:col>116</xdr:col>
      <xdr:colOff>114300</xdr:colOff>
      <xdr:row>62</xdr:row>
      <xdr:rowOff>99949</xdr:rowOff>
    </xdr:to>
    <xdr:sp macro="" textlink="">
      <xdr:nvSpPr>
        <xdr:cNvPr id="704" name="楕円 703">
          <a:extLst>
            <a:ext uri="{FF2B5EF4-FFF2-40B4-BE49-F238E27FC236}">
              <a16:creationId xmlns:a16="http://schemas.microsoft.com/office/drawing/2014/main" id="{8ADE6F84-C8BE-44BE-8637-DA70B1A339EE}"/>
            </a:ext>
          </a:extLst>
        </xdr:cNvPr>
        <xdr:cNvSpPr/>
      </xdr:nvSpPr>
      <xdr:spPr>
        <a:xfrm>
          <a:off x="19458940" y="103958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148226</xdr:rowOff>
    </xdr:from>
    <xdr:ext cx="469744" cy="259045"/>
    <xdr:sp macro="" textlink="">
      <xdr:nvSpPr>
        <xdr:cNvPr id="705" name="【学校施設】&#10;一人当たり面積該当値テキスト">
          <a:extLst>
            <a:ext uri="{FF2B5EF4-FFF2-40B4-BE49-F238E27FC236}">
              <a16:creationId xmlns:a16="http://schemas.microsoft.com/office/drawing/2014/main" id="{511E631C-FD8B-4C1E-927B-092770D9E6C5}"/>
            </a:ext>
          </a:extLst>
        </xdr:cNvPr>
        <xdr:cNvSpPr txBox="1"/>
      </xdr:nvSpPr>
      <xdr:spPr>
        <a:xfrm>
          <a:off x="19547840" y="10374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3302</xdr:rowOff>
    </xdr:from>
    <xdr:to>
      <xdr:col>112</xdr:col>
      <xdr:colOff>38100</xdr:colOff>
      <xdr:row>62</xdr:row>
      <xdr:rowOff>104902</xdr:rowOff>
    </xdr:to>
    <xdr:sp macro="" textlink="">
      <xdr:nvSpPr>
        <xdr:cNvPr id="706" name="楕円 705">
          <a:extLst>
            <a:ext uri="{FF2B5EF4-FFF2-40B4-BE49-F238E27FC236}">
              <a16:creationId xmlns:a16="http://schemas.microsoft.com/office/drawing/2014/main" id="{E28E0330-42D1-4C52-BA54-7C505CE49C83}"/>
            </a:ext>
          </a:extLst>
        </xdr:cNvPr>
        <xdr:cNvSpPr/>
      </xdr:nvSpPr>
      <xdr:spPr>
        <a:xfrm>
          <a:off x="18735040" y="1039698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49149</xdr:rowOff>
    </xdr:from>
    <xdr:to>
      <xdr:col>116</xdr:col>
      <xdr:colOff>63500</xdr:colOff>
      <xdr:row>62</xdr:row>
      <xdr:rowOff>54102</xdr:rowOff>
    </xdr:to>
    <xdr:cxnSp macro="">
      <xdr:nvCxnSpPr>
        <xdr:cNvPr id="707" name="直線コネクタ 706">
          <a:extLst>
            <a:ext uri="{FF2B5EF4-FFF2-40B4-BE49-F238E27FC236}">
              <a16:creationId xmlns:a16="http://schemas.microsoft.com/office/drawing/2014/main" id="{55472E74-72CC-4955-AD96-F98458526CE9}"/>
            </a:ext>
          </a:extLst>
        </xdr:cNvPr>
        <xdr:cNvCxnSpPr/>
      </xdr:nvCxnSpPr>
      <xdr:spPr>
        <a:xfrm flipV="1">
          <a:off x="18778220" y="10442829"/>
          <a:ext cx="731520" cy="4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9589</xdr:rowOff>
    </xdr:from>
    <xdr:to>
      <xdr:col>107</xdr:col>
      <xdr:colOff>101600</xdr:colOff>
      <xdr:row>62</xdr:row>
      <xdr:rowOff>111189</xdr:rowOff>
    </xdr:to>
    <xdr:sp macro="" textlink="">
      <xdr:nvSpPr>
        <xdr:cNvPr id="708" name="楕円 707">
          <a:extLst>
            <a:ext uri="{FF2B5EF4-FFF2-40B4-BE49-F238E27FC236}">
              <a16:creationId xmlns:a16="http://schemas.microsoft.com/office/drawing/2014/main" id="{CF8954DA-414E-437D-ADBF-E837DB825162}"/>
            </a:ext>
          </a:extLst>
        </xdr:cNvPr>
        <xdr:cNvSpPr/>
      </xdr:nvSpPr>
      <xdr:spPr>
        <a:xfrm>
          <a:off x="17937480" y="10403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54102</xdr:rowOff>
    </xdr:from>
    <xdr:to>
      <xdr:col>111</xdr:col>
      <xdr:colOff>177800</xdr:colOff>
      <xdr:row>62</xdr:row>
      <xdr:rowOff>60389</xdr:rowOff>
    </xdr:to>
    <xdr:cxnSp macro="">
      <xdr:nvCxnSpPr>
        <xdr:cNvPr id="709" name="直線コネクタ 708">
          <a:extLst>
            <a:ext uri="{FF2B5EF4-FFF2-40B4-BE49-F238E27FC236}">
              <a16:creationId xmlns:a16="http://schemas.microsoft.com/office/drawing/2014/main" id="{06A6F669-8E44-45AB-9623-843F7778BAE6}"/>
            </a:ext>
          </a:extLst>
        </xdr:cNvPr>
        <xdr:cNvCxnSpPr/>
      </xdr:nvCxnSpPr>
      <xdr:spPr>
        <a:xfrm flipV="1">
          <a:off x="17988280" y="10447782"/>
          <a:ext cx="789940" cy="6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13970</xdr:rowOff>
    </xdr:from>
    <xdr:to>
      <xdr:col>102</xdr:col>
      <xdr:colOff>165100</xdr:colOff>
      <xdr:row>62</xdr:row>
      <xdr:rowOff>115570</xdr:rowOff>
    </xdr:to>
    <xdr:sp macro="" textlink="">
      <xdr:nvSpPr>
        <xdr:cNvPr id="710" name="楕円 709">
          <a:extLst>
            <a:ext uri="{FF2B5EF4-FFF2-40B4-BE49-F238E27FC236}">
              <a16:creationId xmlns:a16="http://schemas.microsoft.com/office/drawing/2014/main" id="{BDB3908E-C9EF-4AE6-A17D-B7D314ADB5BC}"/>
            </a:ext>
          </a:extLst>
        </xdr:cNvPr>
        <xdr:cNvSpPr/>
      </xdr:nvSpPr>
      <xdr:spPr>
        <a:xfrm>
          <a:off x="17162780" y="1040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60389</xdr:rowOff>
    </xdr:from>
    <xdr:to>
      <xdr:col>107</xdr:col>
      <xdr:colOff>50800</xdr:colOff>
      <xdr:row>62</xdr:row>
      <xdr:rowOff>64770</xdr:rowOff>
    </xdr:to>
    <xdr:cxnSp macro="">
      <xdr:nvCxnSpPr>
        <xdr:cNvPr id="711" name="直線コネクタ 710">
          <a:extLst>
            <a:ext uri="{FF2B5EF4-FFF2-40B4-BE49-F238E27FC236}">
              <a16:creationId xmlns:a16="http://schemas.microsoft.com/office/drawing/2014/main" id="{4EE12F5E-F13B-4F52-86F1-7DF0EF1CB4F8}"/>
            </a:ext>
          </a:extLst>
        </xdr:cNvPr>
        <xdr:cNvCxnSpPr/>
      </xdr:nvCxnSpPr>
      <xdr:spPr>
        <a:xfrm flipV="1">
          <a:off x="17213580" y="10454069"/>
          <a:ext cx="774700" cy="4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20256</xdr:rowOff>
    </xdr:from>
    <xdr:to>
      <xdr:col>98</xdr:col>
      <xdr:colOff>38100</xdr:colOff>
      <xdr:row>62</xdr:row>
      <xdr:rowOff>121856</xdr:rowOff>
    </xdr:to>
    <xdr:sp macro="" textlink="">
      <xdr:nvSpPr>
        <xdr:cNvPr id="712" name="楕円 711">
          <a:extLst>
            <a:ext uri="{FF2B5EF4-FFF2-40B4-BE49-F238E27FC236}">
              <a16:creationId xmlns:a16="http://schemas.microsoft.com/office/drawing/2014/main" id="{A5C65839-B497-449B-8296-6AB1AC112E33}"/>
            </a:ext>
          </a:extLst>
        </xdr:cNvPr>
        <xdr:cNvSpPr/>
      </xdr:nvSpPr>
      <xdr:spPr>
        <a:xfrm>
          <a:off x="16388080" y="1041393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64770</xdr:rowOff>
    </xdr:from>
    <xdr:to>
      <xdr:col>102</xdr:col>
      <xdr:colOff>114300</xdr:colOff>
      <xdr:row>62</xdr:row>
      <xdr:rowOff>71056</xdr:rowOff>
    </xdr:to>
    <xdr:cxnSp macro="">
      <xdr:nvCxnSpPr>
        <xdr:cNvPr id="713" name="直線コネクタ 712">
          <a:extLst>
            <a:ext uri="{FF2B5EF4-FFF2-40B4-BE49-F238E27FC236}">
              <a16:creationId xmlns:a16="http://schemas.microsoft.com/office/drawing/2014/main" id="{AAA19DD1-106C-4157-BA75-066AF7BD1C06}"/>
            </a:ext>
          </a:extLst>
        </xdr:cNvPr>
        <xdr:cNvCxnSpPr/>
      </xdr:nvCxnSpPr>
      <xdr:spPr>
        <a:xfrm flipV="1">
          <a:off x="16431260" y="10458450"/>
          <a:ext cx="782320" cy="6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113619</xdr:rowOff>
    </xdr:from>
    <xdr:ext cx="469744" cy="259045"/>
    <xdr:sp macro="" textlink="">
      <xdr:nvSpPr>
        <xdr:cNvPr id="714" name="n_1aveValue【学校施設】&#10;一人当たり面積">
          <a:extLst>
            <a:ext uri="{FF2B5EF4-FFF2-40B4-BE49-F238E27FC236}">
              <a16:creationId xmlns:a16="http://schemas.microsoft.com/office/drawing/2014/main" id="{01BA95F0-07F5-4A46-A4C4-027BDEE0D5E3}"/>
            </a:ext>
          </a:extLst>
        </xdr:cNvPr>
        <xdr:cNvSpPr txBox="1"/>
      </xdr:nvSpPr>
      <xdr:spPr>
        <a:xfrm>
          <a:off x="18561127" y="101720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114571</xdr:rowOff>
    </xdr:from>
    <xdr:ext cx="469744" cy="259045"/>
    <xdr:sp macro="" textlink="">
      <xdr:nvSpPr>
        <xdr:cNvPr id="715" name="n_2aveValue【学校施設】&#10;一人当たり面積">
          <a:extLst>
            <a:ext uri="{FF2B5EF4-FFF2-40B4-BE49-F238E27FC236}">
              <a16:creationId xmlns:a16="http://schemas.microsoft.com/office/drawing/2014/main" id="{1EC6FEE8-8770-49D3-9D4C-53990D792C25}"/>
            </a:ext>
          </a:extLst>
        </xdr:cNvPr>
        <xdr:cNvSpPr txBox="1"/>
      </xdr:nvSpPr>
      <xdr:spPr>
        <a:xfrm>
          <a:off x="17776267" y="10172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124286</xdr:rowOff>
    </xdr:from>
    <xdr:ext cx="469744" cy="259045"/>
    <xdr:sp macro="" textlink="">
      <xdr:nvSpPr>
        <xdr:cNvPr id="716" name="n_3aveValue【学校施設】&#10;一人当たり面積">
          <a:extLst>
            <a:ext uri="{FF2B5EF4-FFF2-40B4-BE49-F238E27FC236}">
              <a16:creationId xmlns:a16="http://schemas.microsoft.com/office/drawing/2014/main" id="{7ACAE98C-4190-43F6-BC11-462E9BD8951E}"/>
            </a:ext>
          </a:extLst>
        </xdr:cNvPr>
        <xdr:cNvSpPr txBox="1"/>
      </xdr:nvSpPr>
      <xdr:spPr>
        <a:xfrm>
          <a:off x="17001567" y="10182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105998</xdr:rowOff>
    </xdr:from>
    <xdr:ext cx="469744" cy="259045"/>
    <xdr:sp macro="" textlink="">
      <xdr:nvSpPr>
        <xdr:cNvPr id="717" name="n_4aveValue【学校施設】&#10;一人当たり面積">
          <a:extLst>
            <a:ext uri="{FF2B5EF4-FFF2-40B4-BE49-F238E27FC236}">
              <a16:creationId xmlns:a16="http://schemas.microsoft.com/office/drawing/2014/main" id="{2EA9FA8F-48DA-4863-AE2E-7E78C585377A}"/>
            </a:ext>
          </a:extLst>
        </xdr:cNvPr>
        <xdr:cNvSpPr txBox="1"/>
      </xdr:nvSpPr>
      <xdr:spPr>
        <a:xfrm>
          <a:off x="16226867" y="10164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96029</xdr:rowOff>
    </xdr:from>
    <xdr:ext cx="469744" cy="259045"/>
    <xdr:sp macro="" textlink="">
      <xdr:nvSpPr>
        <xdr:cNvPr id="718" name="n_1mainValue【学校施設】&#10;一人当たり面積">
          <a:extLst>
            <a:ext uri="{FF2B5EF4-FFF2-40B4-BE49-F238E27FC236}">
              <a16:creationId xmlns:a16="http://schemas.microsoft.com/office/drawing/2014/main" id="{2116AF0A-1069-46FE-B3EF-38D232F9B0F2}"/>
            </a:ext>
          </a:extLst>
        </xdr:cNvPr>
        <xdr:cNvSpPr txBox="1"/>
      </xdr:nvSpPr>
      <xdr:spPr>
        <a:xfrm>
          <a:off x="18561127" y="104897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102316</xdr:rowOff>
    </xdr:from>
    <xdr:ext cx="469744" cy="259045"/>
    <xdr:sp macro="" textlink="">
      <xdr:nvSpPr>
        <xdr:cNvPr id="719" name="n_2mainValue【学校施設】&#10;一人当たり面積">
          <a:extLst>
            <a:ext uri="{FF2B5EF4-FFF2-40B4-BE49-F238E27FC236}">
              <a16:creationId xmlns:a16="http://schemas.microsoft.com/office/drawing/2014/main" id="{7973B901-5212-4C2A-8F2D-2B0807E5771F}"/>
            </a:ext>
          </a:extLst>
        </xdr:cNvPr>
        <xdr:cNvSpPr txBox="1"/>
      </xdr:nvSpPr>
      <xdr:spPr>
        <a:xfrm>
          <a:off x="17776267" y="104959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106697</xdr:rowOff>
    </xdr:from>
    <xdr:ext cx="469744" cy="259045"/>
    <xdr:sp macro="" textlink="">
      <xdr:nvSpPr>
        <xdr:cNvPr id="720" name="n_3mainValue【学校施設】&#10;一人当たり面積">
          <a:extLst>
            <a:ext uri="{FF2B5EF4-FFF2-40B4-BE49-F238E27FC236}">
              <a16:creationId xmlns:a16="http://schemas.microsoft.com/office/drawing/2014/main" id="{3E9876F6-3A01-42AC-A7E4-5DE6925222D9}"/>
            </a:ext>
          </a:extLst>
        </xdr:cNvPr>
        <xdr:cNvSpPr txBox="1"/>
      </xdr:nvSpPr>
      <xdr:spPr>
        <a:xfrm>
          <a:off x="17001567" y="10500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112983</xdr:rowOff>
    </xdr:from>
    <xdr:ext cx="469744" cy="259045"/>
    <xdr:sp macro="" textlink="">
      <xdr:nvSpPr>
        <xdr:cNvPr id="721" name="n_4mainValue【学校施設】&#10;一人当たり面積">
          <a:extLst>
            <a:ext uri="{FF2B5EF4-FFF2-40B4-BE49-F238E27FC236}">
              <a16:creationId xmlns:a16="http://schemas.microsoft.com/office/drawing/2014/main" id="{C2A5F0C0-C0EE-4A67-9C71-041157BD01A2}"/>
            </a:ext>
          </a:extLst>
        </xdr:cNvPr>
        <xdr:cNvSpPr txBox="1"/>
      </xdr:nvSpPr>
      <xdr:spPr>
        <a:xfrm>
          <a:off x="16226867" y="10506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2" name="正方形/長方形 721">
          <a:extLst>
            <a:ext uri="{FF2B5EF4-FFF2-40B4-BE49-F238E27FC236}">
              <a16:creationId xmlns:a16="http://schemas.microsoft.com/office/drawing/2014/main" id="{FE657615-50ED-433A-995B-0F6807761C94}"/>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3" name="正方形/長方形 722">
          <a:extLst>
            <a:ext uri="{FF2B5EF4-FFF2-40B4-BE49-F238E27FC236}">
              <a16:creationId xmlns:a16="http://schemas.microsoft.com/office/drawing/2014/main" id="{6DC6E8A2-355B-4C1A-A8AD-28422CC9AAEC}"/>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4" name="正方形/長方形 723">
          <a:extLst>
            <a:ext uri="{FF2B5EF4-FFF2-40B4-BE49-F238E27FC236}">
              <a16:creationId xmlns:a16="http://schemas.microsoft.com/office/drawing/2014/main" id="{64098793-EBA2-4D8F-AB3B-3B925C5662B2}"/>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5" name="正方形/長方形 724">
          <a:extLst>
            <a:ext uri="{FF2B5EF4-FFF2-40B4-BE49-F238E27FC236}">
              <a16:creationId xmlns:a16="http://schemas.microsoft.com/office/drawing/2014/main" id="{79EAB939-9148-441D-9EA3-ACEED47602C2}"/>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6" name="正方形/長方形 725">
          <a:extLst>
            <a:ext uri="{FF2B5EF4-FFF2-40B4-BE49-F238E27FC236}">
              <a16:creationId xmlns:a16="http://schemas.microsoft.com/office/drawing/2014/main" id="{674E8333-68E1-4E7E-893B-F83A9D73C1B1}"/>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7" name="正方形/長方形 726">
          <a:extLst>
            <a:ext uri="{FF2B5EF4-FFF2-40B4-BE49-F238E27FC236}">
              <a16:creationId xmlns:a16="http://schemas.microsoft.com/office/drawing/2014/main" id="{11D338D3-2033-4027-A787-B7A97E115325}"/>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8" name="正方形/長方形 727">
          <a:extLst>
            <a:ext uri="{FF2B5EF4-FFF2-40B4-BE49-F238E27FC236}">
              <a16:creationId xmlns:a16="http://schemas.microsoft.com/office/drawing/2014/main" id="{DA52F726-EAF4-4B3C-8573-01C2A9410C08}"/>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9" name="正方形/長方形 728">
          <a:extLst>
            <a:ext uri="{FF2B5EF4-FFF2-40B4-BE49-F238E27FC236}">
              <a16:creationId xmlns:a16="http://schemas.microsoft.com/office/drawing/2014/main" id="{BBD46747-9EAA-4920-B9C9-691E7FC4F902}"/>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730" name="正方形/長方形 729">
          <a:extLst>
            <a:ext uri="{FF2B5EF4-FFF2-40B4-BE49-F238E27FC236}">
              <a16:creationId xmlns:a16="http://schemas.microsoft.com/office/drawing/2014/main" id="{43C1A639-FB1B-4790-9B7A-161E6F15F878}"/>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31" name="正方形/長方形 730">
          <a:extLst>
            <a:ext uri="{FF2B5EF4-FFF2-40B4-BE49-F238E27FC236}">
              <a16:creationId xmlns:a16="http://schemas.microsoft.com/office/drawing/2014/main" id="{DA2BF9CF-401A-485F-8B7C-D6FBF9093B4E}"/>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32" name="正方形/長方形 731">
          <a:extLst>
            <a:ext uri="{FF2B5EF4-FFF2-40B4-BE49-F238E27FC236}">
              <a16:creationId xmlns:a16="http://schemas.microsoft.com/office/drawing/2014/main" id="{9362994D-18BE-4844-8749-650880CBDB8A}"/>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33" name="正方形/長方形 732">
          <a:extLst>
            <a:ext uri="{FF2B5EF4-FFF2-40B4-BE49-F238E27FC236}">
              <a16:creationId xmlns:a16="http://schemas.microsoft.com/office/drawing/2014/main" id="{721C6F2A-2967-4C30-8C0A-F1437DC8F074}"/>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34" name="正方形/長方形 733">
          <a:extLst>
            <a:ext uri="{FF2B5EF4-FFF2-40B4-BE49-F238E27FC236}">
              <a16:creationId xmlns:a16="http://schemas.microsoft.com/office/drawing/2014/main" id="{D79B6CBC-E309-4ED8-9939-1E5B5D3379F1}"/>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35" name="正方形/長方形 734">
          <a:extLst>
            <a:ext uri="{FF2B5EF4-FFF2-40B4-BE49-F238E27FC236}">
              <a16:creationId xmlns:a16="http://schemas.microsoft.com/office/drawing/2014/main" id="{9E7EF666-9E71-4D25-8D06-0522D2D27316}"/>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36" name="正方形/長方形 735">
          <a:extLst>
            <a:ext uri="{FF2B5EF4-FFF2-40B4-BE49-F238E27FC236}">
              <a16:creationId xmlns:a16="http://schemas.microsoft.com/office/drawing/2014/main" id="{0AABBD7E-4417-422B-8291-A881755C3DE3}"/>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37" name="正方形/長方形 736">
          <a:extLst>
            <a:ext uri="{FF2B5EF4-FFF2-40B4-BE49-F238E27FC236}">
              <a16:creationId xmlns:a16="http://schemas.microsoft.com/office/drawing/2014/main" id="{38B4484E-C4CB-4AA2-BCC6-FE4676830C11}"/>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738" name="正方形/長方形 737">
          <a:extLst>
            <a:ext uri="{FF2B5EF4-FFF2-40B4-BE49-F238E27FC236}">
              <a16:creationId xmlns:a16="http://schemas.microsoft.com/office/drawing/2014/main" id="{CE0DAEC5-0B07-419D-B94B-5731EC338506}"/>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9" name="正方形/長方形 738">
          <a:extLst>
            <a:ext uri="{FF2B5EF4-FFF2-40B4-BE49-F238E27FC236}">
              <a16:creationId xmlns:a16="http://schemas.microsoft.com/office/drawing/2014/main" id="{B29A4ACC-B5DD-46E3-B8C2-DED8404EED5D}"/>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0" name="正方形/長方形 739">
          <a:extLst>
            <a:ext uri="{FF2B5EF4-FFF2-40B4-BE49-F238E27FC236}">
              <a16:creationId xmlns:a16="http://schemas.microsoft.com/office/drawing/2014/main" id="{293AE1F9-9717-4A74-B8A4-C0EBB4A6FF39}"/>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1" name="正方形/長方形 740">
          <a:extLst>
            <a:ext uri="{FF2B5EF4-FFF2-40B4-BE49-F238E27FC236}">
              <a16:creationId xmlns:a16="http://schemas.microsoft.com/office/drawing/2014/main" id="{19DF1ABF-EA1D-4A97-B179-AE43D7D97097}"/>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2" name="正方形/長方形 741">
          <a:extLst>
            <a:ext uri="{FF2B5EF4-FFF2-40B4-BE49-F238E27FC236}">
              <a16:creationId xmlns:a16="http://schemas.microsoft.com/office/drawing/2014/main" id="{1F7088AD-0F87-4EBA-A61C-86321AEB9289}"/>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3" name="正方形/長方形 742">
          <a:extLst>
            <a:ext uri="{FF2B5EF4-FFF2-40B4-BE49-F238E27FC236}">
              <a16:creationId xmlns:a16="http://schemas.microsoft.com/office/drawing/2014/main" id="{613CDD55-5276-4633-98CD-3D646DC79486}"/>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4" name="正方形/長方形 743">
          <a:extLst>
            <a:ext uri="{FF2B5EF4-FFF2-40B4-BE49-F238E27FC236}">
              <a16:creationId xmlns:a16="http://schemas.microsoft.com/office/drawing/2014/main" id="{3B57A36B-3B2E-4C13-97E8-F1D38F1B810A}"/>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5" name="正方形/長方形 744">
          <a:extLst>
            <a:ext uri="{FF2B5EF4-FFF2-40B4-BE49-F238E27FC236}">
              <a16:creationId xmlns:a16="http://schemas.microsoft.com/office/drawing/2014/main" id="{0992D202-6E3D-40A3-A288-EB9E29164D32}"/>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46" name="テキスト ボックス 745">
          <a:extLst>
            <a:ext uri="{FF2B5EF4-FFF2-40B4-BE49-F238E27FC236}">
              <a16:creationId xmlns:a16="http://schemas.microsoft.com/office/drawing/2014/main" id="{C38E9209-ADEC-49F1-8581-A603A7B7F144}"/>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7" name="直線コネクタ 746">
          <a:extLst>
            <a:ext uri="{FF2B5EF4-FFF2-40B4-BE49-F238E27FC236}">
              <a16:creationId xmlns:a16="http://schemas.microsoft.com/office/drawing/2014/main" id="{99628061-4CF8-4757-A5BB-FB731D74A67F}"/>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8" name="テキスト ボックス 747">
          <a:extLst>
            <a:ext uri="{FF2B5EF4-FFF2-40B4-BE49-F238E27FC236}">
              <a16:creationId xmlns:a16="http://schemas.microsoft.com/office/drawing/2014/main" id="{153DCB00-F269-4505-B54B-A6A0BAE09DAC}"/>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76200</xdr:rowOff>
    </xdr:from>
    <xdr:to>
      <xdr:col>89</xdr:col>
      <xdr:colOff>177800</xdr:colOff>
      <xdr:row>108</xdr:row>
      <xdr:rowOff>76200</xdr:rowOff>
    </xdr:to>
    <xdr:cxnSp macro="">
      <xdr:nvCxnSpPr>
        <xdr:cNvPr id="749" name="直線コネクタ 748">
          <a:extLst>
            <a:ext uri="{FF2B5EF4-FFF2-40B4-BE49-F238E27FC236}">
              <a16:creationId xmlns:a16="http://schemas.microsoft.com/office/drawing/2014/main" id="{60ED4A05-391A-499B-AE2F-FAA6A7643553}"/>
            </a:ext>
          </a:extLst>
        </xdr:cNvPr>
        <xdr:cNvCxnSpPr/>
      </xdr:nvCxnSpPr>
      <xdr:spPr>
        <a:xfrm>
          <a:off x="10960100" y="181813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107</xdr:row>
      <xdr:rowOff>105427</xdr:rowOff>
    </xdr:from>
    <xdr:ext cx="467179" cy="259045"/>
    <xdr:sp macro="" textlink="">
      <xdr:nvSpPr>
        <xdr:cNvPr id="750" name="テキスト ボックス 749">
          <a:extLst>
            <a:ext uri="{FF2B5EF4-FFF2-40B4-BE49-F238E27FC236}">
              <a16:creationId xmlns:a16="http://schemas.microsoft.com/office/drawing/2014/main" id="{6D71F27A-676E-4462-9C6B-F2F503FFA404}"/>
            </a:ext>
          </a:extLst>
        </xdr:cNvPr>
        <xdr:cNvSpPr txBox="1"/>
      </xdr:nvSpPr>
      <xdr:spPr>
        <a:xfrm>
          <a:off x="1056150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133350</xdr:rowOff>
    </xdr:from>
    <xdr:to>
      <xdr:col>89</xdr:col>
      <xdr:colOff>177800</xdr:colOff>
      <xdr:row>105</xdr:row>
      <xdr:rowOff>133350</xdr:rowOff>
    </xdr:to>
    <xdr:cxnSp macro="">
      <xdr:nvCxnSpPr>
        <xdr:cNvPr id="751" name="直線コネクタ 750">
          <a:extLst>
            <a:ext uri="{FF2B5EF4-FFF2-40B4-BE49-F238E27FC236}">
              <a16:creationId xmlns:a16="http://schemas.microsoft.com/office/drawing/2014/main" id="{C80189A6-68C9-4387-8228-58E61019D0E6}"/>
            </a:ext>
          </a:extLst>
        </xdr:cNvPr>
        <xdr:cNvCxnSpPr/>
      </xdr:nvCxnSpPr>
      <xdr:spPr>
        <a:xfrm>
          <a:off x="10960100" y="177355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162577</xdr:rowOff>
    </xdr:from>
    <xdr:ext cx="403059" cy="259045"/>
    <xdr:sp macro="" textlink="">
      <xdr:nvSpPr>
        <xdr:cNvPr id="752" name="テキスト ボックス 751">
          <a:extLst>
            <a:ext uri="{FF2B5EF4-FFF2-40B4-BE49-F238E27FC236}">
              <a16:creationId xmlns:a16="http://schemas.microsoft.com/office/drawing/2014/main" id="{3B71AF9F-372A-401A-9D0C-930DE4B99D4B}"/>
            </a:ext>
          </a:extLst>
        </xdr:cNvPr>
        <xdr:cNvSpPr txBox="1"/>
      </xdr:nvSpPr>
      <xdr:spPr>
        <a:xfrm>
          <a:off x="10602761" y="175971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19050</xdr:rowOff>
    </xdr:from>
    <xdr:to>
      <xdr:col>89</xdr:col>
      <xdr:colOff>177800</xdr:colOff>
      <xdr:row>103</xdr:row>
      <xdr:rowOff>19050</xdr:rowOff>
    </xdr:to>
    <xdr:cxnSp macro="">
      <xdr:nvCxnSpPr>
        <xdr:cNvPr id="753" name="直線コネクタ 752">
          <a:extLst>
            <a:ext uri="{FF2B5EF4-FFF2-40B4-BE49-F238E27FC236}">
              <a16:creationId xmlns:a16="http://schemas.microsoft.com/office/drawing/2014/main" id="{C578A166-4CB0-4D11-9692-28D27B7884C4}"/>
            </a:ext>
          </a:extLst>
        </xdr:cNvPr>
        <xdr:cNvCxnSpPr/>
      </xdr:nvCxnSpPr>
      <xdr:spPr>
        <a:xfrm>
          <a:off x="10960100" y="172859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48277</xdr:rowOff>
    </xdr:from>
    <xdr:ext cx="403059" cy="259045"/>
    <xdr:sp macro="" textlink="">
      <xdr:nvSpPr>
        <xdr:cNvPr id="754" name="テキスト ボックス 753">
          <a:extLst>
            <a:ext uri="{FF2B5EF4-FFF2-40B4-BE49-F238E27FC236}">
              <a16:creationId xmlns:a16="http://schemas.microsoft.com/office/drawing/2014/main" id="{0A69C9C0-B97A-4D04-9428-058AACD21A97}"/>
            </a:ext>
          </a:extLst>
        </xdr:cNvPr>
        <xdr:cNvSpPr txBox="1"/>
      </xdr:nvSpPr>
      <xdr:spPr>
        <a:xfrm>
          <a:off x="10602761" y="171475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76200</xdr:rowOff>
    </xdr:from>
    <xdr:to>
      <xdr:col>89</xdr:col>
      <xdr:colOff>177800</xdr:colOff>
      <xdr:row>100</xdr:row>
      <xdr:rowOff>76200</xdr:rowOff>
    </xdr:to>
    <xdr:cxnSp macro="">
      <xdr:nvCxnSpPr>
        <xdr:cNvPr id="755" name="直線コネクタ 754">
          <a:extLst>
            <a:ext uri="{FF2B5EF4-FFF2-40B4-BE49-F238E27FC236}">
              <a16:creationId xmlns:a16="http://schemas.microsoft.com/office/drawing/2014/main" id="{CDE31A3B-7B43-43BE-9593-10BC3DF01DD3}"/>
            </a:ext>
          </a:extLst>
        </xdr:cNvPr>
        <xdr:cNvCxnSpPr/>
      </xdr:nvCxnSpPr>
      <xdr:spPr>
        <a:xfrm>
          <a:off x="10960100" y="16840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105427</xdr:rowOff>
    </xdr:from>
    <xdr:ext cx="403059" cy="259045"/>
    <xdr:sp macro="" textlink="">
      <xdr:nvSpPr>
        <xdr:cNvPr id="756" name="テキスト ボックス 755">
          <a:extLst>
            <a:ext uri="{FF2B5EF4-FFF2-40B4-BE49-F238E27FC236}">
              <a16:creationId xmlns:a16="http://schemas.microsoft.com/office/drawing/2014/main" id="{4B830356-6A04-4321-B9E2-A282E49DC82A}"/>
            </a:ext>
          </a:extLst>
        </xdr:cNvPr>
        <xdr:cNvSpPr txBox="1"/>
      </xdr:nvSpPr>
      <xdr:spPr>
        <a:xfrm>
          <a:off x="10602761" y="16701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7" name="直線コネクタ 756">
          <a:extLst>
            <a:ext uri="{FF2B5EF4-FFF2-40B4-BE49-F238E27FC236}">
              <a16:creationId xmlns:a16="http://schemas.microsoft.com/office/drawing/2014/main" id="{E886A3FB-B80F-43A1-B342-4B94F5356992}"/>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58" name="テキスト ボックス 757">
          <a:extLst>
            <a:ext uri="{FF2B5EF4-FFF2-40B4-BE49-F238E27FC236}">
              <a16:creationId xmlns:a16="http://schemas.microsoft.com/office/drawing/2014/main" id="{3617CDBD-10EC-4C18-A65A-5130E9156BA0}"/>
            </a:ext>
          </a:extLst>
        </xdr:cNvPr>
        <xdr:cNvSpPr txBox="1"/>
      </xdr:nvSpPr>
      <xdr:spPr>
        <a:xfrm>
          <a:off x="10602761" y="162560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9" name="【公民館】&#10;有形固定資産減価償却率グラフ枠">
          <a:extLst>
            <a:ext uri="{FF2B5EF4-FFF2-40B4-BE49-F238E27FC236}">
              <a16:creationId xmlns:a16="http://schemas.microsoft.com/office/drawing/2014/main" id="{18A830AC-8F37-4C76-AC84-983A02550A65}"/>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9906</xdr:rowOff>
    </xdr:from>
    <xdr:to>
      <xdr:col>85</xdr:col>
      <xdr:colOff>126364</xdr:colOff>
      <xdr:row>108</xdr:row>
      <xdr:rowOff>51054</xdr:rowOff>
    </xdr:to>
    <xdr:cxnSp macro="">
      <xdr:nvCxnSpPr>
        <xdr:cNvPr id="760" name="直線コネクタ 759">
          <a:extLst>
            <a:ext uri="{FF2B5EF4-FFF2-40B4-BE49-F238E27FC236}">
              <a16:creationId xmlns:a16="http://schemas.microsoft.com/office/drawing/2014/main" id="{75512DC0-2230-4852-AD03-2231636E578A}"/>
            </a:ext>
          </a:extLst>
        </xdr:cNvPr>
        <xdr:cNvCxnSpPr/>
      </xdr:nvCxnSpPr>
      <xdr:spPr>
        <a:xfrm flipV="1">
          <a:off x="14375764" y="16773906"/>
          <a:ext cx="0" cy="1382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54881</xdr:rowOff>
    </xdr:from>
    <xdr:ext cx="405111" cy="259045"/>
    <xdr:sp macro="" textlink="">
      <xdr:nvSpPr>
        <xdr:cNvPr id="761" name="【公民館】&#10;有形固定資産減価償却率最小値テキスト">
          <a:extLst>
            <a:ext uri="{FF2B5EF4-FFF2-40B4-BE49-F238E27FC236}">
              <a16:creationId xmlns:a16="http://schemas.microsoft.com/office/drawing/2014/main" id="{F4C8BBD5-2F7F-4A57-83D0-137B776F47D5}"/>
            </a:ext>
          </a:extLst>
        </xdr:cNvPr>
        <xdr:cNvSpPr txBox="1"/>
      </xdr:nvSpPr>
      <xdr:spPr>
        <a:xfrm>
          <a:off x="14414500" y="181600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51054</xdr:rowOff>
    </xdr:from>
    <xdr:to>
      <xdr:col>86</xdr:col>
      <xdr:colOff>25400</xdr:colOff>
      <xdr:row>108</xdr:row>
      <xdr:rowOff>51054</xdr:rowOff>
    </xdr:to>
    <xdr:cxnSp macro="">
      <xdr:nvCxnSpPr>
        <xdr:cNvPr id="762" name="直線コネクタ 761">
          <a:extLst>
            <a:ext uri="{FF2B5EF4-FFF2-40B4-BE49-F238E27FC236}">
              <a16:creationId xmlns:a16="http://schemas.microsoft.com/office/drawing/2014/main" id="{71F2999A-F03E-44FD-B5E1-21C43D371C25}"/>
            </a:ext>
          </a:extLst>
        </xdr:cNvPr>
        <xdr:cNvCxnSpPr/>
      </xdr:nvCxnSpPr>
      <xdr:spPr>
        <a:xfrm>
          <a:off x="14287500" y="1815617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128033</xdr:rowOff>
    </xdr:from>
    <xdr:ext cx="405111" cy="259045"/>
    <xdr:sp macro="" textlink="">
      <xdr:nvSpPr>
        <xdr:cNvPr id="763" name="【公民館】&#10;有形固定資産減価償却率最大値テキスト">
          <a:extLst>
            <a:ext uri="{FF2B5EF4-FFF2-40B4-BE49-F238E27FC236}">
              <a16:creationId xmlns:a16="http://schemas.microsoft.com/office/drawing/2014/main" id="{F720D848-67C2-41CF-82AF-CD8327C2FF92}"/>
            </a:ext>
          </a:extLst>
        </xdr:cNvPr>
        <xdr:cNvSpPr txBox="1"/>
      </xdr:nvSpPr>
      <xdr:spPr>
        <a:xfrm>
          <a:off x="14414500" y="165567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9906</xdr:rowOff>
    </xdr:from>
    <xdr:to>
      <xdr:col>86</xdr:col>
      <xdr:colOff>25400</xdr:colOff>
      <xdr:row>100</xdr:row>
      <xdr:rowOff>9906</xdr:rowOff>
    </xdr:to>
    <xdr:cxnSp macro="">
      <xdr:nvCxnSpPr>
        <xdr:cNvPr id="764" name="直線コネクタ 763">
          <a:extLst>
            <a:ext uri="{FF2B5EF4-FFF2-40B4-BE49-F238E27FC236}">
              <a16:creationId xmlns:a16="http://schemas.microsoft.com/office/drawing/2014/main" id="{DB1E7A90-68F9-41C9-A351-7E004ED5FCF9}"/>
            </a:ext>
          </a:extLst>
        </xdr:cNvPr>
        <xdr:cNvCxnSpPr/>
      </xdr:nvCxnSpPr>
      <xdr:spPr>
        <a:xfrm>
          <a:off x="14287500" y="1677390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159275</xdr:rowOff>
    </xdr:from>
    <xdr:ext cx="405111" cy="259045"/>
    <xdr:sp macro="" textlink="">
      <xdr:nvSpPr>
        <xdr:cNvPr id="765" name="【公民館】&#10;有形固定資産減価償却率平均値テキスト">
          <a:extLst>
            <a:ext uri="{FF2B5EF4-FFF2-40B4-BE49-F238E27FC236}">
              <a16:creationId xmlns:a16="http://schemas.microsoft.com/office/drawing/2014/main" id="{B1B5EB16-435B-474C-A4B2-D9DA6D988672}"/>
            </a:ext>
          </a:extLst>
        </xdr:cNvPr>
        <xdr:cNvSpPr txBox="1"/>
      </xdr:nvSpPr>
      <xdr:spPr>
        <a:xfrm>
          <a:off x="14414500" y="174261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9398</xdr:rowOff>
    </xdr:from>
    <xdr:to>
      <xdr:col>85</xdr:col>
      <xdr:colOff>177800</xdr:colOff>
      <xdr:row>104</xdr:row>
      <xdr:rowOff>110998</xdr:rowOff>
    </xdr:to>
    <xdr:sp macro="" textlink="">
      <xdr:nvSpPr>
        <xdr:cNvPr id="766" name="フローチャート: 判断 765">
          <a:extLst>
            <a:ext uri="{FF2B5EF4-FFF2-40B4-BE49-F238E27FC236}">
              <a16:creationId xmlns:a16="http://schemas.microsoft.com/office/drawing/2014/main" id="{39CD7FB4-62B6-4488-A99C-716A3569002F}"/>
            </a:ext>
          </a:extLst>
        </xdr:cNvPr>
        <xdr:cNvSpPr/>
      </xdr:nvSpPr>
      <xdr:spPr>
        <a:xfrm>
          <a:off x="14325600" y="17443958"/>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169418</xdr:rowOff>
    </xdr:from>
    <xdr:to>
      <xdr:col>81</xdr:col>
      <xdr:colOff>101600</xdr:colOff>
      <xdr:row>104</xdr:row>
      <xdr:rowOff>99568</xdr:rowOff>
    </xdr:to>
    <xdr:sp macro="" textlink="">
      <xdr:nvSpPr>
        <xdr:cNvPr id="767" name="フローチャート: 判断 766">
          <a:extLst>
            <a:ext uri="{FF2B5EF4-FFF2-40B4-BE49-F238E27FC236}">
              <a16:creationId xmlns:a16="http://schemas.microsoft.com/office/drawing/2014/main" id="{23623044-D6C4-4D6F-BB49-2616EB221CA0}"/>
            </a:ext>
          </a:extLst>
        </xdr:cNvPr>
        <xdr:cNvSpPr/>
      </xdr:nvSpPr>
      <xdr:spPr>
        <a:xfrm>
          <a:off x="13578840" y="174363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18542</xdr:rowOff>
    </xdr:from>
    <xdr:to>
      <xdr:col>76</xdr:col>
      <xdr:colOff>165100</xdr:colOff>
      <xdr:row>104</xdr:row>
      <xdr:rowOff>120142</xdr:rowOff>
    </xdr:to>
    <xdr:sp macro="" textlink="">
      <xdr:nvSpPr>
        <xdr:cNvPr id="768" name="フローチャート: 判断 767">
          <a:extLst>
            <a:ext uri="{FF2B5EF4-FFF2-40B4-BE49-F238E27FC236}">
              <a16:creationId xmlns:a16="http://schemas.microsoft.com/office/drawing/2014/main" id="{FCB7AD3C-7856-47E1-AEE3-B1C63F6D83D8}"/>
            </a:ext>
          </a:extLst>
        </xdr:cNvPr>
        <xdr:cNvSpPr/>
      </xdr:nvSpPr>
      <xdr:spPr>
        <a:xfrm>
          <a:off x="12804140" y="17453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27687</xdr:rowOff>
    </xdr:from>
    <xdr:to>
      <xdr:col>72</xdr:col>
      <xdr:colOff>38100</xdr:colOff>
      <xdr:row>104</xdr:row>
      <xdr:rowOff>129287</xdr:rowOff>
    </xdr:to>
    <xdr:sp macro="" textlink="">
      <xdr:nvSpPr>
        <xdr:cNvPr id="769" name="フローチャート: 判断 768">
          <a:extLst>
            <a:ext uri="{FF2B5EF4-FFF2-40B4-BE49-F238E27FC236}">
              <a16:creationId xmlns:a16="http://schemas.microsoft.com/office/drawing/2014/main" id="{91591828-0FA2-4C5A-81C3-84A621980191}"/>
            </a:ext>
          </a:extLst>
        </xdr:cNvPr>
        <xdr:cNvSpPr/>
      </xdr:nvSpPr>
      <xdr:spPr>
        <a:xfrm>
          <a:off x="12029440" y="1746224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9398</xdr:rowOff>
    </xdr:from>
    <xdr:to>
      <xdr:col>67</xdr:col>
      <xdr:colOff>101600</xdr:colOff>
      <xdr:row>104</xdr:row>
      <xdr:rowOff>110998</xdr:rowOff>
    </xdr:to>
    <xdr:sp macro="" textlink="">
      <xdr:nvSpPr>
        <xdr:cNvPr id="770" name="フローチャート: 判断 769">
          <a:extLst>
            <a:ext uri="{FF2B5EF4-FFF2-40B4-BE49-F238E27FC236}">
              <a16:creationId xmlns:a16="http://schemas.microsoft.com/office/drawing/2014/main" id="{CF5CF49B-C595-4ACF-A502-88443E6EFD2C}"/>
            </a:ext>
          </a:extLst>
        </xdr:cNvPr>
        <xdr:cNvSpPr/>
      </xdr:nvSpPr>
      <xdr:spPr>
        <a:xfrm>
          <a:off x="11231880" y="17443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1" name="テキスト ボックス 770">
          <a:extLst>
            <a:ext uri="{FF2B5EF4-FFF2-40B4-BE49-F238E27FC236}">
              <a16:creationId xmlns:a16="http://schemas.microsoft.com/office/drawing/2014/main" id="{A5E72DA7-912D-4BA1-841C-B0937CD1CB31}"/>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2" name="テキスト ボックス 771">
          <a:extLst>
            <a:ext uri="{FF2B5EF4-FFF2-40B4-BE49-F238E27FC236}">
              <a16:creationId xmlns:a16="http://schemas.microsoft.com/office/drawing/2014/main" id="{EF27DC0F-4567-4DDE-BEE1-B2323E2DF87D}"/>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73" name="テキスト ボックス 772">
          <a:extLst>
            <a:ext uri="{FF2B5EF4-FFF2-40B4-BE49-F238E27FC236}">
              <a16:creationId xmlns:a16="http://schemas.microsoft.com/office/drawing/2014/main" id="{6C3E6D90-DDB4-4876-88D5-534274BD7435}"/>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74" name="テキスト ボックス 773">
          <a:extLst>
            <a:ext uri="{FF2B5EF4-FFF2-40B4-BE49-F238E27FC236}">
              <a16:creationId xmlns:a16="http://schemas.microsoft.com/office/drawing/2014/main" id="{940E0ECE-6BAD-4800-8F5B-0C558F28FDD8}"/>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5" name="テキスト ボックス 774">
          <a:extLst>
            <a:ext uri="{FF2B5EF4-FFF2-40B4-BE49-F238E27FC236}">
              <a16:creationId xmlns:a16="http://schemas.microsoft.com/office/drawing/2014/main" id="{50F3BE54-6C8F-48DD-99C2-189605D53DCE}"/>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99</xdr:row>
      <xdr:rowOff>130556</xdr:rowOff>
    </xdr:from>
    <xdr:to>
      <xdr:col>85</xdr:col>
      <xdr:colOff>177800</xdr:colOff>
      <xdr:row>100</xdr:row>
      <xdr:rowOff>60706</xdr:rowOff>
    </xdr:to>
    <xdr:sp macro="" textlink="">
      <xdr:nvSpPr>
        <xdr:cNvPr id="776" name="楕円 775">
          <a:extLst>
            <a:ext uri="{FF2B5EF4-FFF2-40B4-BE49-F238E27FC236}">
              <a16:creationId xmlns:a16="http://schemas.microsoft.com/office/drawing/2014/main" id="{73518C97-901E-47FF-A22F-FE13350704DF}"/>
            </a:ext>
          </a:extLst>
        </xdr:cNvPr>
        <xdr:cNvSpPr/>
      </xdr:nvSpPr>
      <xdr:spPr>
        <a:xfrm>
          <a:off x="14325600" y="1672691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99</xdr:row>
      <xdr:rowOff>83583</xdr:rowOff>
    </xdr:from>
    <xdr:ext cx="405111" cy="259045"/>
    <xdr:sp macro="" textlink="">
      <xdr:nvSpPr>
        <xdr:cNvPr id="777" name="【公民館】&#10;有形固定資産減価償却率該当値テキスト">
          <a:extLst>
            <a:ext uri="{FF2B5EF4-FFF2-40B4-BE49-F238E27FC236}">
              <a16:creationId xmlns:a16="http://schemas.microsoft.com/office/drawing/2014/main" id="{9F438781-0683-4057-A20A-A50884196C8E}"/>
            </a:ext>
          </a:extLst>
        </xdr:cNvPr>
        <xdr:cNvSpPr txBox="1"/>
      </xdr:nvSpPr>
      <xdr:spPr>
        <a:xfrm>
          <a:off x="14414500" y="166799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100</xdr:row>
      <xdr:rowOff>137413</xdr:rowOff>
    </xdr:from>
    <xdr:to>
      <xdr:col>81</xdr:col>
      <xdr:colOff>101600</xdr:colOff>
      <xdr:row>101</xdr:row>
      <xdr:rowOff>67563</xdr:rowOff>
    </xdr:to>
    <xdr:sp macro="" textlink="">
      <xdr:nvSpPr>
        <xdr:cNvPr id="778" name="楕円 777">
          <a:extLst>
            <a:ext uri="{FF2B5EF4-FFF2-40B4-BE49-F238E27FC236}">
              <a16:creationId xmlns:a16="http://schemas.microsoft.com/office/drawing/2014/main" id="{AB4F853F-86C9-4464-9273-B4BEB591B12D}"/>
            </a:ext>
          </a:extLst>
        </xdr:cNvPr>
        <xdr:cNvSpPr/>
      </xdr:nvSpPr>
      <xdr:spPr>
        <a:xfrm>
          <a:off x="13578840" y="1690141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100</xdr:row>
      <xdr:rowOff>9906</xdr:rowOff>
    </xdr:from>
    <xdr:to>
      <xdr:col>85</xdr:col>
      <xdr:colOff>127000</xdr:colOff>
      <xdr:row>101</xdr:row>
      <xdr:rowOff>16763</xdr:rowOff>
    </xdr:to>
    <xdr:cxnSp macro="">
      <xdr:nvCxnSpPr>
        <xdr:cNvPr id="779" name="直線コネクタ 778">
          <a:extLst>
            <a:ext uri="{FF2B5EF4-FFF2-40B4-BE49-F238E27FC236}">
              <a16:creationId xmlns:a16="http://schemas.microsoft.com/office/drawing/2014/main" id="{9589FD20-F759-4A98-80D6-1F7F3D6CFA48}"/>
            </a:ext>
          </a:extLst>
        </xdr:cNvPr>
        <xdr:cNvCxnSpPr/>
      </xdr:nvCxnSpPr>
      <xdr:spPr>
        <a:xfrm flipV="1">
          <a:off x="13629640" y="16773906"/>
          <a:ext cx="746760" cy="174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100</xdr:row>
      <xdr:rowOff>64263</xdr:rowOff>
    </xdr:from>
    <xdr:to>
      <xdr:col>76</xdr:col>
      <xdr:colOff>165100</xdr:colOff>
      <xdr:row>100</xdr:row>
      <xdr:rowOff>165863</xdr:rowOff>
    </xdr:to>
    <xdr:sp macro="" textlink="">
      <xdr:nvSpPr>
        <xdr:cNvPr id="780" name="楕円 779">
          <a:extLst>
            <a:ext uri="{FF2B5EF4-FFF2-40B4-BE49-F238E27FC236}">
              <a16:creationId xmlns:a16="http://schemas.microsoft.com/office/drawing/2014/main" id="{28D0DAA6-583F-42B8-8732-543C678207AC}"/>
            </a:ext>
          </a:extLst>
        </xdr:cNvPr>
        <xdr:cNvSpPr/>
      </xdr:nvSpPr>
      <xdr:spPr>
        <a:xfrm>
          <a:off x="12804140" y="16828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100</xdr:row>
      <xdr:rowOff>115063</xdr:rowOff>
    </xdr:from>
    <xdr:to>
      <xdr:col>81</xdr:col>
      <xdr:colOff>50800</xdr:colOff>
      <xdr:row>101</xdr:row>
      <xdr:rowOff>16763</xdr:rowOff>
    </xdr:to>
    <xdr:cxnSp macro="">
      <xdr:nvCxnSpPr>
        <xdr:cNvPr id="781" name="直線コネクタ 780">
          <a:extLst>
            <a:ext uri="{FF2B5EF4-FFF2-40B4-BE49-F238E27FC236}">
              <a16:creationId xmlns:a16="http://schemas.microsoft.com/office/drawing/2014/main" id="{D779C275-4CB0-4537-BDC1-3B85AA5AA690}"/>
            </a:ext>
          </a:extLst>
        </xdr:cNvPr>
        <xdr:cNvCxnSpPr/>
      </xdr:nvCxnSpPr>
      <xdr:spPr>
        <a:xfrm>
          <a:off x="12854940" y="16879063"/>
          <a:ext cx="774700" cy="69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99</xdr:row>
      <xdr:rowOff>155702</xdr:rowOff>
    </xdr:from>
    <xdr:to>
      <xdr:col>72</xdr:col>
      <xdr:colOff>38100</xdr:colOff>
      <xdr:row>100</xdr:row>
      <xdr:rowOff>85852</xdr:rowOff>
    </xdr:to>
    <xdr:sp macro="" textlink="">
      <xdr:nvSpPr>
        <xdr:cNvPr id="782" name="楕円 781">
          <a:extLst>
            <a:ext uri="{FF2B5EF4-FFF2-40B4-BE49-F238E27FC236}">
              <a16:creationId xmlns:a16="http://schemas.microsoft.com/office/drawing/2014/main" id="{CD4A8566-6703-4B6C-8A8C-05E811C553BC}"/>
            </a:ext>
          </a:extLst>
        </xdr:cNvPr>
        <xdr:cNvSpPr/>
      </xdr:nvSpPr>
      <xdr:spPr>
        <a:xfrm>
          <a:off x="12029440" y="1675206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100</xdr:row>
      <xdr:rowOff>35052</xdr:rowOff>
    </xdr:from>
    <xdr:to>
      <xdr:col>76</xdr:col>
      <xdr:colOff>114300</xdr:colOff>
      <xdr:row>100</xdr:row>
      <xdr:rowOff>115063</xdr:rowOff>
    </xdr:to>
    <xdr:cxnSp macro="">
      <xdr:nvCxnSpPr>
        <xdr:cNvPr id="783" name="直線コネクタ 782">
          <a:extLst>
            <a:ext uri="{FF2B5EF4-FFF2-40B4-BE49-F238E27FC236}">
              <a16:creationId xmlns:a16="http://schemas.microsoft.com/office/drawing/2014/main" id="{E0120A09-3246-4313-8322-1E4E586ECE36}"/>
            </a:ext>
          </a:extLst>
        </xdr:cNvPr>
        <xdr:cNvCxnSpPr/>
      </xdr:nvCxnSpPr>
      <xdr:spPr>
        <a:xfrm>
          <a:off x="12072620" y="16799052"/>
          <a:ext cx="782320" cy="80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100</xdr:row>
      <xdr:rowOff>39115</xdr:rowOff>
    </xdr:from>
    <xdr:to>
      <xdr:col>67</xdr:col>
      <xdr:colOff>101600</xdr:colOff>
      <xdr:row>100</xdr:row>
      <xdr:rowOff>140715</xdr:rowOff>
    </xdr:to>
    <xdr:sp macro="" textlink="">
      <xdr:nvSpPr>
        <xdr:cNvPr id="784" name="楕円 783">
          <a:extLst>
            <a:ext uri="{FF2B5EF4-FFF2-40B4-BE49-F238E27FC236}">
              <a16:creationId xmlns:a16="http://schemas.microsoft.com/office/drawing/2014/main" id="{BA1C097C-7F23-4352-896E-E343499EAED9}"/>
            </a:ext>
          </a:extLst>
        </xdr:cNvPr>
        <xdr:cNvSpPr/>
      </xdr:nvSpPr>
      <xdr:spPr>
        <a:xfrm>
          <a:off x="11231880" y="16803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100</xdr:row>
      <xdr:rowOff>35052</xdr:rowOff>
    </xdr:from>
    <xdr:to>
      <xdr:col>71</xdr:col>
      <xdr:colOff>177800</xdr:colOff>
      <xdr:row>100</xdr:row>
      <xdr:rowOff>89915</xdr:rowOff>
    </xdr:to>
    <xdr:cxnSp macro="">
      <xdr:nvCxnSpPr>
        <xdr:cNvPr id="785" name="直線コネクタ 784">
          <a:extLst>
            <a:ext uri="{FF2B5EF4-FFF2-40B4-BE49-F238E27FC236}">
              <a16:creationId xmlns:a16="http://schemas.microsoft.com/office/drawing/2014/main" id="{23D7255E-039E-4A14-9AEF-078FE76C56CE}"/>
            </a:ext>
          </a:extLst>
        </xdr:cNvPr>
        <xdr:cNvCxnSpPr/>
      </xdr:nvCxnSpPr>
      <xdr:spPr>
        <a:xfrm flipV="1">
          <a:off x="11282680" y="16799052"/>
          <a:ext cx="789940" cy="548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90695</xdr:rowOff>
    </xdr:from>
    <xdr:ext cx="405111" cy="259045"/>
    <xdr:sp macro="" textlink="">
      <xdr:nvSpPr>
        <xdr:cNvPr id="786" name="n_1aveValue【公民館】&#10;有形固定資産減価償却率">
          <a:extLst>
            <a:ext uri="{FF2B5EF4-FFF2-40B4-BE49-F238E27FC236}">
              <a16:creationId xmlns:a16="http://schemas.microsoft.com/office/drawing/2014/main" id="{3D4DC6D5-1F89-4C6C-9893-8BB3D2E62576}"/>
            </a:ext>
          </a:extLst>
        </xdr:cNvPr>
        <xdr:cNvSpPr txBox="1"/>
      </xdr:nvSpPr>
      <xdr:spPr>
        <a:xfrm>
          <a:off x="13437244" y="175252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111269</xdr:rowOff>
    </xdr:from>
    <xdr:ext cx="405111" cy="259045"/>
    <xdr:sp macro="" textlink="">
      <xdr:nvSpPr>
        <xdr:cNvPr id="787" name="n_2aveValue【公民館】&#10;有形固定資産減価償却率">
          <a:extLst>
            <a:ext uri="{FF2B5EF4-FFF2-40B4-BE49-F238E27FC236}">
              <a16:creationId xmlns:a16="http://schemas.microsoft.com/office/drawing/2014/main" id="{798B59DA-2C43-4DC0-91F0-95FADB3CEF8D}"/>
            </a:ext>
          </a:extLst>
        </xdr:cNvPr>
        <xdr:cNvSpPr txBox="1"/>
      </xdr:nvSpPr>
      <xdr:spPr>
        <a:xfrm>
          <a:off x="12675244" y="17545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120414</xdr:rowOff>
    </xdr:from>
    <xdr:ext cx="405111" cy="259045"/>
    <xdr:sp macro="" textlink="">
      <xdr:nvSpPr>
        <xdr:cNvPr id="788" name="n_3aveValue【公民館】&#10;有形固定資産減価償却率">
          <a:extLst>
            <a:ext uri="{FF2B5EF4-FFF2-40B4-BE49-F238E27FC236}">
              <a16:creationId xmlns:a16="http://schemas.microsoft.com/office/drawing/2014/main" id="{E2675680-7896-4D66-9A24-066C8F472A05}"/>
            </a:ext>
          </a:extLst>
        </xdr:cNvPr>
        <xdr:cNvSpPr txBox="1"/>
      </xdr:nvSpPr>
      <xdr:spPr>
        <a:xfrm>
          <a:off x="11900544" y="175549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102125</xdr:rowOff>
    </xdr:from>
    <xdr:ext cx="405111" cy="259045"/>
    <xdr:sp macro="" textlink="">
      <xdr:nvSpPr>
        <xdr:cNvPr id="789" name="n_4aveValue【公民館】&#10;有形固定資産減価償却率">
          <a:extLst>
            <a:ext uri="{FF2B5EF4-FFF2-40B4-BE49-F238E27FC236}">
              <a16:creationId xmlns:a16="http://schemas.microsoft.com/office/drawing/2014/main" id="{A3115123-A41F-4F0F-893A-BCA80FA800E9}"/>
            </a:ext>
          </a:extLst>
        </xdr:cNvPr>
        <xdr:cNvSpPr txBox="1"/>
      </xdr:nvSpPr>
      <xdr:spPr>
        <a:xfrm>
          <a:off x="11102984" y="17536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99</xdr:row>
      <xdr:rowOff>84090</xdr:rowOff>
    </xdr:from>
    <xdr:ext cx="405111" cy="259045"/>
    <xdr:sp macro="" textlink="">
      <xdr:nvSpPr>
        <xdr:cNvPr id="790" name="n_1mainValue【公民館】&#10;有形固定資産減価償却率">
          <a:extLst>
            <a:ext uri="{FF2B5EF4-FFF2-40B4-BE49-F238E27FC236}">
              <a16:creationId xmlns:a16="http://schemas.microsoft.com/office/drawing/2014/main" id="{CE37FCD3-990F-4F37-B8EC-6CA0211451A6}"/>
            </a:ext>
          </a:extLst>
        </xdr:cNvPr>
        <xdr:cNvSpPr txBox="1"/>
      </xdr:nvSpPr>
      <xdr:spPr>
        <a:xfrm>
          <a:off x="13437244" y="166804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10940</xdr:rowOff>
    </xdr:from>
    <xdr:ext cx="405111" cy="259045"/>
    <xdr:sp macro="" textlink="">
      <xdr:nvSpPr>
        <xdr:cNvPr id="791" name="n_2mainValue【公民館】&#10;有形固定資産減価償却率">
          <a:extLst>
            <a:ext uri="{FF2B5EF4-FFF2-40B4-BE49-F238E27FC236}">
              <a16:creationId xmlns:a16="http://schemas.microsoft.com/office/drawing/2014/main" id="{BAF35BC8-3264-4710-B8B5-1157EC60D084}"/>
            </a:ext>
          </a:extLst>
        </xdr:cNvPr>
        <xdr:cNvSpPr txBox="1"/>
      </xdr:nvSpPr>
      <xdr:spPr>
        <a:xfrm>
          <a:off x="12675244" y="166073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98</xdr:row>
      <xdr:rowOff>102379</xdr:rowOff>
    </xdr:from>
    <xdr:ext cx="405111" cy="259045"/>
    <xdr:sp macro="" textlink="">
      <xdr:nvSpPr>
        <xdr:cNvPr id="792" name="n_3mainValue【公民館】&#10;有形固定資産減価償却率">
          <a:extLst>
            <a:ext uri="{FF2B5EF4-FFF2-40B4-BE49-F238E27FC236}">
              <a16:creationId xmlns:a16="http://schemas.microsoft.com/office/drawing/2014/main" id="{C4C7D0B3-1B9D-463D-B98A-F18932149F16}"/>
            </a:ext>
          </a:extLst>
        </xdr:cNvPr>
        <xdr:cNvSpPr txBox="1"/>
      </xdr:nvSpPr>
      <xdr:spPr>
        <a:xfrm>
          <a:off x="11900544" y="165310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98</xdr:row>
      <xdr:rowOff>157242</xdr:rowOff>
    </xdr:from>
    <xdr:ext cx="405111" cy="259045"/>
    <xdr:sp macro="" textlink="">
      <xdr:nvSpPr>
        <xdr:cNvPr id="793" name="n_4mainValue【公民館】&#10;有形固定資産減価償却率">
          <a:extLst>
            <a:ext uri="{FF2B5EF4-FFF2-40B4-BE49-F238E27FC236}">
              <a16:creationId xmlns:a16="http://schemas.microsoft.com/office/drawing/2014/main" id="{A234308F-566A-40CB-B4A1-0FAD02C5FB96}"/>
            </a:ext>
          </a:extLst>
        </xdr:cNvPr>
        <xdr:cNvSpPr txBox="1"/>
      </xdr:nvSpPr>
      <xdr:spPr>
        <a:xfrm>
          <a:off x="11102984" y="16585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94" name="正方形/長方形 793">
          <a:extLst>
            <a:ext uri="{FF2B5EF4-FFF2-40B4-BE49-F238E27FC236}">
              <a16:creationId xmlns:a16="http://schemas.microsoft.com/office/drawing/2014/main" id="{9EBFF418-0E92-4E8F-932A-0E9CBF8F7640}"/>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5" name="正方形/長方形 794">
          <a:extLst>
            <a:ext uri="{FF2B5EF4-FFF2-40B4-BE49-F238E27FC236}">
              <a16:creationId xmlns:a16="http://schemas.microsoft.com/office/drawing/2014/main" id="{0B1A829F-3E30-457C-BCB6-C0BA4A5B4E8B}"/>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6" name="正方形/長方形 795">
          <a:extLst>
            <a:ext uri="{FF2B5EF4-FFF2-40B4-BE49-F238E27FC236}">
              <a16:creationId xmlns:a16="http://schemas.microsoft.com/office/drawing/2014/main" id="{CE8C3183-BEA5-4F7A-A9A4-30FABA2483EA}"/>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7" name="正方形/長方形 796">
          <a:extLst>
            <a:ext uri="{FF2B5EF4-FFF2-40B4-BE49-F238E27FC236}">
              <a16:creationId xmlns:a16="http://schemas.microsoft.com/office/drawing/2014/main" id="{0BC292B5-56E4-414C-A678-AA7BE8152C67}"/>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8" name="正方形/長方形 797">
          <a:extLst>
            <a:ext uri="{FF2B5EF4-FFF2-40B4-BE49-F238E27FC236}">
              <a16:creationId xmlns:a16="http://schemas.microsoft.com/office/drawing/2014/main" id="{8D1051C1-BF66-4398-B117-2C2CACC61A30}"/>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9" name="正方形/長方形 798">
          <a:extLst>
            <a:ext uri="{FF2B5EF4-FFF2-40B4-BE49-F238E27FC236}">
              <a16:creationId xmlns:a16="http://schemas.microsoft.com/office/drawing/2014/main" id="{5645C9E6-39CB-44DC-B596-C1FBB2026AFB}"/>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0" name="正方形/長方形 799">
          <a:extLst>
            <a:ext uri="{FF2B5EF4-FFF2-40B4-BE49-F238E27FC236}">
              <a16:creationId xmlns:a16="http://schemas.microsoft.com/office/drawing/2014/main" id="{DE3B6D0F-21D1-4B4A-A8CB-4AD8064A040A}"/>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1" name="正方形/長方形 800">
          <a:extLst>
            <a:ext uri="{FF2B5EF4-FFF2-40B4-BE49-F238E27FC236}">
              <a16:creationId xmlns:a16="http://schemas.microsoft.com/office/drawing/2014/main" id="{08A37E0B-188D-4C26-A4A9-C0C251A7A8E2}"/>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2" name="テキスト ボックス 801">
          <a:extLst>
            <a:ext uri="{FF2B5EF4-FFF2-40B4-BE49-F238E27FC236}">
              <a16:creationId xmlns:a16="http://schemas.microsoft.com/office/drawing/2014/main" id="{AAFC72E5-DA66-4850-9E12-4B67035CD0B5}"/>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03" name="直線コネクタ 802">
          <a:extLst>
            <a:ext uri="{FF2B5EF4-FFF2-40B4-BE49-F238E27FC236}">
              <a16:creationId xmlns:a16="http://schemas.microsoft.com/office/drawing/2014/main" id="{249DCFCB-3F63-4D76-B54B-425B06FFDAFA}"/>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04" name="直線コネクタ 803">
          <a:extLst>
            <a:ext uri="{FF2B5EF4-FFF2-40B4-BE49-F238E27FC236}">
              <a16:creationId xmlns:a16="http://schemas.microsoft.com/office/drawing/2014/main" id="{9E10E35A-B9A0-4D8A-B4E4-E2AB41CD9959}"/>
            </a:ext>
          </a:extLst>
        </xdr:cNvPr>
        <xdr:cNvCxnSpPr/>
      </xdr:nvCxnSpPr>
      <xdr:spPr>
        <a:xfrm>
          <a:off x="16093440" y="181813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05" name="テキスト ボックス 804">
          <a:extLst>
            <a:ext uri="{FF2B5EF4-FFF2-40B4-BE49-F238E27FC236}">
              <a16:creationId xmlns:a16="http://schemas.microsoft.com/office/drawing/2014/main" id="{E14E7A4B-48AA-4146-845A-A345C38DAE6E}"/>
            </a:ext>
          </a:extLst>
        </xdr:cNvPr>
        <xdr:cNvSpPr txBox="1"/>
      </xdr:nvSpPr>
      <xdr:spPr>
        <a:xfrm>
          <a:off x="15694841" y="180429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06" name="直線コネクタ 805">
          <a:extLst>
            <a:ext uri="{FF2B5EF4-FFF2-40B4-BE49-F238E27FC236}">
              <a16:creationId xmlns:a16="http://schemas.microsoft.com/office/drawing/2014/main" id="{C2890609-AFE7-437D-9CCB-744657152820}"/>
            </a:ext>
          </a:extLst>
        </xdr:cNvPr>
        <xdr:cNvCxnSpPr/>
      </xdr:nvCxnSpPr>
      <xdr:spPr>
        <a:xfrm>
          <a:off x="16093440" y="177355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07" name="テキスト ボックス 806">
          <a:extLst>
            <a:ext uri="{FF2B5EF4-FFF2-40B4-BE49-F238E27FC236}">
              <a16:creationId xmlns:a16="http://schemas.microsoft.com/office/drawing/2014/main" id="{D579BF6A-8182-451F-93EA-A7112B41075F}"/>
            </a:ext>
          </a:extLst>
        </xdr:cNvPr>
        <xdr:cNvSpPr txBox="1"/>
      </xdr:nvSpPr>
      <xdr:spPr>
        <a:xfrm>
          <a:off x="15694841" y="175971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08" name="直線コネクタ 807">
          <a:extLst>
            <a:ext uri="{FF2B5EF4-FFF2-40B4-BE49-F238E27FC236}">
              <a16:creationId xmlns:a16="http://schemas.microsoft.com/office/drawing/2014/main" id="{F1E65594-A5DD-4CD8-BABB-FF2D409D6651}"/>
            </a:ext>
          </a:extLst>
        </xdr:cNvPr>
        <xdr:cNvCxnSpPr/>
      </xdr:nvCxnSpPr>
      <xdr:spPr>
        <a:xfrm>
          <a:off x="16093440" y="172859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09" name="テキスト ボックス 808">
          <a:extLst>
            <a:ext uri="{FF2B5EF4-FFF2-40B4-BE49-F238E27FC236}">
              <a16:creationId xmlns:a16="http://schemas.microsoft.com/office/drawing/2014/main" id="{8D6DF1B7-2819-43BE-9EDD-137177855C34}"/>
            </a:ext>
          </a:extLst>
        </xdr:cNvPr>
        <xdr:cNvSpPr txBox="1"/>
      </xdr:nvSpPr>
      <xdr:spPr>
        <a:xfrm>
          <a:off x="15694841" y="171475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0" name="直線コネクタ 809">
          <a:extLst>
            <a:ext uri="{FF2B5EF4-FFF2-40B4-BE49-F238E27FC236}">
              <a16:creationId xmlns:a16="http://schemas.microsoft.com/office/drawing/2014/main" id="{D49FB144-358F-4B56-A26F-DCEF37D59D20}"/>
            </a:ext>
          </a:extLst>
        </xdr:cNvPr>
        <xdr:cNvCxnSpPr/>
      </xdr:nvCxnSpPr>
      <xdr:spPr>
        <a:xfrm>
          <a:off x="16093440" y="16840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1" name="テキスト ボックス 810">
          <a:extLst>
            <a:ext uri="{FF2B5EF4-FFF2-40B4-BE49-F238E27FC236}">
              <a16:creationId xmlns:a16="http://schemas.microsoft.com/office/drawing/2014/main" id="{EFDF0D93-EB84-40E4-BF71-617D70365302}"/>
            </a:ext>
          </a:extLst>
        </xdr:cNvPr>
        <xdr:cNvSpPr txBox="1"/>
      </xdr:nvSpPr>
      <xdr:spPr>
        <a:xfrm>
          <a:off x="15694841" y="16701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2" name="直線コネクタ 811">
          <a:extLst>
            <a:ext uri="{FF2B5EF4-FFF2-40B4-BE49-F238E27FC236}">
              <a16:creationId xmlns:a16="http://schemas.microsoft.com/office/drawing/2014/main" id="{370DB2CA-85B4-4007-94D3-DB9454AF8115}"/>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3" name="テキスト ボックス 812">
          <a:extLst>
            <a:ext uri="{FF2B5EF4-FFF2-40B4-BE49-F238E27FC236}">
              <a16:creationId xmlns:a16="http://schemas.microsoft.com/office/drawing/2014/main" id="{2F811B86-838E-4FD4-9CFE-F72753FCA25B}"/>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4" name="【公民館】&#10;一人当たり面積グラフ枠">
          <a:extLst>
            <a:ext uri="{FF2B5EF4-FFF2-40B4-BE49-F238E27FC236}">
              <a16:creationId xmlns:a16="http://schemas.microsoft.com/office/drawing/2014/main" id="{56D5A500-C73E-4107-A5CB-82C872876730}"/>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131063</xdr:rowOff>
    </xdr:from>
    <xdr:to>
      <xdr:col>116</xdr:col>
      <xdr:colOff>62864</xdr:colOff>
      <xdr:row>108</xdr:row>
      <xdr:rowOff>19050</xdr:rowOff>
    </xdr:to>
    <xdr:cxnSp macro="">
      <xdr:nvCxnSpPr>
        <xdr:cNvPr id="815" name="直線コネクタ 814">
          <a:extLst>
            <a:ext uri="{FF2B5EF4-FFF2-40B4-BE49-F238E27FC236}">
              <a16:creationId xmlns:a16="http://schemas.microsoft.com/office/drawing/2014/main" id="{07894935-A341-4DA1-83BC-696C94D1E066}"/>
            </a:ext>
          </a:extLst>
        </xdr:cNvPr>
        <xdr:cNvCxnSpPr/>
      </xdr:nvCxnSpPr>
      <xdr:spPr>
        <a:xfrm flipV="1">
          <a:off x="19509104" y="16895063"/>
          <a:ext cx="0" cy="12291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22877</xdr:rowOff>
    </xdr:from>
    <xdr:ext cx="469744" cy="259045"/>
    <xdr:sp macro="" textlink="">
      <xdr:nvSpPr>
        <xdr:cNvPr id="816" name="【公民館】&#10;一人当たり面積最小値テキスト">
          <a:extLst>
            <a:ext uri="{FF2B5EF4-FFF2-40B4-BE49-F238E27FC236}">
              <a16:creationId xmlns:a16="http://schemas.microsoft.com/office/drawing/2014/main" id="{07154019-5FF8-4E8B-A55B-4C2F5C3737F9}"/>
            </a:ext>
          </a:extLst>
        </xdr:cNvPr>
        <xdr:cNvSpPr txBox="1"/>
      </xdr:nvSpPr>
      <xdr:spPr>
        <a:xfrm>
          <a:off x="19547840" y="18127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19050</xdr:rowOff>
    </xdr:from>
    <xdr:to>
      <xdr:col>116</xdr:col>
      <xdr:colOff>152400</xdr:colOff>
      <xdr:row>108</xdr:row>
      <xdr:rowOff>19050</xdr:rowOff>
    </xdr:to>
    <xdr:cxnSp macro="">
      <xdr:nvCxnSpPr>
        <xdr:cNvPr id="817" name="直線コネクタ 816">
          <a:extLst>
            <a:ext uri="{FF2B5EF4-FFF2-40B4-BE49-F238E27FC236}">
              <a16:creationId xmlns:a16="http://schemas.microsoft.com/office/drawing/2014/main" id="{8D7C454B-B373-4E24-877E-167E743FDE04}"/>
            </a:ext>
          </a:extLst>
        </xdr:cNvPr>
        <xdr:cNvCxnSpPr/>
      </xdr:nvCxnSpPr>
      <xdr:spPr>
        <a:xfrm>
          <a:off x="19443700" y="181241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77740</xdr:rowOff>
    </xdr:from>
    <xdr:ext cx="469744" cy="259045"/>
    <xdr:sp macro="" textlink="">
      <xdr:nvSpPr>
        <xdr:cNvPr id="818" name="【公民館】&#10;一人当たり面積最大値テキスト">
          <a:extLst>
            <a:ext uri="{FF2B5EF4-FFF2-40B4-BE49-F238E27FC236}">
              <a16:creationId xmlns:a16="http://schemas.microsoft.com/office/drawing/2014/main" id="{84930E45-E72F-4EBA-A4FA-2A197ED3CB3C}"/>
            </a:ext>
          </a:extLst>
        </xdr:cNvPr>
        <xdr:cNvSpPr txBox="1"/>
      </xdr:nvSpPr>
      <xdr:spPr>
        <a:xfrm>
          <a:off x="19547840" y="166741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131063</xdr:rowOff>
    </xdr:from>
    <xdr:to>
      <xdr:col>116</xdr:col>
      <xdr:colOff>152400</xdr:colOff>
      <xdr:row>100</xdr:row>
      <xdr:rowOff>131063</xdr:rowOff>
    </xdr:to>
    <xdr:cxnSp macro="">
      <xdr:nvCxnSpPr>
        <xdr:cNvPr id="819" name="直線コネクタ 818">
          <a:extLst>
            <a:ext uri="{FF2B5EF4-FFF2-40B4-BE49-F238E27FC236}">
              <a16:creationId xmlns:a16="http://schemas.microsoft.com/office/drawing/2014/main" id="{3D829D04-F9A0-42EC-A124-A91EA2FDB9AC}"/>
            </a:ext>
          </a:extLst>
        </xdr:cNvPr>
        <xdr:cNvCxnSpPr/>
      </xdr:nvCxnSpPr>
      <xdr:spPr>
        <a:xfrm>
          <a:off x="19443700" y="168950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121429</xdr:rowOff>
    </xdr:from>
    <xdr:ext cx="469744" cy="259045"/>
    <xdr:sp macro="" textlink="">
      <xdr:nvSpPr>
        <xdr:cNvPr id="820" name="【公民館】&#10;一人当たり面積平均値テキスト">
          <a:extLst>
            <a:ext uri="{FF2B5EF4-FFF2-40B4-BE49-F238E27FC236}">
              <a16:creationId xmlns:a16="http://schemas.microsoft.com/office/drawing/2014/main" id="{0C9E7BEE-7CC8-4AEA-9326-CA5A7EA5CC9F}"/>
            </a:ext>
          </a:extLst>
        </xdr:cNvPr>
        <xdr:cNvSpPr txBox="1"/>
      </xdr:nvSpPr>
      <xdr:spPr>
        <a:xfrm>
          <a:off x="19547840" y="175559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98552</xdr:rowOff>
    </xdr:from>
    <xdr:to>
      <xdr:col>116</xdr:col>
      <xdr:colOff>114300</xdr:colOff>
      <xdr:row>106</xdr:row>
      <xdr:rowOff>28702</xdr:rowOff>
    </xdr:to>
    <xdr:sp macro="" textlink="">
      <xdr:nvSpPr>
        <xdr:cNvPr id="821" name="フローチャート: 判断 820">
          <a:extLst>
            <a:ext uri="{FF2B5EF4-FFF2-40B4-BE49-F238E27FC236}">
              <a16:creationId xmlns:a16="http://schemas.microsoft.com/office/drawing/2014/main" id="{70909CCE-15D4-4B81-AF85-FA2930205F91}"/>
            </a:ext>
          </a:extLst>
        </xdr:cNvPr>
        <xdr:cNvSpPr/>
      </xdr:nvSpPr>
      <xdr:spPr>
        <a:xfrm>
          <a:off x="19458940" y="177007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109982</xdr:rowOff>
    </xdr:from>
    <xdr:to>
      <xdr:col>112</xdr:col>
      <xdr:colOff>38100</xdr:colOff>
      <xdr:row>106</xdr:row>
      <xdr:rowOff>40132</xdr:rowOff>
    </xdr:to>
    <xdr:sp macro="" textlink="">
      <xdr:nvSpPr>
        <xdr:cNvPr id="822" name="フローチャート: 判断 821">
          <a:extLst>
            <a:ext uri="{FF2B5EF4-FFF2-40B4-BE49-F238E27FC236}">
              <a16:creationId xmlns:a16="http://schemas.microsoft.com/office/drawing/2014/main" id="{8E8EEF82-BA08-4486-AB99-0D94BAEE4FCE}"/>
            </a:ext>
          </a:extLst>
        </xdr:cNvPr>
        <xdr:cNvSpPr/>
      </xdr:nvSpPr>
      <xdr:spPr>
        <a:xfrm>
          <a:off x="18735040" y="1771218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116839</xdr:rowOff>
    </xdr:from>
    <xdr:to>
      <xdr:col>107</xdr:col>
      <xdr:colOff>101600</xdr:colOff>
      <xdr:row>106</xdr:row>
      <xdr:rowOff>46989</xdr:rowOff>
    </xdr:to>
    <xdr:sp macro="" textlink="">
      <xdr:nvSpPr>
        <xdr:cNvPr id="823" name="フローチャート: 判断 822">
          <a:extLst>
            <a:ext uri="{FF2B5EF4-FFF2-40B4-BE49-F238E27FC236}">
              <a16:creationId xmlns:a16="http://schemas.microsoft.com/office/drawing/2014/main" id="{19379A42-6110-49C8-B568-4CAFD91DC073}"/>
            </a:ext>
          </a:extLst>
        </xdr:cNvPr>
        <xdr:cNvSpPr/>
      </xdr:nvSpPr>
      <xdr:spPr>
        <a:xfrm>
          <a:off x="17937480" y="1771903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123698</xdr:rowOff>
    </xdr:from>
    <xdr:to>
      <xdr:col>102</xdr:col>
      <xdr:colOff>165100</xdr:colOff>
      <xdr:row>106</xdr:row>
      <xdr:rowOff>53848</xdr:rowOff>
    </xdr:to>
    <xdr:sp macro="" textlink="">
      <xdr:nvSpPr>
        <xdr:cNvPr id="824" name="フローチャート: 判断 823">
          <a:extLst>
            <a:ext uri="{FF2B5EF4-FFF2-40B4-BE49-F238E27FC236}">
              <a16:creationId xmlns:a16="http://schemas.microsoft.com/office/drawing/2014/main" id="{32663633-39F4-4150-87C3-EC67611FE9F8}"/>
            </a:ext>
          </a:extLst>
        </xdr:cNvPr>
        <xdr:cNvSpPr/>
      </xdr:nvSpPr>
      <xdr:spPr>
        <a:xfrm>
          <a:off x="17162780" y="1772589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112268</xdr:rowOff>
    </xdr:from>
    <xdr:to>
      <xdr:col>98</xdr:col>
      <xdr:colOff>38100</xdr:colOff>
      <xdr:row>106</xdr:row>
      <xdr:rowOff>42418</xdr:rowOff>
    </xdr:to>
    <xdr:sp macro="" textlink="">
      <xdr:nvSpPr>
        <xdr:cNvPr id="825" name="フローチャート: 判断 824">
          <a:extLst>
            <a:ext uri="{FF2B5EF4-FFF2-40B4-BE49-F238E27FC236}">
              <a16:creationId xmlns:a16="http://schemas.microsoft.com/office/drawing/2014/main" id="{875A002D-F57F-4450-A400-7D2BDB639751}"/>
            </a:ext>
          </a:extLst>
        </xdr:cNvPr>
        <xdr:cNvSpPr/>
      </xdr:nvSpPr>
      <xdr:spPr>
        <a:xfrm>
          <a:off x="16388080" y="177144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FC713175-9A08-4021-A088-8004AC969B41}"/>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A82F34FB-A1FF-40EE-A884-BCA3FEBBBE90}"/>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8" name="テキスト ボックス 827">
          <a:extLst>
            <a:ext uri="{FF2B5EF4-FFF2-40B4-BE49-F238E27FC236}">
              <a16:creationId xmlns:a16="http://schemas.microsoft.com/office/drawing/2014/main" id="{3560915A-6477-4720-9A5F-B98ADF585A93}"/>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9" name="テキスト ボックス 828">
          <a:extLst>
            <a:ext uri="{FF2B5EF4-FFF2-40B4-BE49-F238E27FC236}">
              <a16:creationId xmlns:a16="http://schemas.microsoft.com/office/drawing/2014/main" id="{559C61F9-C05C-4639-9AEA-1FE2F005D9CC}"/>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0" name="テキスト ボックス 829">
          <a:extLst>
            <a:ext uri="{FF2B5EF4-FFF2-40B4-BE49-F238E27FC236}">
              <a16:creationId xmlns:a16="http://schemas.microsoft.com/office/drawing/2014/main" id="{EAA05BB7-CA3A-41C0-9112-699F559C2D12}"/>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36830</xdr:rowOff>
    </xdr:from>
    <xdr:to>
      <xdr:col>116</xdr:col>
      <xdr:colOff>114300</xdr:colOff>
      <xdr:row>106</xdr:row>
      <xdr:rowOff>138430</xdr:rowOff>
    </xdr:to>
    <xdr:sp macro="" textlink="">
      <xdr:nvSpPr>
        <xdr:cNvPr id="831" name="楕円 830">
          <a:extLst>
            <a:ext uri="{FF2B5EF4-FFF2-40B4-BE49-F238E27FC236}">
              <a16:creationId xmlns:a16="http://schemas.microsoft.com/office/drawing/2014/main" id="{2996E095-406B-43F3-91A0-A8CEBA8E2B2F}"/>
            </a:ext>
          </a:extLst>
        </xdr:cNvPr>
        <xdr:cNvSpPr/>
      </xdr:nvSpPr>
      <xdr:spPr>
        <a:xfrm>
          <a:off x="19458940" y="17806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15257</xdr:rowOff>
    </xdr:from>
    <xdr:ext cx="469744" cy="259045"/>
    <xdr:sp macro="" textlink="">
      <xdr:nvSpPr>
        <xdr:cNvPr id="832" name="【公民館】&#10;一人当たり面積該当値テキスト">
          <a:extLst>
            <a:ext uri="{FF2B5EF4-FFF2-40B4-BE49-F238E27FC236}">
              <a16:creationId xmlns:a16="http://schemas.microsoft.com/office/drawing/2014/main" id="{788AE7DF-0289-445E-8378-506B4EA2FC97}"/>
            </a:ext>
          </a:extLst>
        </xdr:cNvPr>
        <xdr:cNvSpPr txBox="1"/>
      </xdr:nvSpPr>
      <xdr:spPr>
        <a:xfrm>
          <a:off x="19547840" y="17785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77978</xdr:rowOff>
    </xdr:from>
    <xdr:to>
      <xdr:col>112</xdr:col>
      <xdr:colOff>38100</xdr:colOff>
      <xdr:row>107</xdr:row>
      <xdr:rowOff>8128</xdr:rowOff>
    </xdr:to>
    <xdr:sp macro="" textlink="">
      <xdr:nvSpPr>
        <xdr:cNvPr id="833" name="楕円 832">
          <a:extLst>
            <a:ext uri="{FF2B5EF4-FFF2-40B4-BE49-F238E27FC236}">
              <a16:creationId xmlns:a16="http://schemas.microsoft.com/office/drawing/2014/main" id="{2EEB3E31-D823-4B7D-9A32-F318D8EF58B4}"/>
            </a:ext>
          </a:extLst>
        </xdr:cNvPr>
        <xdr:cNvSpPr/>
      </xdr:nvSpPr>
      <xdr:spPr>
        <a:xfrm>
          <a:off x="18735040" y="1784781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87630</xdr:rowOff>
    </xdr:from>
    <xdr:to>
      <xdr:col>116</xdr:col>
      <xdr:colOff>63500</xdr:colOff>
      <xdr:row>106</xdr:row>
      <xdr:rowOff>128778</xdr:rowOff>
    </xdr:to>
    <xdr:cxnSp macro="">
      <xdr:nvCxnSpPr>
        <xdr:cNvPr id="834" name="直線コネクタ 833">
          <a:extLst>
            <a:ext uri="{FF2B5EF4-FFF2-40B4-BE49-F238E27FC236}">
              <a16:creationId xmlns:a16="http://schemas.microsoft.com/office/drawing/2014/main" id="{84E1CE88-E807-4FB9-81D3-97E7517302C3}"/>
            </a:ext>
          </a:extLst>
        </xdr:cNvPr>
        <xdr:cNvCxnSpPr/>
      </xdr:nvCxnSpPr>
      <xdr:spPr>
        <a:xfrm flipV="1">
          <a:off x="18778220" y="17857470"/>
          <a:ext cx="73152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61976</xdr:rowOff>
    </xdr:from>
    <xdr:to>
      <xdr:col>107</xdr:col>
      <xdr:colOff>101600</xdr:colOff>
      <xdr:row>106</xdr:row>
      <xdr:rowOff>163576</xdr:rowOff>
    </xdr:to>
    <xdr:sp macro="" textlink="">
      <xdr:nvSpPr>
        <xdr:cNvPr id="835" name="楕円 834">
          <a:extLst>
            <a:ext uri="{FF2B5EF4-FFF2-40B4-BE49-F238E27FC236}">
              <a16:creationId xmlns:a16="http://schemas.microsoft.com/office/drawing/2014/main" id="{EA07386D-F262-468C-A95D-B7F8C9D181CA}"/>
            </a:ext>
          </a:extLst>
        </xdr:cNvPr>
        <xdr:cNvSpPr/>
      </xdr:nvSpPr>
      <xdr:spPr>
        <a:xfrm>
          <a:off x="17937480" y="17831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112776</xdr:rowOff>
    </xdr:from>
    <xdr:to>
      <xdr:col>111</xdr:col>
      <xdr:colOff>177800</xdr:colOff>
      <xdr:row>106</xdr:row>
      <xdr:rowOff>128778</xdr:rowOff>
    </xdr:to>
    <xdr:cxnSp macro="">
      <xdr:nvCxnSpPr>
        <xdr:cNvPr id="836" name="直線コネクタ 835">
          <a:extLst>
            <a:ext uri="{FF2B5EF4-FFF2-40B4-BE49-F238E27FC236}">
              <a16:creationId xmlns:a16="http://schemas.microsoft.com/office/drawing/2014/main" id="{1DFDE821-304B-4A5D-AD67-C61514C4FF28}"/>
            </a:ext>
          </a:extLst>
        </xdr:cNvPr>
        <xdr:cNvCxnSpPr/>
      </xdr:nvCxnSpPr>
      <xdr:spPr>
        <a:xfrm>
          <a:off x="17988280" y="17882616"/>
          <a:ext cx="789940" cy="160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66548</xdr:rowOff>
    </xdr:from>
    <xdr:to>
      <xdr:col>102</xdr:col>
      <xdr:colOff>165100</xdr:colOff>
      <xdr:row>106</xdr:row>
      <xdr:rowOff>168148</xdr:rowOff>
    </xdr:to>
    <xdr:sp macro="" textlink="">
      <xdr:nvSpPr>
        <xdr:cNvPr id="837" name="楕円 836">
          <a:extLst>
            <a:ext uri="{FF2B5EF4-FFF2-40B4-BE49-F238E27FC236}">
              <a16:creationId xmlns:a16="http://schemas.microsoft.com/office/drawing/2014/main" id="{1AB5D440-9C5E-46AC-AD23-FD43E849AC53}"/>
            </a:ext>
          </a:extLst>
        </xdr:cNvPr>
        <xdr:cNvSpPr/>
      </xdr:nvSpPr>
      <xdr:spPr>
        <a:xfrm>
          <a:off x="17162780" y="17836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112776</xdr:rowOff>
    </xdr:from>
    <xdr:to>
      <xdr:col>107</xdr:col>
      <xdr:colOff>50800</xdr:colOff>
      <xdr:row>106</xdr:row>
      <xdr:rowOff>117348</xdr:rowOff>
    </xdr:to>
    <xdr:cxnSp macro="">
      <xdr:nvCxnSpPr>
        <xdr:cNvPr id="838" name="直線コネクタ 837">
          <a:extLst>
            <a:ext uri="{FF2B5EF4-FFF2-40B4-BE49-F238E27FC236}">
              <a16:creationId xmlns:a16="http://schemas.microsoft.com/office/drawing/2014/main" id="{BCEF99B9-986D-4DAE-A465-B0A14AF55CA2}"/>
            </a:ext>
          </a:extLst>
        </xdr:cNvPr>
        <xdr:cNvCxnSpPr/>
      </xdr:nvCxnSpPr>
      <xdr:spPr>
        <a:xfrm flipV="1">
          <a:off x="17213580" y="17882616"/>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25400</xdr:rowOff>
    </xdr:from>
    <xdr:to>
      <xdr:col>98</xdr:col>
      <xdr:colOff>38100</xdr:colOff>
      <xdr:row>106</xdr:row>
      <xdr:rowOff>127000</xdr:rowOff>
    </xdr:to>
    <xdr:sp macro="" textlink="">
      <xdr:nvSpPr>
        <xdr:cNvPr id="839" name="楕円 838">
          <a:extLst>
            <a:ext uri="{FF2B5EF4-FFF2-40B4-BE49-F238E27FC236}">
              <a16:creationId xmlns:a16="http://schemas.microsoft.com/office/drawing/2014/main" id="{860D8B30-8439-4D20-84BC-4D56068DDB1B}"/>
            </a:ext>
          </a:extLst>
        </xdr:cNvPr>
        <xdr:cNvSpPr/>
      </xdr:nvSpPr>
      <xdr:spPr>
        <a:xfrm>
          <a:off x="16388080" y="177952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76200</xdr:rowOff>
    </xdr:from>
    <xdr:to>
      <xdr:col>102</xdr:col>
      <xdr:colOff>114300</xdr:colOff>
      <xdr:row>106</xdr:row>
      <xdr:rowOff>117348</xdr:rowOff>
    </xdr:to>
    <xdr:cxnSp macro="">
      <xdr:nvCxnSpPr>
        <xdr:cNvPr id="840" name="直線コネクタ 839">
          <a:extLst>
            <a:ext uri="{FF2B5EF4-FFF2-40B4-BE49-F238E27FC236}">
              <a16:creationId xmlns:a16="http://schemas.microsoft.com/office/drawing/2014/main" id="{16B0E2E1-AE00-4969-99DC-E5D28083ABFA}"/>
            </a:ext>
          </a:extLst>
        </xdr:cNvPr>
        <xdr:cNvCxnSpPr/>
      </xdr:nvCxnSpPr>
      <xdr:spPr>
        <a:xfrm>
          <a:off x="16431260" y="17846040"/>
          <a:ext cx="78232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56659</xdr:rowOff>
    </xdr:from>
    <xdr:ext cx="469744" cy="259045"/>
    <xdr:sp macro="" textlink="">
      <xdr:nvSpPr>
        <xdr:cNvPr id="841" name="n_1aveValue【公民館】&#10;一人当たり面積">
          <a:extLst>
            <a:ext uri="{FF2B5EF4-FFF2-40B4-BE49-F238E27FC236}">
              <a16:creationId xmlns:a16="http://schemas.microsoft.com/office/drawing/2014/main" id="{622DC262-82D8-47A2-A45F-1659C2746347}"/>
            </a:ext>
          </a:extLst>
        </xdr:cNvPr>
        <xdr:cNvSpPr txBox="1"/>
      </xdr:nvSpPr>
      <xdr:spPr>
        <a:xfrm>
          <a:off x="18561127" y="17491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63516</xdr:rowOff>
    </xdr:from>
    <xdr:ext cx="469744" cy="259045"/>
    <xdr:sp macro="" textlink="">
      <xdr:nvSpPr>
        <xdr:cNvPr id="842" name="n_2aveValue【公民館】&#10;一人当たり面積">
          <a:extLst>
            <a:ext uri="{FF2B5EF4-FFF2-40B4-BE49-F238E27FC236}">
              <a16:creationId xmlns:a16="http://schemas.microsoft.com/office/drawing/2014/main" id="{02774719-D600-43F9-A5F1-617A77ED51F4}"/>
            </a:ext>
          </a:extLst>
        </xdr:cNvPr>
        <xdr:cNvSpPr txBox="1"/>
      </xdr:nvSpPr>
      <xdr:spPr>
        <a:xfrm>
          <a:off x="17776267" y="17498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70375</xdr:rowOff>
    </xdr:from>
    <xdr:ext cx="469744" cy="259045"/>
    <xdr:sp macro="" textlink="">
      <xdr:nvSpPr>
        <xdr:cNvPr id="843" name="n_3aveValue【公民館】&#10;一人当たり面積">
          <a:extLst>
            <a:ext uri="{FF2B5EF4-FFF2-40B4-BE49-F238E27FC236}">
              <a16:creationId xmlns:a16="http://schemas.microsoft.com/office/drawing/2014/main" id="{5995874B-2796-4E3E-ABF2-4053A3A590F6}"/>
            </a:ext>
          </a:extLst>
        </xdr:cNvPr>
        <xdr:cNvSpPr txBox="1"/>
      </xdr:nvSpPr>
      <xdr:spPr>
        <a:xfrm>
          <a:off x="17001567" y="17504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58945</xdr:rowOff>
    </xdr:from>
    <xdr:ext cx="469744" cy="259045"/>
    <xdr:sp macro="" textlink="">
      <xdr:nvSpPr>
        <xdr:cNvPr id="844" name="n_4aveValue【公民館】&#10;一人当たり面積">
          <a:extLst>
            <a:ext uri="{FF2B5EF4-FFF2-40B4-BE49-F238E27FC236}">
              <a16:creationId xmlns:a16="http://schemas.microsoft.com/office/drawing/2014/main" id="{BFA73FAF-93FB-4E5B-B0C9-3525F243DAB1}"/>
            </a:ext>
          </a:extLst>
        </xdr:cNvPr>
        <xdr:cNvSpPr txBox="1"/>
      </xdr:nvSpPr>
      <xdr:spPr>
        <a:xfrm>
          <a:off x="16226867" y="174935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170705</xdr:rowOff>
    </xdr:from>
    <xdr:ext cx="469744" cy="259045"/>
    <xdr:sp macro="" textlink="">
      <xdr:nvSpPr>
        <xdr:cNvPr id="845" name="n_1mainValue【公民館】&#10;一人当たり面積">
          <a:extLst>
            <a:ext uri="{FF2B5EF4-FFF2-40B4-BE49-F238E27FC236}">
              <a16:creationId xmlns:a16="http://schemas.microsoft.com/office/drawing/2014/main" id="{A4FA84BD-33A5-4B06-AA08-4805A428C501}"/>
            </a:ext>
          </a:extLst>
        </xdr:cNvPr>
        <xdr:cNvSpPr txBox="1"/>
      </xdr:nvSpPr>
      <xdr:spPr>
        <a:xfrm>
          <a:off x="18561127" y="179405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154703</xdr:rowOff>
    </xdr:from>
    <xdr:ext cx="469744" cy="259045"/>
    <xdr:sp macro="" textlink="">
      <xdr:nvSpPr>
        <xdr:cNvPr id="846" name="n_2mainValue【公民館】&#10;一人当たり面積">
          <a:extLst>
            <a:ext uri="{FF2B5EF4-FFF2-40B4-BE49-F238E27FC236}">
              <a16:creationId xmlns:a16="http://schemas.microsoft.com/office/drawing/2014/main" id="{AE05F837-531B-41FA-B3C9-3E0D14D51D6F}"/>
            </a:ext>
          </a:extLst>
        </xdr:cNvPr>
        <xdr:cNvSpPr txBox="1"/>
      </xdr:nvSpPr>
      <xdr:spPr>
        <a:xfrm>
          <a:off x="17776267" y="179245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159275</xdr:rowOff>
    </xdr:from>
    <xdr:ext cx="469744" cy="259045"/>
    <xdr:sp macro="" textlink="">
      <xdr:nvSpPr>
        <xdr:cNvPr id="847" name="n_3mainValue【公民館】&#10;一人当たり面積">
          <a:extLst>
            <a:ext uri="{FF2B5EF4-FFF2-40B4-BE49-F238E27FC236}">
              <a16:creationId xmlns:a16="http://schemas.microsoft.com/office/drawing/2014/main" id="{5F1A9976-18D7-4D84-93AB-42376856F909}"/>
            </a:ext>
          </a:extLst>
        </xdr:cNvPr>
        <xdr:cNvSpPr txBox="1"/>
      </xdr:nvSpPr>
      <xdr:spPr>
        <a:xfrm>
          <a:off x="17001567" y="17929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118127</xdr:rowOff>
    </xdr:from>
    <xdr:ext cx="469744" cy="259045"/>
    <xdr:sp macro="" textlink="">
      <xdr:nvSpPr>
        <xdr:cNvPr id="848" name="n_4mainValue【公民館】&#10;一人当たり面積">
          <a:extLst>
            <a:ext uri="{FF2B5EF4-FFF2-40B4-BE49-F238E27FC236}">
              <a16:creationId xmlns:a16="http://schemas.microsoft.com/office/drawing/2014/main" id="{4AEE339A-FCE9-4AC3-A213-FB4EA4BDDAD0}"/>
            </a:ext>
          </a:extLst>
        </xdr:cNvPr>
        <xdr:cNvSpPr txBox="1"/>
      </xdr:nvSpPr>
      <xdr:spPr>
        <a:xfrm>
          <a:off x="16226867" y="17887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9" name="正方形/長方形 848">
          <a:extLst>
            <a:ext uri="{FF2B5EF4-FFF2-40B4-BE49-F238E27FC236}">
              <a16:creationId xmlns:a16="http://schemas.microsoft.com/office/drawing/2014/main" id="{7051AA8B-0162-4A88-9C3D-326ACD3291DC}"/>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0" name="正方形/長方形 849">
          <a:extLst>
            <a:ext uri="{FF2B5EF4-FFF2-40B4-BE49-F238E27FC236}">
              <a16:creationId xmlns:a16="http://schemas.microsoft.com/office/drawing/2014/main" id="{C184439E-D489-4E8D-A45F-B217243CA20B}"/>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1" name="テキスト ボックス 850">
          <a:extLst>
            <a:ext uri="{FF2B5EF4-FFF2-40B4-BE49-F238E27FC236}">
              <a16:creationId xmlns:a16="http://schemas.microsoft.com/office/drawing/2014/main" id="{C073FEC7-B7DA-49A9-B6AB-8CAE5C0E6981}"/>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類似団体と比較して有形固定資産原価償却率が低くなっている施設は、道路（△</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14.4P</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）、港湾・漁港施設（△</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10.0P</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）、学校施設（△</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6.6P</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）、公民館（△</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24.4P</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）などである。公民館は、平成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28</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年度に新庄公民館、平成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29</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年度に余田公民館（余田小学校と合築）、令和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年度に伊陸公民館（伊陸小学校と合築）</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6</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年度に阿月公民館</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を建替え、令和</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年度には建築年数の長い２館</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（旧伊陸公民館、旧平郡東公民館）</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を解体したことにより、償却率が低くなっている。学校施設については、平成</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22</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年度に策定した「新たな柳井市小中学校整備計画書」に基づき、適正規模、適正配置を目指して整備を進めているため償却率が低くなっている。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7FADFD7C-7319-44EB-9211-00567AEFED86}"/>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9A6CB48B-8D2A-4A31-93C0-C1C3333B37F5}"/>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1FEB180-C19E-4FFD-A349-7857EA758FC2}"/>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C9329A7-C7F9-49DD-842C-43B01CD709E1}"/>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山口県柳井市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395453E-D6FC-43F8-BDD0-A1415DCAAA44}"/>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11994F2-2019-4393-AC2D-EBC00FD6902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B689EEFA-F90C-462A-B4D1-7E35DFDDC12A}"/>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ABC99659-2667-4347-83C5-7EBC58D9DD83}"/>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B991F3CB-5ACF-4D0C-89C5-8896B9B6B6B0}"/>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630E646-F494-4A81-8676-A1D258417CD3}"/>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29,233
28,954
140.03
21,086,996
20,768,041
207,451
10,275,996
17,856,857</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B0F0A64B-1F1C-434D-BCBC-D7B225722A08}"/>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68EEC79-604C-48F4-B38B-88C81A274727}"/>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E1363AF-8025-4712-8863-AB8221B6194A}"/>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8.3
42.0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9DCB160C-E979-4998-8DF8-142625D9618C}"/>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5D8BC965-8BC3-4B80-8910-FA711802280B}"/>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91ED6E9F-D3AB-4835-AFA7-E13400623166}"/>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－３</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573A1A64-093F-48AE-9510-961777F8C62A}"/>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09CCD98-162A-47D6-B06D-EA6FFC2DA7DD}"/>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89AF0366-C1B4-4D7A-9C81-6B625D04376B}"/>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7032F69-2F35-4084-99D1-80136F3D516A}"/>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B01F1177-46D3-47E8-9175-1ED14B61757A}"/>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7A0B552-2563-41F8-8BA1-AF605D878E0C}"/>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2901C448-CE78-45EA-A269-81984703F862}"/>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F02DA38A-24EC-4A58-B1DC-B90E8ECAA9BF}"/>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43FA59E1-C69D-47B3-AFD9-C807E33D89E4}"/>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6861693C-71AA-4188-BD2D-ECCDCE840332}"/>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208C6800-03C7-4E43-983F-A4E547CF7FB2}"/>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93749B05-0500-458E-B00D-77E66CBA1FF7}"/>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B4747139-275F-4B1B-BAE5-427E9CD8797F}"/>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2657037-F50C-4A67-9BEE-52C3F6267B28}"/>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6294ACF1-DA07-4046-9600-219F213743C4}"/>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CB0697E5-328B-4ACB-B5CD-B32920BF86AF}"/>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E89FBC93-7FD1-446B-A8F9-3B3A877E59CC}"/>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17004184-2B2F-4348-84B2-473EBD8F04F7}"/>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6202C9AE-E3E3-4B17-A344-4A827159AD92}"/>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9AE14CAD-7567-4D97-8FD7-E604B4EB530F}"/>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DEE57532-4ECE-4EB7-8520-EE027A8707DF}"/>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54A3C91-E6F6-441A-9726-CE33C9448040}"/>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28D9BD24-A159-48BA-8A6F-17EF5D6AABAC}"/>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763B1D57-BAB0-4CFB-B9ED-8340F87347AA}"/>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1415B7B-55D3-460A-BAA8-293E41F87F9F}"/>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6BF4A9B-AC77-4BA8-8B5A-AA0A7B1DEC3E}"/>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1FDCC098-FBDA-4010-8213-365485255E04}"/>
            </a:ext>
          </a:extLst>
        </xdr:cNvPr>
        <xdr:cNvCxnSpPr/>
      </xdr:nvCxnSpPr>
      <xdr:spPr>
        <a:xfrm>
          <a:off x="67056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56D4B1FA-7446-4AE9-9F66-48E7FFBBB57A}"/>
            </a:ext>
          </a:extLst>
        </xdr:cNvPr>
        <xdr:cNvSpPr txBox="1"/>
      </xdr:nvSpPr>
      <xdr:spPr>
        <a:xfrm>
          <a:off x="27196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515FA207-9E12-43FA-8032-6E1BCBB8971B}"/>
            </a:ext>
          </a:extLst>
        </xdr:cNvPr>
        <xdr:cNvCxnSpPr/>
      </xdr:nvCxnSpPr>
      <xdr:spPr>
        <a:xfrm>
          <a:off x="67056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3A07737A-D3E7-412E-8604-C267C6AF7990}"/>
            </a:ext>
          </a:extLst>
        </xdr:cNvPr>
        <xdr:cNvSpPr txBox="1"/>
      </xdr:nvSpPr>
      <xdr:spPr>
        <a:xfrm>
          <a:off x="33608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AAA42838-BAB9-4AAD-AF6A-CF68107A22D5}"/>
            </a:ext>
          </a:extLst>
        </xdr:cNvPr>
        <xdr:cNvCxnSpPr/>
      </xdr:nvCxnSpPr>
      <xdr:spPr>
        <a:xfrm>
          <a:off x="67056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BC2C946E-A976-4644-859A-7E92DF8FD3AB}"/>
            </a:ext>
          </a:extLst>
        </xdr:cNvPr>
        <xdr:cNvSpPr txBox="1"/>
      </xdr:nvSpPr>
      <xdr:spPr>
        <a:xfrm>
          <a:off x="33608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6C1D6CDD-BCCE-47B9-94C4-0678AFD98F79}"/>
            </a:ext>
          </a:extLst>
        </xdr:cNvPr>
        <xdr:cNvCxnSpPr/>
      </xdr:nvCxnSpPr>
      <xdr:spPr>
        <a:xfrm>
          <a:off x="67056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CA84C647-DCB1-4F67-A88C-259E7A192EDF}"/>
            </a:ext>
          </a:extLst>
        </xdr:cNvPr>
        <xdr:cNvSpPr txBox="1"/>
      </xdr:nvSpPr>
      <xdr:spPr>
        <a:xfrm>
          <a:off x="33608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5916766A-E845-48FC-945E-FCAF0D59D76D}"/>
            </a:ext>
          </a:extLst>
        </xdr:cNvPr>
        <xdr:cNvCxnSpPr/>
      </xdr:nvCxnSpPr>
      <xdr:spPr>
        <a:xfrm>
          <a:off x="67056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EEAB2514-42E7-46CB-96A7-1C203CBC71CE}"/>
            </a:ext>
          </a:extLst>
        </xdr:cNvPr>
        <xdr:cNvSpPr txBox="1"/>
      </xdr:nvSpPr>
      <xdr:spPr>
        <a:xfrm>
          <a:off x="33608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0BB9F8B1-ED22-4311-B741-69DF6270B724}"/>
            </a:ext>
          </a:extLst>
        </xdr:cNvPr>
        <xdr:cNvCxnSpPr/>
      </xdr:nvCxnSpPr>
      <xdr:spPr>
        <a:xfrm>
          <a:off x="67056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63D1FB48-EE50-4155-921A-28034C17C2BE}"/>
            </a:ext>
          </a:extLst>
        </xdr:cNvPr>
        <xdr:cNvSpPr txBox="1"/>
      </xdr:nvSpPr>
      <xdr:spPr>
        <a:xfrm>
          <a:off x="37734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86B63BF8-4745-459D-B7FD-BA4B7C22F25B}"/>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4843D109-2A3A-4DD6-ADBA-3CBE18B7A32F}"/>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103958</xdr:rowOff>
    </xdr:from>
    <xdr:to>
      <xdr:col>24</xdr:col>
      <xdr:colOff>62865</xdr:colOff>
      <xdr:row>42</xdr:row>
      <xdr:rowOff>77833</xdr:rowOff>
    </xdr:to>
    <xdr:cxnSp macro="">
      <xdr:nvCxnSpPr>
        <xdr:cNvPr id="58" name="直線コネクタ 57">
          <a:extLst>
            <a:ext uri="{FF2B5EF4-FFF2-40B4-BE49-F238E27FC236}">
              <a16:creationId xmlns:a16="http://schemas.microsoft.com/office/drawing/2014/main" id="{5F9DDD11-0BFF-43A5-AB36-AB7485AD5BEA}"/>
            </a:ext>
          </a:extLst>
        </xdr:cNvPr>
        <xdr:cNvCxnSpPr/>
      </xdr:nvCxnSpPr>
      <xdr:spPr>
        <a:xfrm flipV="1">
          <a:off x="4086225" y="5636078"/>
          <a:ext cx="0" cy="1482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81660</xdr:rowOff>
    </xdr:from>
    <xdr:ext cx="405111" cy="259045"/>
    <xdr:sp macro="" textlink="">
      <xdr:nvSpPr>
        <xdr:cNvPr id="59" name="【図書館】&#10;有形固定資産減価償却率最小値テキスト">
          <a:extLst>
            <a:ext uri="{FF2B5EF4-FFF2-40B4-BE49-F238E27FC236}">
              <a16:creationId xmlns:a16="http://schemas.microsoft.com/office/drawing/2014/main" id="{755B4F8C-EF5D-4135-863F-22B3ED2CD5C8}"/>
            </a:ext>
          </a:extLst>
        </xdr:cNvPr>
        <xdr:cNvSpPr txBox="1"/>
      </xdr:nvSpPr>
      <xdr:spPr>
        <a:xfrm>
          <a:off x="4124960" y="7122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77833</xdr:rowOff>
    </xdr:from>
    <xdr:to>
      <xdr:col>24</xdr:col>
      <xdr:colOff>152400</xdr:colOff>
      <xdr:row>42</xdr:row>
      <xdr:rowOff>77833</xdr:rowOff>
    </xdr:to>
    <xdr:cxnSp macro="">
      <xdr:nvCxnSpPr>
        <xdr:cNvPr id="60" name="直線コネクタ 59">
          <a:extLst>
            <a:ext uri="{FF2B5EF4-FFF2-40B4-BE49-F238E27FC236}">
              <a16:creationId xmlns:a16="http://schemas.microsoft.com/office/drawing/2014/main" id="{4A97452D-C47A-47CE-B7F5-4BBA95CFF7FF}"/>
            </a:ext>
          </a:extLst>
        </xdr:cNvPr>
        <xdr:cNvCxnSpPr/>
      </xdr:nvCxnSpPr>
      <xdr:spPr>
        <a:xfrm>
          <a:off x="4020820" y="71187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50635</xdr:rowOff>
    </xdr:from>
    <xdr:ext cx="340478" cy="259045"/>
    <xdr:sp macro="" textlink="">
      <xdr:nvSpPr>
        <xdr:cNvPr id="61" name="【図書館】&#10;有形固定資産減価償却率最大値テキスト">
          <a:extLst>
            <a:ext uri="{FF2B5EF4-FFF2-40B4-BE49-F238E27FC236}">
              <a16:creationId xmlns:a16="http://schemas.microsoft.com/office/drawing/2014/main" id="{E34A0B75-EB86-4596-9566-9CBF1ADE3335}"/>
            </a:ext>
          </a:extLst>
        </xdr:cNvPr>
        <xdr:cNvSpPr txBox="1"/>
      </xdr:nvSpPr>
      <xdr:spPr>
        <a:xfrm>
          <a:off x="4124960" y="541511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103958</xdr:rowOff>
    </xdr:from>
    <xdr:to>
      <xdr:col>24</xdr:col>
      <xdr:colOff>152400</xdr:colOff>
      <xdr:row>33</xdr:row>
      <xdr:rowOff>103958</xdr:rowOff>
    </xdr:to>
    <xdr:cxnSp macro="">
      <xdr:nvCxnSpPr>
        <xdr:cNvPr id="62" name="直線コネクタ 61">
          <a:extLst>
            <a:ext uri="{FF2B5EF4-FFF2-40B4-BE49-F238E27FC236}">
              <a16:creationId xmlns:a16="http://schemas.microsoft.com/office/drawing/2014/main" id="{DF6A2646-1FA0-4E0E-BFE7-392268B9A4A0}"/>
            </a:ext>
          </a:extLst>
        </xdr:cNvPr>
        <xdr:cNvCxnSpPr/>
      </xdr:nvCxnSpPr>
      <xdr:spPr>
        <a:xfrm>
          <a:off x="4020820" y="56360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121393</xdr:rowOff>
    </xdr:from>
    <xdr:ext cx="405111" cy="259045"/>
    <xdr:sp macro="" textlink="">
      <xdr:nvSpPr>
        <xdr:cNvPr id="63" name="【図書館】&#10;有形固定資産減価償却率平均値テキスト">
          <a:extLst>
            <a:ext uri="{FF2B5EF4-FFF2-40B4-BE49-F238E27FC236}">
              <a16:creationId xmlns:a16="http://schemas.microsoft.com/office/drawing/2014/main" id="{B00CAAFA-90B0-493C-AAA8-3D129A5D5D2A}"/>
            </a:ext>
          </a:extLst>
        </xdr:cNvPr>
        <xdr:cNvSpPr txBox="1"/>
      </xdr:nvSpPr>
      <xdr:spPr>
        <a:xfrm>
          <a:off x="4124960" y="632407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142966</xdr:rowOff>
    </xdr:from>
    <xdr:to>
      <xdr:col>24</xdr:col>
      <xdr:colOff>114300</xdr:colOff>
      <xdr:row>38</xdr:row>
      <xdr:rowOff>73116</xdr:rowOff>
    </xdr:to>
    <xdr:sp macro="" textlink="">
      <xdr:nvSpPr>
        <xdr:cNvPr id="64" name="フローチャート: 判断 63">
          <a:extLst>
            <a:ext uri="{FF2B5EF4-FFF2-40B4-BE49-F238E27FC236}">
              <a16:creationId xmlns:a16="http://schemas.microsoft.com/office/drawing/2014/main" id="{7EE6E60C-CBAD-4AEB-900F-728ADA63C9A2}"/>
            </a:ext>
          </a:extLst>
        </xdr:cNvPr>
        <xdr:cNvSpPr/>
      </xdr:nvSpPr>
      <xdr:spPr>
        <a:xfrm>
          <a:off x="4036060" y="634564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118473</xdr:rowOff>
    </xdr:from>
    <xdr:to>
      <xdr:col>20</xdr:col>
      <xdr:colOff>38100</xdr:colOff>
      <xdr:row>38</xdr:row>
      <xdr:rowOff>48623</xdr:rowOff>
    </xdr:to>
    <xdr:sp macro="" textlink="">
      <xdr:nvSpPr>
        <xdr:cNvPr id="65" name="フローチャート: 判断 64">
          <a:extLst>
            <a:ext uri="{FF2B5EF4-FFF2-40B4-BE49-F238E27FC236}">
              <a16:creationId xmlns:a16="http://schemas.microsoft.com/office/drawing/2014/main" id="{ADF064C8-5676-41C1-BA0C-8538ED6B803B}"/>
            </a:ext>
          </a:extLst>
        </xdr:cNvPr>
        <xdr:cNvSpPr/>
      </xdr:nvSpPr>
      <xdr:spPr>
        <a:xfrm>
          <a:off x="3312160" y="632115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38</xdr:row>
      <xdr:rowOff>39750</xdr:rowOff>
    </xdr:from>
    <xdr:ext cx="405111" cy="259045"/>
    <xdr:sp macro="" textlink="">
      <xdr:nvSpPr>
        <xdr:cNvPr id="66" name="n_1aveValue【図書館】&#10;有形固定資産減価償却率">
          <a:extLst>
            <a:ext uri="{FF2B5EF4-FFF2-40B4-BE49-F238E27FC236}">
              <a16:creationId xmlns:a16="http://schemas.microsoft.com/office/drawing/2014/main" id="{AD630EC2-0248-4485-8B6F-BA76B243C2F8}"/>
            </a:ext>
          </a:extLst>
        </xdr:cNvPr>
        <xdr:cNvSpPr txBox="1"/>
      </xdr:nvSpPr>
      <xdr:spPr>
        <a:xfrm>
          <a:off x="3170564" y="64100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169091</xdr:rowOff>
    </xdr:from>
    <xdr:to>
      <xdr:col>15</xdr:col>
      <xdr:colOff>101600</xdr:colOff>
      <xdr:row>38</xdr:row>
      <xdr:rowOff>99241</xdr:rowOff>
    </xdr:to>
    <xdr:sp macro="" textlink="">
      <xdr:nvSpPr>
        <xdr:cNvPr id="67" name="フローチャート: 判断 66">
          <a:extLst>
            <a:ext uri="{FF2B5EF4-FFF2-40B4-BE49-F238E27FC236}">
              <a16:creationId xmlns:a16="http://schemas.microsoft.com/office/drawing/2014/main" id="{651FB0ED-C8C5-4215-9DFE-A97AAA6172FD}"/>
            </a:ext>
          </a:extLst>
        </xdr:cNvPr>
        <xdr:cNvSpPr/>
      </xdr:nvSpPr>
      <xdr:spPr>
        <a:xfrm>
          <a:off x="2514600" y="637177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38</xdr:row>
      <xdr:rowOff>90368</xdr:rowOff>
    </xdr:from>
    <xdr:ext cx="405111" cy="259045"/>
    <xdr:sp macro="" textlink="">
      <xdr:nvSpPr>
        <xdr:cNvPr id="68" name="n_2aveValue【図書館】&#10;有形固定資産減価償却率">
          <a:extLst>
            <a:ext uri="{FF2B5EF4-FFF2-40B4-BE49-F238E27FC236}">
              <a16:creationId xmlns:a16="http://schemas.microsoft.com/office/drawing/2014/main" id="{5A7A5F99-D8EC-4BFA-93EB-ABFD718A7FA3}"/>
            </a:ext>
          </a:extLst>
        </xdr:cNvPr>
        <xdr:cNvSpPr txBox="1"/>
      </xdr:nvSpPr>
      <xdr:spPr>
        <a:xfrm>
          <a:off x="2385704" y="6460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48260</xdr:rowOff>
    </xdr:from>
    <xdr:to>
      <xdr:col>10</xdr:col>
      <xdr:colOff>165100</xdr:colOff>
      <xdr:row>38</xdr:row>
      <xdr:rowOff>149860</xdr:rowOff>
    </xdr:to>
    <xdr:sp macro="" textlink="">
      <xdr:nvSpPr>
        <xdr:cNvPr id="69" name="フローチャート: 判断 68">
          <a:extLst>
            <a:ext uri="{FF2B5EF4-FFF2-40B4-BE49-F238E27FC236}">
              <a16:creationId xmlns:a16="http://schemas.microsoft.com/office/drawing/2014/main" id="{E71E93A4-6CD1-4763-9CE6-C8E2AA32D627}"/>
            </a:ext>
          </a:extLst>
        </xdr:cNvPr>
        <xdr:cNvSpPr/>
      </xdr:nvSpPr>
      <xdr:spPr>
        <a:xfrm>
          <a:off x="1739900" y="641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38</xdr:row>
      <xdr:rowOff>140987</xdr:rowOff>
    </xdr:from>
    <xdr:ext cx="405111" cy="259045"/>
    <xdr:sp macro="" textlink="">
      <xdr:nvSpPr>
        <xdr:cNvPr id="70" name="n_3aveValue【図書館】&#10;有形固定資産減価償却率">
          <a:extLst>
            <a:ext uri="{FF2B5EF4-FFF2-40B4-BE49-F238E27FC236}">
              <a16:creationId xmlns:a16="http://schemas.microsoft.com/office/drawing/2014/main" id="{C3248CF9-FC90-40DB-8AAE-4DB9C04A031B}"/>
            </a:ext>
          </a:extLst>
        </xdr:cNvPr>
        <xdr:cNvSpPr txBox="1"/>
      </xdr:nvSpPr>
      <xdr:spPr>
        <a:xfrm>
          <a:off x="1611004" y="651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39</xdr:row>
      <xdr:rowOff>85816</xdr:rowOff>
    </xdr:from>
    <xdr:to>
      <xdr:col>6</xdr:col>
      <xdr:colOff>38100</xdr:colOff>
      <xdr:row>40</xdr:row>
      <xdr:rowOff>15966</xdr:rowOff>
    </xdr:to>
    <xdr:sp macro="" textlink="">
      <xdr:nvSpPr>
        <xdr:cNvPr id="71" name="フローチャート: 判断 70">
          <a:extLst>
            <a:ext uri="{FF2B5EF4-FFF2-40B4-BE49-F238E27FC236}">
              <a16:creationId xmlns:a16="http://schemas.microsoft.com/office/drawing/2014/main" id="{07DD314D-38B6-4360-83CA-A20AC8A3D30C}"/>
            </a:ext>
          </a:extLst>
        </xdr:cNvPr>
        <xdr:cNvSpPr/>
      </xdr:nvSpPr>
      <xdr:spPr>
        <a:xfrm>
          <a:off x="965200" y="662377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40</xdr:row>
      <xdr:rowOff>7093</xdr:rowOff>
    </xdr:from>
    <xdr:ext cx="405111" cy="259045"/>
    <xdr:sp macro="" textlink="">
      <xdr:nvSpPr>
        <xdr:cNvPr id="72" name="n_4aveValue【図書館】&#10;有形固定資産減価償却率">
          <a:extLst>
            <a:ext uri="{FF2B5EF4-FFF2-40B4-BE49-F238E27FC236}">
              <a16:creationId xmlns:a16="http://schemas.microsoft.com/office/drawing/2014/main" id="{9D677F61-FC6D-429F-A9BD-367EF730D999}"/>
            </a:ext>
          </a:extLst>
        </xdr:cNvPr>
        <xdr:cNvSpPr txBox="1"/>
      </xdr:nvSpPr>
      <xdr:spPr>
        <a:xfrm>
          <a:off x="836304" y="67126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6B5070D7-093A-4D8C-B01D-14F917BBD4D4}"/>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4" name="テキスト ボックス 73">
          <a:extLst>
            <a:ext uri="{FF2B5EF4-FFF2-40B4-BE49-F238E27FC236}">
              <a16:creationId xmlns:a16="http://schemas.microsoft.com/office/drawing/2014/main" id="{CD8873A9-3EDC-4CB9-ACA4-76672A6E1FE0}"/>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5" name="テキスト ボックス 74">
          <a:extLst>
            <a:ext uri="{FF2B5EF4-FFF2-40B4-BE49-F238E27FC236}">
              <a16:creationId xmlns:a16="http://schemas.microsoft.com/office/drawing/2014/main" id="{6B0C618D-6C8F-49BB-84A2-DCC2C9643FC7}"/>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6" name="テキスト ボックス 75">
          <a:extLst>
            <a:ext uri="{FF2B5EF4-FFF2-40B4-BE49-F238E27FC236}">
              <a16:creationId xmlns:a16="http://schemas.microsoft.com/office/drawing/2014/main" id="{21AB0273-559D-48A2-95DB-A3C55D5F7BCB}"/>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7" name="テキスト ボックス 76">
          <a:extLst>
            <a:ext uri="{FF2B5EF4-FFF2-40B4-BE49-F238E27FC236}">
              <a16:creationId xmlns:a16="http://schemas.microsoft.com/office/drawing/2014/main" id="{CB2AE0A4-1FC2-40EA-8A08-602A74BB878A}"/>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33</xdr:row>
      <xdr:rowOff>53158</xdr:rowOff>
    </xdr:from>
    <xdr:to>
      <xdr:col>24</xdr:col>
      <xdr:colOff>114300</xdr:colOff>
      <xdr:row>33</xdr:row>
      <xdr:rowOff>154758</xdr:rowOff>
    </xdr:to>
    <xdr:sp macro="" textlink="">
      <xdr:nvSpPr>
        <xdr:cNvPr id="78" name="楕円 77">
          <a:extLst>
            <a:ext uri="{FF2B5EF4-FFF2-40B4-BE49-F238E27FC236}">
              <a16:creationId xmlns:a16="http://schemas.microsoft.com/office/drawing/2014/main" id="{9B7BE019-CF4A-4A98-A8D2-9F19006803BF}"/>
            </a:ext>
          </a:extLst>
        </xdr:cNvPr>
        <xdr:cNvSpPr/>
      </xdr:nvSpPr>
      <xdr:spPr>
        <a:xfrm>
          <a:off x="4036060" y="55852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33</xdr:row>
      <xdr:rowOff>6185</xdr:rowOff>
    </xdr:from>
    <xdr:ext cx="340478" cy="259045"/>
    <xdr:sp macro="" textlink="">
      <xdr:nvSpPr>
        <xdr:cNvPr id="79" name="【図書館】&#10;有形固定資産減価償却率該当値テキスト">
          <a:extLst>
            <a:ext uri="{FF2B5EF4-FFF2-40B4-BE49-F238E27FC236}">
              <a16:creationId xmlns:a16="http://schemas.microsoft.com/office/drawing/2014/main" id="{36842035-D567-44E3-AE66-572528705E57}"/>
            </a:ext>
          </a:extLst>
        </xdr:cNvPr>
        <xdr:cNvSpPr txBox="1"/>
      </xdr:nvSpPr>
      <xdr:spPr>
        <a:xfrm>
          <a:off x="4124960" y="553830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33</xdr:row>
      <xdr:rowOff>105410</xdr:rowOff>
    </xdr:from>
    <xdr:to>
      <xdr:col>20</xdr:col>
      <xdr:colOff>38100</xdr:colOff>
      <xdr:row>34</xdr:row>
      <xdr:rowOff>35560</xdr:rowOff>
    </xdr:to>
    <xdr:sp macro="" textlink="">
      <xdr:nvSpPr>
        <xdr:cNvPr id="80" name="楕円 79">
          <a:extLst>
            <a:ext uri="{FF2B5EF4-FFF2-40B4-BE49-F238E27FC236}">
              <a16:creationId xmlns:a16="http://schemas.microsoft.com/office/drawing/2014/main" id="{26598CA2-B5DF-43DE-A4B7-CB0471E719F4}"/>
            </a:ext>
          </a:extLst>
        </xdr:cNvPr>
        <xdr:cNvSpPr/>
      </xdr:nvSpPr>
      <xdr:spPr>
        <a:xfrm>
          <a:off x="3312160" y="56375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33</xdr:row>
      <xdr:rowOff>103958</xdr:rowOff>
    </xdr:from>
    <xdr:to>
      <xdr:col>24</xdr:col>
      <xdr:colOff>63500</xdr:colOff>
      <xdr:row>33</xdr:row>
      <xdr:rowOff>156210</xdr:rowOff>
    </xdr:to>
    <xdr:cxnSp macro="">
      <xdr:nvCxnSpPr>
        <xdr:cNvPr id="81" name="直線コネクタ 80">
          <a:extLst>
            <a:ext uri="{FF2B5EF4-FFF2-40B4-BE49-F238E27FC236}">
              <a16:creationId xmlns:a16="http://schemas.microsoft.com/office/drawing/2014/main" id="{78E64185-6853-489C-B339-DF657DEFCB01}"/>
            </a:ext>
          </a:extLst>
        </xdr:cNvPr>
        <xdr:cNvCxnSpPr/>
      </xdr:nvCxnSpPr>
      <xdr:spPr>
        <a:xfrm flipV="1">
          <a:off x="3355340" y="5636078"/>
          <a:ext cx="731520" cy="522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154396</xdr:rowOff>
    </xdr:from>
    <xdr:to>
      <xdr:col>15</xdr:col>
      <xdr:colOff>101600</xdr:colOff>
      <xdr:row>38</xdr:row>
      <xdr:rowOff>84545</xdr:rowOff>
    </xdr:to>
    <xdr:sp macro="" textlink="">
      <xdr:nvSpPr>
        <xdr:cNvPr id="82" name="楕円 81">
          <a:extLst>
            <a:ext uri="{FF2B5EF4-FFF2-40B4-BE49-F238E27FC236}">
              <a16:creationId xmlns:a16="http://schemas.microsoft.com/office/drawing/2014/main" id="{A063BFD7-89D8-450E-A337-07297EF7C6B4}"/>
            </a:ext>
          </a:extLst>
        </xdr:cNvPr>
        <xdr:cNvSpPr/>
      </xdr:nvSpPr>
      <xdr:spPr>
        <a:xfrm>
          <a:off x="2514600" y="6357076"/>
          <a:ext cx="101600" cy="9778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33</xdr:row>
      <xdr:rowOff>156210</xdr:rowOff>
    </xdr:from>
    <xdr:to>
      <xdr:col>19</xdr:col>
      <xdr:colOff>177800</xdr:colOff>
      <xdr:row>38</xdr:row>
      <xdr:rowOff>33746</xdr:rowOff>
    </xdr:to>
    <xdr:cxnSp macro="">
      <xdr:nvCxnSpPr>
        <xdr:cNvPr id="83" name="直線コネクタ 82">
          <a:extLst>
            <a:ext uri="{FF2B5EF4-FFF2-40B4-BE49-F238E27FC236}">
              <a16:creationId xmlns:a16="http://schemas.microsoft.com/office/drawing/2014/main" id="{789F99D0-91D1-47B2-96F9-8FF6FADAA67F}"/>
            </a:ext>
          </a:extLst>
        </xdr:cNvPr>
        <xdr:cNvCxnSpPr/>
      </xdr:nvCxnSpPr>
      <xdr:spPr>
        <a:xfrm flipV="1">
          <a:off x="2565400" y="5688330"/>
          <a:ext cx="789940" cy="715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121739</xdr:rowOff>
    </xdr:from>
    <xdr:to>
      <xdr:col>10</xdr:col>
      <xdr:colOff>165100</xdr:colOff>
      <xdr:row>38</xdr:row>
      <xdr:rowOff>51888</xdr:rowOff>
    </xdr:to>
    <xdr:sp macro="" textlink="">
      <xdr:nvSpPr>
        <xdr:cNvPr id="84" name="楕円 83">
          <a:extLst>
            <a:ext uri="{FF2B5EF4-FFF2-40B4-BE49-F238E27FC236}">
              <a16:creationId xmlns:a16="http://schemas.microsoft.com/office/drawing/2014/main" id="{35ACC843-8201-4CD1-A66E-245507CD4EB6}"/>
            </a:ext>
          </a:extLst>
        </xdr:cNvPr>
        <xdr:cNvSpPr/>
      </xdr:nvSpPr>
      <xdr:spPr>
        <a:xfrm>
          <a:off x="1739900" y="6324419"/>
          <a:ext cx="101600" cy="9778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1088</xdr:rowOff>
    </xdr:from>
    <xdr:to>
      <xdr:col>15</xdr:col>
      <xdr:colOff>50800</xdr:colOff>
      <xdr:row>38</xdr:row>
      <xdr:rowOff>33746</xdr:rowOff>
    </xdr:to>
    <xdr:cxnSp macro="">
      <xdr:nvCxnSpPr>
        <xdr:cNvPr id="85" name="直線コネクタ 84">
          <a:extLst>
            <a:ext uri="{FF2B5EF4-FFF2-40B4-BE49-F238E27FC236}">
              <a16:creationId xmlns:a16="http://schemas.microsoft.com/office/drawing/2014/main" id="{1555FB5D-7D16-4124-A013-BEA44EAB7772}"/>
            </a:ext>
          </a:extLst>
        </xdr:cNvPr>
        <xdr:cNvCxnSpPr/>
      </xdr:nvCxnSpPr>
      <xdr:spPr>
        <a:xfrm>
          <a:off x="1790700" y="6371408"/>
          <a:ext cx="774700" cy="32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89081</xdr:rowOff>
    </xdr:from>
    <xdr:to>
      <xdr:col>6</xdr:col>
      <xdr:colOff>38100</xdr:colOff>
      <xdr:row>38</xdr:row>
      <xdr:rowOff>19231</xdr:rowOff>
    </xdr:to>
    <xdr:sp macro="" textlink="">
      <xdr:nvSpPr>
        <xdr:cNvPr id="86" name="楕円 85">
          <a:extLst>
            <a:ext uri="{FF2B5EF4-FFF2-40B4-BE49-F238E27FC236}">
              <a16:creationId xmlns:a16="http://schemas.microsoft.com/office/drawing/2014/main" id="{00CBD513-B01B-434D-9B11-69F2186D8CDC}"/>
            </a:ext>
          </a:extLst>
        </xdr:cNvPr>
        <xdr:cNvSpPr/>
      </xdr:nvSpPr>
      <xdr:spPr>
        <a:xfrm>
          <a:off x="965200" y="629176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139881</xdr:rowOff>
    </xdr:from>
    <xdr:to>
      <xdr:col>10</xdr:col>
      <xdr:colOff>114300</xdr:colOff>
      <xdr:row>38</xdr:row>
      <xdr:rowOff>1088</xdr:rowOff>
    </xdr:to>
    <xdr:cxnSp macro="">
      <xdr:nvCxnSpPr>
        <xdr:cNvPr id="87" name="直線コネクタ 86">
          <a:extLst>
            <a:ext uri="{FF2B5EF4-FFF2-40B4-BE49-F238E27FC236}">
              <a16:creationId xmlns:a16="http://schemas.microsoft.com/office/drawing/2014/main" id="{163691BA-3542-49D9-8110-225585330ED4}"/>
            </a:ext>
          </a:extLst>
        </xdr:cNvPr>
        <xdr:cNvCxnSpPr/>
      </xdr:nvCxnSpPr>
      <xdr:spPr>
        <a:xfrm>
          <a:off x="1008380" y="6342561"/>
          <a:ext cx="782320" cy="288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185361</xdr:colOff>
      <xdr:row>32</xdr:row>
      <xdr:rowOff>52087</xdr:rowOff>
    </xdr:from>
    <xdr:ext cx="340478" cy="259045"/>
    <xdr:sp macro="" textlink="">
      <xdr:nvSpPr>
        <xdr:cNvPr id="88" name="n_1mainValue【図書館】&#10;有形固定資産減価償却率">
          <a:extLst>
            <a:ext uri="{FF2B5EF4-FFF2-40B4-BE49-F238E27FC236}">
              <a16:creationId xmlns:a16="http://schemas.microsoft.com/office/drawing/2014/main" id="{9B4132C6-5549-4B73-A855-62FE61F03876}"/>
            </a:ext>
          </a:extLst>
        </xdr:cNvPr>
        <xdr:cNvSpPr txBox="1"/>
      </xdr:nvSpPr>
      <xdr:spPr>
        <a:xfrm>
          <a:off x="3187641" y="54165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101073</xdr:rowOff>
    </xdr:from>
    <xdr:ext cx="405111" cy="259045"/>
    <xdr:sp macro="" textlink="">
      <xdr:nvSpPr>
        <xdr:cNvPr id="89" name="n_2mainValue【図書館】&#10;有形固定資産減価償却率">
          <a:extLst>
            <a:ext uri="{FF2B5EF4-FFF2-40B4-BE49-F238E27FC236}">
              <a16:creationId xmlns:a16="http://schemas.microsoft.com/office/drawing/2014/main" id="{35EA7443-DBD0-4F0C-AC63-14D45177409B}"/>
            </a:ext>
          </a:extLst>
        </xdr:cNvPr>
        <xdr:cNvSpPr txBox="1"/>
      </xdr:nvSpPr>
      <xdr:spPr>
        <a:xfrm>
          <a:off x="2385704" y="61361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68416</xdr:rowOff>
    </xdr:from>
    <xdr:ext cx="405111" cy="259045"/>
    <xdr:sp macro="" textlink="">
      <xdr:nvSpPr>
        <xdr:cNvPr id="90" name="n_3mainValue【図書館】&#10;有形固定資産減価償却率">
          <a:extLst>
            <a:ext uri="{FF2B5EF4-FFF2-40B4-BE49-F238E27FC236}">
              <a16:creationId xmlns:a16="http://schemas.microsoft.com/office/drawing/2014/main" id="{15AEA16B-55CC-4CAD-87FD-016DF2DE3EDD}"/>
            </a:ext>
          </a:extLst>
        </xdr:cNvPr>
        <xdr:cNvSpPr txBox="1"/>
      </xdr:nvSpPr>
      <xdr:spPr>
        <a:xfrm>
          <a:off x="1611004" y="610345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35758</xdr:rowOff>
    </xdr:from>
    <xdr:ext cx="405111" cy="259045"/>
    <xdr:sp macro="" textlink="">
      <xdr:nvSpPr>
        <xdr:cNvPr id="91" name="n_4mainValue【図書館】&#10;有形固定資産減価償却率">
          <a:extLst>
            <a:ext uri="{FF2B5EF4-FFF2-40B4-BE49-F238E27FC236}">
              <a16:creationId xmlns:a16="http://schemas.microsoft.com/office/drawing/2014/main" id="{D3E88B09-EBAF-4F84-BD99-45B04572CDA7}"/>
            </a:ext>
          </a:extLst>
        </xdr:cNvPr>
        <xdr:cNvSpPr txBox="1"/>
      </xdr:nvSpPr>
      <xdr:spPr>
        <a:xfrm>
          <a:off x="836304" y="607079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61C4086D-D3AF-421F-A2F3-6FF3520E1BB8}"/>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86027428-967E-41BA-8E6E-499031C9DF21}"/>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5E35A63F-214D-402C-9A34-653910C93143}"/>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0A84826-42C6-4689-A0B6-0697BF01BA1F}"/>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B0A151BD-9CFA-489F-9E72-F66CB30AB9C2}"/>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58B5F6E3-5666-4DF5-B7A4-81CB69D3DF63}"/>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D64345F6-15CF-42E7-A6F7-ACEF3A2DDBED}"/>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7ED2D96F-4FC9-4F9A-8BB8-9E260A872CA7}"/>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309A413C-1365-4783-859E-74DD207EDF73}"/>
            </a:ext>
          </a:extLst>
        </xdr:cNvPr>
        <xdr:cNvSpPr txBox="1"/>
      </xdr:nvSpPr>
      <xdr:spPr>
        <a:xfrm>
          <a:off x="578866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6FD08B89-9476-421A-A408-5B9CBDB9522E}"/>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64DC8EB3-C5FB-4427-9DFA-7F36B00E5276}"/>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BADF7C86-F715-4504-83A5-249BA088076F}"/>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3C64CC06-E32B-4693-835E-E1D756FC176B}"/>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747E1F3A-3D24-405C-9BE9-787081EF84A9}"/>
            </a:ext>
          </a:extLst>
        </xdr:cNvPr>
        <xdr:cNvSpPr txBox="1"/>
      </xdr:nvSpPr>
      <xdr:spPr>
        <a:xfrm>
          <a:off x="540530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A0CB3FF4-712A-477A-875A-24F6FF69759B}"/>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E3BDF08D-23FF-40A4-9D3D-61F77F5BCE00}"/>
            </a:ext>
          </a:extLst>
        </xdr:cNvPr>
        <xdr:cNvSpPr txBox="1"/>
      </xdr:nvSpPr>
      <xdr:spPr>
        <a:xfrm>
          <a:off x="540530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0F57CE48-88DC-499B-A24B-0381225287E1}"/>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4A8FDDC1-5244-429A-856C-01145329EA8E}"/>
            </a:ext>
          </a:extLst>
        </xdr:cNvPr>
        <xdr:cNvSpPr txBox="1"/>
      </xdr:nvSpPr>
      <xdr:spPr>
        <a:xfrm>
          <a:off x="540530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9EAEA621-9046-4C0F-9CE1-CFFA7187437C}"/>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B93DF737-4B40-4809-ABAB-7E4FCE410E98}"/>
            </a:ext>
          </a:extLst>
        </xdr:cNvPr>
        <xdr:cNvSpPr txBox="1"/>
      </xdr:nvSpPr>
      <xdr:spPr>
        <a:xfrm>
          <a:off x="540530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1C3C8FB0-0202-4B47-A2F4-BF42A5BDE692}"/>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6FCC1A13-2FE7-455A-B8FA-95834E7E667A}"/>
            </a:ext>
          </a:extLst>
        </xdr:cNvPr>
        <xdr:cNvSpPr txBox="1"/>
      </xdr:nvSpPr>
      <xdr:spPr>
        <a:xfrm>
          <a:off x="540530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4A4C5607-A4A3-476E-9A0E-2EA5E0E7B25B}"/>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8061FCC5-E61E-421A-9D49-72B56BA16558}"/>
            </a:ext>
          </a:extLst>
        </xdr:cNvPr>
        <xdr:cNvSpPr txBox="1"/>
      </xdr:nvSpPr>
      <xdr:spPr>
        <a:xfrm>
          <a:off x="540530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B07E3379-A776-4537-9A2C-B46DCE64867A}"/>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38100</xdr:rowOff>
    </xdr:from>
    <xdr:to>
      <xdr:col>54</xdr:col>
      <xdr:colOff>189865</xdr:colOff>
      <xdr:row>41</xdr:row>
      <xdr:rowOff>166007</xdr:rowOff>
    </xdr:to>
    <xdr:cxnSp macro="">
      <xdr:nvCxnSpPr>
        <xdr:cNvPr id="117" name="直線コネクタ 116">
          <a:extLst>
            <a:ext uri="{FF2B5EF4-FFF2-40B4-BE49-F238E27FC236}">
              <a16:creationId xmlns:a16="http://schemas.microsoft.com/office/drawing/2014/main" id="{0E7C4058-D371-4D91-AB86-61F60D198B91}"/>
            </a:ext>
          </a:extLst>
        </xdr:cNvPr>
        <xdr:cNvCxnSpPr/>
      </xdr:nvCxnSpPr>
      <xdr:spPr>
        <a:xfrm flipV="1">
          <a:off x="9219565" y="5737860"/>
          <a:ext cx="0" cy="13013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169834</xdr:rowOff>
    </xdr:from>
    <xdr:ext cx="469744" cy="259045"/>
    <xdr:sp macro="" textlink="">
      <xdr:nvSpPr>
        <xdr:cNvPr id="118" name="【図書館】&#10;一人当たり面積最小値テキスト">
          <a:extLst>
            <a:ext uri="{FF2B5EF4-FFF2-40B4-BE49-F238E27FC236}">
              <a16:creationId xmlns:a16="http://schemas.microsoft.com/office/drawing/2014/main" id="{01421905-54A2-4EC4-B9C7-A93CE83338B8}"/>
            </a:ext>
          </a:extLst>
        </xdr:cNvPr>
        <xdr:cNvSpPr txBox="1"/>
      </xdr:nvSpPr>
      <xdr:spPr>
        <a:xfrm>
          <a:off x="9258300" y="7043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166007</xdr:rowOff>
    </xdr:from>
    <xdr:to>
      <xdr:col>55</xdr:col>
      <xdr:colOff>88900</xdr:colOff>
      <xdr:row>41</xdr:row>
      <xdr:rowOff>166007</xdr:rowOff>
    </xdr:to>
    <xdr:cxnSp macro="">
      <xdr:nvCxnSpPr>
        <xdr:cNvPr id="119" name="直線コネクタ 118">
          <a:extLst>
            <a:ext uri="{FF2B5EF4-FFF2-40B4-BE49-F238E27FC236}">
              <a16:creationId xmlns:a16="http://schemas.microsoft.com/office/drawing/2014/main" id="{C71448C9-19EA-40CF-879A-FEE7FEAE6623}"/>
            </a:ext>
          </a:extLst>
        </xdr:cNvPr>
        <xdr:cNvCxnSpPr/>
      </xdr:nvCxnSpPr>
      <xdr:spPr>
        <a:xfrm>
          <a:off x="9154160" y="703924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156227</xdr:rowOff>
    </xdr:from>
    <xdr:ext cx="469744" cy="259045"/>
    <xdr:sp macro="" textlink="">
      <xdr:nvSpPr>
        <xdr:cNvPr id="120" name="【図書館】&#10;一人当たり面積最大値テキスト">
          <a:extLst>
            <a:ext uri="{FF2B5EF4-FFF2-40B4-BE49-F238E27FC236}">
              <a16:creationId xmlns:a16="http://schemas.microsoft.com/office/drawing/2014/main" id="{5DDB1BA4-352B-4E5D-8097-F856C96090AB}"/>
            </a:ext>
          </a:extLst>
        </xdr:cNvPr>
        <xdr:cNvSpPr txBox="1"/>
      </xdr:nvSpPr>
      <xdr:spPr>
        <a:xfrm>
          <a:off x="9258300" y="552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38100</xdr:rowOff>
    </xdr:from>
    <xdr:to>
      <xdr:col>55</xdr:col>
      <xdr:colOff>88900</xdr:colOff>
      <xdr:row>34</xdr:row>
      <xdr:rowOff>38100</xdr:rowOff>
    </xdr:to>
    <xdr:cxnSp macro="">
      <xdr:nvCxnSpPr>
        <xdr:cNvPr id="121" name="直線コネクタ 120">
          <a:extLst>
            <a:ext uri="{FF2B5EF4-FFF2-40B4-BE49-F238E27FC236}">
              <a16:creationId xmlns:a16="http://schemas.microsoft.com/office/drawing/2014/main" id="{62E19D9A-01A4-4D5D-B1DE-F6631E41ECA0}"/>
            </a:ext>
          </a:extLst>
        </xdr:cNvPr>
        <xdr:cNvCxnSpPr/>
      </xdr:nvCxnSpPr>
      <xdr:spPr>
        <a:xfrm>
          <a:off x="9154160" y="57378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139899</xdr:rowOff>
    </xdr:from>
    <xdr:ext cx="469744" cy="259045"/>
    <xdr:sp macro="" textlink="">
      <xdr:nvSpPr>
        <xdr:cNvPr id="122" name="【図書館】&#10;一人当たり面積平均値テキスト">
          <a:extLst>
            <a:ext uri="{FF2B5EF4-FFF2-40B4-BE49-F238E27FC236}">
              <a16:creationId xmlns:a16="http://schemas.microsoft.com/office/drawing/2014/main" id="{E0C4B0CD-37B3-4453-A53A-5032B8716F4A}"/>
            </a:ext>
          </a:extLst>
        </xdr:cNvPr>
        <xdr:cNvSpPr txBox="1"/>
      </xdr:nvSpPr>
      <xdr:spPr>
        <a:xfrm>
          <a:off x="9258300" y="65102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161472</xdr:rowOff>
    </xdr:from>
    <xdr:to>
      <xdr:col>55</xdr:col>
      <xdr:colOff>50800</xdr:colOff>
      <xdr:row>39</xdr:row>
      <xdr:rowOff>91622</xdr:rowOff>
    </xdr:to>
    <xdr:sp macro="" textlink="">
      <xdr:nvSpPr>
        <xdr:cNvPr id="123" name="フローチャート: 判断 122">
          <a:extLst>
            <a:ext uri="{FF2B5EF4-FFF2-40B4-BE49-F238E27FC236}">
              <a16:creationId xmlns:a16="http://schemas.microsoft.com/office/drawing/2014/main" id="{89BBFD16-F50B-41DF-B14D-052D57939F69}"/>
            </a:ext>
          </a:extLst>
        </xdr:cNvPr>
        <xdr:cNvSpPr/>
      </xdr:nvSpPr>
      <xdr:spPr>
        <a:xfrm>
          <a:off x="9192260" y="65317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150585</xdr:rowOff>
    </xdr:from>
    <xdr:to>
      <xdr:col>50</xdr:col>
      <xdr:colOff>165100</xdr:colOff>
      <xdr:row>39</xdr:row>
      <xdr:rowOff>80735</xdr:rowOff>
    </xdr:to>
    <xdr:sp macro="" textlink="">
      <xdr:nvSpPr>
        <xdr:cNvPr id="124" name="フローチャート: 判断 123">
          <a:extLst>
            <a:ext uri="{FF2B5EF4-FFF2-40B4-BE49-F238E27FC236}">
              <a16:creationId xmlns:a16="http://schemas.microsoft.com/office/drawing/2014/main" id="{8E5D1AAC-0BD2-4DFB-8562-4498A5877002}"/>
            </a:ext>
          </a:extLst>
        </xdr:cNvPr>
        <xdr:cNvSpPr/>
      </xdr:nvSpPr>
      <xdr:spPr>
        <a:xfrm>
          <a:off x="8445500" y="652090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39</xdr:row>
      <xdr:rowOff>71862</xdr:rowOff>
    </xdr:from>
    <xdr:ext cx="469744" cy="259045"/>
    <xdr:sp macro="" textlink="">
      <xdr:nvSpPr>
        <xdr:cNvPr id="125" name="n_1aveValue【図書館】&#10;一人当たり面積">
          <a:extLst>
            <a:ext uri="{FF2B5EF4-FFF2-40B4-BE49-F238E27FC236}">
              <a16:creationId xmlns:a16="http://schemas.microsoft.com/office/drawing/2014/main" id="{FEF6E45B-C87E-48F8-8CFF-33B9CA3F5318}"/>
            </a:ext>
          </a:extLst>
        </xdr:cNvPr>
        <xdr:cNvSpPr txBox="1"/>
      </xdr:nvSpPr>
      <xdr:spPr>
        <a:xfrm>
          <a:off x="8271587" y="66098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11793</xdr:rowOff>
    </xdr:from>
    <xdr:to>
      <xdr:col>46</xdr:col>
      <xdr:colOff>38100</xdr:colOff>
      <xdr:row>39</xdr:row>
      <xdr:rowOff>113393</xdr:rowOff>
    </xdr:to>
    <xdr:sp macro="" textlink="">
      <xdr:nvSpPr>
        <xdr:cNvPr id="126" name="フローチャート: 判断 125">
          <a:extLst>
            <a:ext uri="{FF2B5EF4-FFF2-40B4-BE49-F238E27FC236}">
              <a16:creationId xmlns:a16="http://schemas.microsoft.com/office/drawing/2014/main" id="{73E1C8EE-817F-4056-AE55-C04CC8DFE9DC}"/>
            </a:ext>
          </a:extLst>
        </xdr:cNvPr>
        <xdr:cNvSpPr/>
      </xdr:nvSpPr>
      <xdr:spPr>
        <a:xfrm>
          <a:off x="7670800" y="6549753"/>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39</xdr:row>
      <xdr:rowOff>104520</xdr:rowOff>
    </xdr:from>
    <xdr:ext cx="469744" cy="259045"/>
    <xdr:sp macro="" textlink="">
      <xdr:nvSpPr>
        <xdr:cNvPr id="127" name="n_2aveValue【図書館】&#10;一人当たり面積">
          <a:extLst>
            <a:ext uri="{FF2B5EF4-FFF2-40B4-BE49-F238E27FC236}">
              <a16:creationId xmlns:a16="http://schemas.microsoft.com/office/drawing/2014/main" id="{FD1E58AC-8CFC-4EFB-8FB5-9E2A1D8454BA}"/>
            </a:ext>
          </a:extLst>
        </xdr:cNvPr>
        <xdr:cNvSpPr txBox="1"/>
      </xdr:nvSpPr>
      <xdr:spPr>
        <a:xfrm>
          <a:off x="7509587" y="6642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22678</xdr:rowOff>
    </xdr:from>
    <xdr:to>
      <xdr:col>41</xdr:col>
      <xdr:colOff>101600</xdr:colOff>
      <xdr:row>39</xdr:row>
      <xdr:rowOff>124278</xdr:rowOff>
    </xdr:to>
    <xdr:sp macro="" textlink="">
      <xdr:nvSpPr>
        <xdr:cNvPr id="128" name="フローチャート: 判断 127">
          <a:extLst>
            <a:ext uri="{FF2B5EF4-FFF2-40B4-BE49-F238E27FC236}">
              <a16:creationId xmlns:a16="http://schemas.microsoft.com/office/drawing/2014/main" id="{E961A575-4E2C-4092-9469-41872E07804D}"/>
            </a:ext>
          </a:extLst>
        </xdr:cNvPr>
        <xdr:cNvSpPr/>
      </xdr:nvSpPr>
      <xdr:spPr>
        <a:xfrm>
          <a:off x="6873240" y="656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39</xdr:row>
      <xdr:rowOff>115405</xdr:rowOff>
    </xdr:from>
    <xdr:ext cx="469744" cy="259045"/>
    <xdr:sp macro="" textlink="">
      <xdr:nvSpPr>
        <xdr:cNvPr id="129" name="n_3aveValue【図書館】&#10;一人当たり面積">
          <a:extLst>
            <a:ext uri="{FF2B5EF4-FFF2-40B4-BE49-F238E27FC236}">
              <a16:creationId xmlns:a16="http://schemas.microsoft.com/office/drawing/2014/main" id="{391C1E0D-32DD-4625-90BF-906C9EFED3B0}"/>
            </a:ext>
          </a:extLst>
        </xdr:cNvPr>
        <xdr:cNvSpPr txBox="1"/>
      </xdr:nvSpPr>
      <xdr:spPr>
        <a:xfrm>
          <a:off x="6712027" y="66533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39</xdr:row>
      <xdr:rowOff>55335</xdr:rowOff>
    </xdr:from>
    <xdr:to>
      <xdr:col>36</xdr:col>
      <xdr:colOff>165100</xdr:colOff>
      <xdr:row>39</xdr:row>
      <xdr:rowOff>156935</xdr:rowOff>
    </xdr:to>
    <xdr:sp macro="" textlink="">
      <xdr:nvSpPr>
        <xdr:cNvPr id="130" name="フローチャート: 判断 129">
          <a:extLst>
            <a:ext uri="{FF2B5EF4-FFF2-40B4-BE49-F238E27FC236}">
              <a16:creationId xmlns:a16="http://schemas.microsoft.com/office/drawing/2014/main" id="{9A1C0D00-6CD7-4C65-8CEE-6AFEE23293FF}"/>
            </a:ext>
          </a:extLst>
        </xdr:cNvPr>
        <xdr:cNvSpPr/>
      </xdr:nvSpPr>
      <xdr:spPr>
        <a:xfrm>
          <a:off x="6098540" y="659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39</xdr:row>
      <xdr:rowOff>148062</xdr:rowOff>
    </xdr:from>
    <xdr:ext cx="469744" cy="259045"/>
    <xdr:sp macro="" textlink="">
      <xdr:nvSpPr>
        <xdr:cNvPr id="131" name="n_4aveValue【図書館】&#10;一人当たり面積">
          <a:extLst>
            <a:ext uri="{FF2B5EF4-FFF2-40B4-BE49-F238E27FC236}">
              <a16:creationId xmlns:a16="http://schemas.microsoft.com/office/drawing/2014/main" id="{D316EA09-8D52-4C17-9FCC-1567F5BFECC6}"/>
            </a:ext>
          </a:extLst>
        </xdr:cNvPr>
        <xdr:cNvSpPr txBox="1"/>
      </xdr:nvSpPr>
      <xdr:spPr>
        <a:xfrm>
          <a:off x="5937327" y="6686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E27E379B-65E9-46CA-A3E0-5C04861669C2}"/>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33" name="テキスト ボックス 132">
          <a:extLst>
            <a:ext uri="{FF2B5EF4-FFF2-40B4-BE49-F238E27FC236}">
              <a16:creationId xmlns:a16="http://schemas.microsoft.com/office/drawing/2014/main" id="{E751CCF3-FDEF-421E-975A-E0E6F537F361}"/>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4" name="テキスト ボックス 133">
          <a:extLst>
            <a:ext uri="{FF2B5EF4-FFF2-40B4-BE49-F238E27FC236}">
              <a16:creationId xmlns:a16="http://schemas.microsoft.com/office/drawing/2014/main" id="{D684F4AF-A718-4C6F-AF4C-A28435BCBA01}"/>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5" name="テキスト ボックス 134">
          <a:extLst>
            <a:ext uri="{FF2B5EF4-FFF2-40B4-BE49-F238E27FC236}">
              <a16:creationId xmlns:a16="http://schemas.microsoft.com/office/drawing/2014/main" id="{E1841D79-8CC9-4044-B90C-1D6CC0CF11F7}"/>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6" name="テキスト ボックス 135">
          <a:extLst>
            <a:ext uri="{FF2B5EF4-FFF2-40B4-BE49-F238E27FC236}">
              <a16:creationId xmlns:a16="http://schemas.microsoft.com/office/drawing/2014/main" id="{B20C0285-D387-4AB8-898B-A8ED6BE2EA55}"/>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109764</xdr:rowOff>
    </xdr:from>
    <xdr:to>
      <xdr:col>55</xdr:col>
      <xdr:colOff>50800</xdr:colOff>
      <xdr:row>36</xdr:row>
      <xdr:rowOff>39914</xdr:rowOff>
    </xdr:to>
    <xdr:sp macro="" textlink="">
      <xdr:nvSpPr>
        <xdr:cNvPr id="137" name="楕円 136">
          <a:extLst>
            <a:ext uri="{FF2B5EF4-FFF2-40B4-BE49-F238E27FC236}">
              <a16:creationId xmlns:a16="http://schemas.microsoft.com/office/drawing/2014/main" id="{AE3E0430-25CE-429C-A79B-07EDBD21B66F}"/>
            </a:ext>
          </a:extLst>
        </xdr:cNvPr>
        <xdr:cNvSpPr/>
      </xdr:nvSpPr>
      <xdr:spPr>
        <a:xfrm>
          <a:off x="9192260" y="59771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34</xdr:row>
      <xdr:rowOff>132641</xdr:rowOff>
    </xdr:from>
    <xdr:ext cx="469744" cy="259045"/>
    <xdr:sp macro="" textlink="">
      <xdr:nvSpPr>
        <xdr:cNvPr id="138" name="【図書館】&#10;一人当たり面積該当値テキスト">
          <a:extLst>
            <a:ext uri="{FF2B5EF4-FFF2-40B4-BE49-F238E27FC236}">
              <a16:creationId xmlns:a16="http://schemas.microsoft.com/office/drawing/2014/main" id="{2BBACFD8-D2EC-421C-996B-7B82FBDDBF9D}"/>
            </a:ext>
          </a:extLst>
        </xdr:cNvPr>
        <xdr:cNvSpPr txBox="1"/>
      </xdr:nvSpPr>
      <xdr:spPr>
        <a:xfrm>
          <a:off x="9258300" y="58324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71664</xdr:rowOff>
    </xdr:from>
    <xdr:to>
      <xdr:col>50</xdr:col>
      <xdr:colOff>165100</xdr:colOff>
      <xdr:row>34</xdr:row>
      <xdr:rowOff>1814</xdr:rowOff>
    </xdr:to>
    <xdr:sp macro="" textlink="">
      <xdr:nvSpPr>
        <xdr:cNvPr id="139" name="楕円 138">
          <a:extLst>
            <a:ext uri="{FF2B5EF4-FFF2-40B4-BE49-F238E27FC236}">
              <a16:creationId xmlns:a16="http://schemas.microsoft.com/office/drawing/2014/main" id="{F72F3110-F628-4F2A-B9AA-BCB37D7281EC}"/>
            </a:ext>
          </a:extLst>
        </xdr:cNvPr>
        <xdr:cNvSpPr/>
      </xdr:nvSpPr>
      <xdr:spPr>
        <a:xfrm>
          <a:off x="8445500" y="56037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33</xdr:row>
      <xdr:rowOff>122464</xdr:rowOff>
    </xdr:from>
    <xdr:to>
      <xdr:col>55</xdr:col>
      <xdr:colOff>0</xdr:colOff>
      <xdr:row>35</xdr:row>
      <xdr:rowOff>160564</xdr:rowOff>
    </xdr:to>
    <xdr:cxnSp macro="">
      <xdr:nvCxnSpPr>
        <xdr:cNvPr id="140" name="直線コネクタ 139">
          <a:extLst>
            <a:ext uri="{FF2B5EF4-FFF2-40B4-BE49-F238E27FC236}">
              <a16:creationId xmlns:a16="http://schemas.microsoft.com/office/drawing/2014/main" id="{DE9F2365-21A6-422C-B353-2F806636A9EE}"/>
            </a:ext>
          </a:extLst>
        </xdr:cNvPr>
        <xdr:cNvCxnSpPr/>
      </xdr:nvCxnSpPr>
      <xdr:spPr>
        <a:xfrm>
          <a:off x="8496300" y="5654584"/>
          <a:ext cx="723900" cy="373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128815</xdr:rowOff>
    </xdr:from>
    <xdr:to>
      <xdr:col>46</xdr:col>
      <xdr:colOff>38100</xdr:colOff>
      <xdr:row>39</xdr:row>
      <xdr:rowOff>58965</xdr:rowOff>
    </xdr:to>
    <xdr:sp macro="" textlink="">
      <xdr:nvSpPr>
        <xdr:cNvPr id="141" name="楕円 140">
          <a:extLst>
            <a:ext uri="{FF2B5EF4-FFF2-40B4-BE49-F238E27FC236}">
              <a16:creationId xmlns:a16="http://schemas.microsoft.com/office/drawing/2014/main" id="{06B30179-30A9-44E3-BD94-C46F5012D977}"/>
            </a:ext>
          </a:extLst>
        </xdr:cNvPr>
        <xdr:cNvSpPr/>
      </xdr:nvSpPr>
      <xdr:spPr>
        <a:xfrm>
          <a:off x="7670800" y="649913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122464</xdr:rowOff>
    </xdr:from>
    <xdr:to>
      <xdr:col>50</xdr:col>
      <xdr:colOff>114300</xdr:colOff>
      <xdr:row>39</xdr:row>
      <xdr:rowOff>8165</xdr:rowOff>
    </xdr:to>
    <xdr:cxnSp macro="">
      <xdr:nvCxnSpPr>
        <xdr:cNvPr id="142" name="直線コネクタ 141">
          <a:extLst>
            <a:ext uri="{FF2B5EF4-FFF2-40B4-BE49-F238E27FC236}">
              <a16:creationId xmlns:a16="http://schemas.microsoft.com/office/drawing/2014/main" id="{BCD7C450-3D6C-428C-B4EA-5C4FB1097B45}"/>
            </a:ext>
          </a:extLst>
        </xdr:cNvPr>
        <xdr:cNvCxnSpPr/>
      </xdr:nvCxnSpPr>
      <xdr:spPr>
        <a:xfrm flipV="1">
          <a:off x="7713980" y="5654584"/>
          <a:ext cx="782320" cy="891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139700</xdr:rowOff>
    </xdr:from>
    <xdr:to>
      <xdr:col>41</xdr:col>
      <xdr:colOff>101600</xdr:colOff>
      <xdr:row>39</xdr:row>
      <xdr:rowOff>69850</xdr:rowOff>
    </xdr:to>
    <xdr:sp macro="" textlink="">
      <xdr:nvSpPr>
        <xdr:cNvPr id="143" name="楕円 142">
          <a:extLst>
            <a:ext uri="{FF2B5EF4-FFF2-40B4-BE49-F238E27FC236}">
              <a16:creationId xmlns:a16="http://schemas.microsoft.com/office/drawing/2014/main" id="{8E5959DF-7B6D-4E62-89B9-B29D806A527C}"/>
            </a:ext>
          </a:extLst>
        </xdr:cNvPr>
        <xdr:cNvSpPr/>
      </xdr:nvSpPr>
      <xdr:spPr>
        <a:xfrm>
          <a:off x="6873240" y="6510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8165</xdr:rowOff>
    </xdr:from>
    <xdr:to>
      <xdr:col>45</xdr:col>
      <xdr:colOff>177800</xdr:colOff>
      <xdr:row>39</xdr:row>
      <xdr:rowOff>19050</xdr:rowOff>
    </xdr:to>
    <xdr:cxnSp macro="">
      <xdr:nvCxnSpPr>
        <xdr:cNvPr id="144" name="直線コネクタ 143">
          <a:extLst>
            <a:ext uri="{FF2B5EF4-FFF2-40B4-BE49-F238E27FC236}">
              <a16:creationId xmlns:a16="http://schemas.microsoft.com/office/drawing/2014/main" id="{DE1DC8FD-B2B2-497B-B173-3D945AA41F8C}"/>
            </a:ext>
          </a:extLst>
        </xdr:cNvPr>
        <xdr:cNvCxnSpPr/>
      </xdr:nvCxnSpPr>
      <xdr:spPr>
        <a:xfrm flipV="1">
          <a:off x="6924040" y="6546125"/>
          <a:ext cx="789940" cy="108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38</xdr:row>
      <xdr:rowOff>139700</xdr:rowOff>
    </xdr:from>
    <xdr:to>
      <xdr:col>36</xdr:col>
      <xdr:colOff>165100</xdr:colOff>
      <xdr:row>39</xdr:row>
      <xdr:rowOff>69850</xdr:rowOff>
    </xdr:to>
    <xdr:sp macro="" textlink="">
      <xdr:nvSpPr>
        <xdr:cNvPr id="145" name="楕円 144">
          <a:extLst>
            <a:ext uri="{FF2B5EF4-FFF2-40B4-BE49-F238E27FC236}">
              <a16:creationId xmlns:a16="http://schemas.microsoft.com/office/drawing/2014/main" id="{AE7B5CEA-5F11-437B-A3B1-AE0703CD4A4B}"/>
            </a:ext>
          </a:extLst>
        </xdr:cNvPr>
        <xdr:cNvSpPr/>
      </xdr:nvSpPr>
      <xdr:spPr>
        <a:xfrm>
          <a:off x="6098540" y="65100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19050</xdr:rowOff>
    </xdr:from>
    <xdr:to>
      <xdr:col>41</xdr:col>
      <xdr:colOff>50800</xdr:colOff>
      <xdr:row>39</xdr:row>
      <xdr:rowOff>19050</xdr:rowOff>
    </xdr:to>
    <xdr:cxnSp macro="">
      <xdr:nvCxnSpPr>
        <xdr:cNvPr id="146" name="直線コネクタ 145">
          <a:extLst>
            <a:ext uri="{FF2B5EF4-FFF2-40B4-BE49-F238E27FC236}">
              <a16:creationId xmlns:a16="http://schemas.microsoft.com/office/drawing/2014/main" id="{E7B85455-C691-4E27-B922-B058C0FBEC8F}"/>
            </a:ext>
          </a:extLst>
        </xdr:cNvPr>
        <xdr:cNvCxnSpPr/>
      </xdr:nvCxnSpPr>
      <xdr:spPr>
        <a:xfrm>
          <a:off x="6149340" y="6557010"/>
          <a:ext cx="7747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32</xdr:row>
      <xdr:rowOff>18341</xdr:rowOff>
    </xdr:from>
    <xdr:ext cx="469744" cy="259045"/>
    <xdr:sp macro="" textlink="">
      <xdr:nvSpPr>
        <xdr:cNvPr id="147" name="n_1mainValue【図書館】&#10;一人当たり面積">
          <a:extLst>
            <a:ext uri="{FF2B5EF4-FFF2-40B4-BE49-F238E27FC236}">
              <a16:creationId xmlns:a16="http://schemas.microsoft.com/office/drawing/2014/main" id="{01402251-4A53-48DC-BBCE-AFE273E0CE1A}"/>
            </a:ext>
          </a:extLst>
        </xdr:cNvPr>
        <xdr:cNvSpPr txBox="1"/>
      </xdr:nvSpPr>
      <xdr:spPr>
        <a:xfrm>
          <a:off x="8271587" y="5382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37</xdr:row>
      <xdr:rowOff>75491</xdr:rowOff>
    </xdr:from>
    <xdr:ext cx="469744" cy="259045"/>
    <xdr:sp macro="" textlink="">
      <xdr:nvSpPr>
        <xdr:cNvPr id="148" name="n_2mainValue【図書館】&#10;一人当たり面積">
          <a:extLst>
            <a:ext uri="{FF2B5EF4-FFF2-40B4-BE49-F238E27FC236}">
              <a16:creationId xmlns:a16="http://schemas.microsoft.com/office/drawing/2014/main" id="{D130EC31-5EF7-438F-9DD1-6098C6536333}"/>
            </a:ext>
          </a:extLst>
        </xdr:cNvPr>
        <xdr:cNvSpPr txBox="1"/>
      </xdr:nvSpPr>
      <xdr:spPr>
        <a:xfrm>
          <a:off x="7509587" y="6278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37</xdr:row>
      <xdr:rowOff>86377</xdr:rowOff>
    </xdr:from>
    <xdr:ext cx="469744" cy="259045"/>
    <xdr:sp macro="" textlink="">
      <xdr:nvSpPr>
        <xdr:cNvPr id="149" name="n_3mainValue【図書館】&#10;一人当たり面積">
          <a:extLst>
            <a:ext uri="{FF2B5EF4-FFF2-40B4-BE49-F238E27FC236}">
              <a16:creationId xmlns:a16="http://schemas.microsoft.com/office/drawing/2014/main" id="{F9C7B857-68F9-4FFD-9992-5CB1859C8EAF}"/>
            </a:ext>
          </a:extLst>
        </xdr:cNvPr>
        <xdr:cNvSpPr txBox="1"/>
      </xdr:nvSpPr>
      <xdr:spPr>
        <a:xfrm>
          <a:off x="6712027"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37</xdr:row>
      <xdr:rowOff>86377</xdr:rowOff>
    </xdr:from>
    <xdr:ext cx="469744" cy="259045"/>
    <xdr:sp macro="" textlink="">
      <xdr:nvSpPr>
        <xdr:cNvPr id="150" name="n_4mainValue【図書館】&#10;一人当たり面積">
          <a:extLst>
            <a:ext uri="{FF2B5EF4-FFF2-40B4-BE49-F238E27FC236}">
              <a16:creationId xmlns:a16="http://schemas.microsoft.com/office/drawing/2014/main" id="{663AEB2B-021B-416E-A1D7-5C21880869B6}"/>
            </a:ext>
          </a:extLst>
        </xdr:cNvPr>
        <xdr:cNvSpPr txBox="1"/>
      </xdr:nvSpPr>
      <xdr:spPr>
        <a:xfrm>
          <a:off x="5937327" y="62890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B8D2F9DA-5071-420F-A73D-72FBA560C29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70ED884D-4BDA-4481-9DDD-878097AD0CA6}"/>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1CDB0B91-7B07-4D0B-9A12-FEC474BB6523}"/>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204C7470-3DF9-4E2C-9CE2-DFE0D0B92F46}"/>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94646C8F-AE56-43AB-8C3E-6C16A0D0BBC7}"/>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C5739126-4985-497F-9D2A-C5D6FEC63958}"/>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1BDCFB88-7B83-408E-8F9F-BFA41339E7B9}"/>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657DBC01-A3E8-42FE-AF83-E9018097C46F}"/>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D6DF65B4-8A7B-46FC-821F-B46EE88BB879}"/>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0AD09327-DA0E-4E8D-BAAC-AB75B53A8AD7}"/>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0A2383B5-337A-4F99-9296-EFDB65A396D5}"/>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2" name="直線コネクタ 161">
          <a:extLst>
            <a:ext uri="{FF2B5EF4-FFF2-40B4-BE49-F238E27FC236}">
              <a16:creationId xmlns:a16="http://schemas.microsoft.com/office/drawing/2014/main" id="{C54DFEFB-7845-48B6-A6C2-A01A26ECDFAC}"/>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3" name="テキスト ボックス 162">
          <a:extLst>
            <a:ext uri="{FF2B5EF4-FFF2-40B4-BE49-F238E27FC236}">
              <a16:creationId xmlns:a16="http://schemas.microsoft.com/office/drawing/2014/main" id="{B5811A63-FBFA-4A14-82FC-5E24B9176807}"/>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4" name="直線コネクタ 163">
          <a:extLst>
            <a:ext uri="{FF2B5EF4-FFF2-40B4-BE49-F238E27FC236}">
              <a16:creationId xmlns:a16="http://schemas.microsoft.com/office/drawing/2014/main" id="{79A0C19B-0C0F-49B5-ADC0-8DCDE491FBFF}"/>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5" name="テキスト ボックス 164">
          <a:extLst>
            <a:ext uri="{FF2B5EF4-FFF2-40B4-BE49-F238E27FC236}">
              <a16:creationId xmlns:a16="http://schemas.microsoft.com/office/drawing/2014/main" id="{A9A72FFD-1C7A-48DE-9204-E22D79E0DFEA}"/>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6" name="直線コネクタ 165">
          <a:extLst>
            <a:ext uri="{FF2B5EF4-FFF2-40B4-BE49-F238E27FC236}">
              <a16:creationId xmlns:a16="http://schemas.microsoft.com/office/drawing/2014/main" id="{C6F43240-8082-4305-A4E0-D8754E844654}"/>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7" name="テキスト ボックス 166">
          <a:extLst>
            <a:ext uri="{FF2B5EF4-FFF2-40B4-BE49-F238E27FC236}">
              <a16:creationId xmlns:a16="http://schemas.microsoft.com/office/drawing/2014/main" id="{3E03BF6A-4FBC-421A-AB7F-7554049C9A10}"/>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8" name="直線コネクタ 167">
          <a:extLst>
            <a:ext uri="{FF2B5EF4-FFF2-40B4-BE49-F238E27FC236}">
              <a16:creationId xmlns:a16="http://schemas.microsoft.com/office/drawing/2014/main" id="{97CED24B-90EC-4EC1-B1F8-0261A1F4D0E6}"/>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9" name="テキスト ボックス 168">
          <a:extLst>
            <a:ext uri="{FF2B5EF4-FFF2-40B4-BE49-F238E27FC236}">
              <a16:creationId xmlns:a16="http://schemas.microsoft.com/office/drawing/2014/main" id="{E03A5139-7353-472B-9FA7-CCDA494F86E2}"/>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70" name="直線コネクタ 169">
          <a:extLst>
            <a:ext uri="{FF2B5EF4-FFF2-40B4-BE49-F238E27FC236}">
              <a16:creationId xmlns:a16="http://schemas.microsoft.com/office/drawing/2014/main" id="{E1429305-599D-43E9-9906-5FE1842A4CAD}"/>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1" name="テキスト ボックス 170">
          <a:extLst>
            <a:ext uri="{FF2B5EF4-FFF2-40B4-BE49-F238E27FC236}">
              <a16:creationId xmlns:a16="http://schemas.microsoft.com/office/drawing/2014/main" id="{53471DEB-A7B4-4E10-895D-9EB9916D7ED8}"/>
            </a:ext>
          </a:extLst>
        </xdr:cNvPr>
        <xdr:cNvSpPr txBox="1"/>
      </xdr:nvSpPr>
      <xdr:spPr>
        <a:xfrm>
          <a:off x="33608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2" name="直線コネクタ 171">
          <a:extLst>
            <a:ext uri="{FF2B5EF4-FFF2-40B4-BE49-F238E27FC236}">
              <a16:creationId xmlns:a16="http://schemas.microsoft.com/office/drawing/2014/main" id="{88B6483B-EA4B-4257-863E-BD14C1C1C993}"/>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3" name="テキスト ボックス 172">
          <a:extLst>
            <a:ext uri="{FF2B5EF4-FFF2-40B4-BE49-F238E27FC236}">
              <a16:creationId xmlns:a16="http://schemas.microsoft.com/office/drawing/2014/main" id="{523D5671-AD8A-41A2-807E-5216EE56C488}"/>
            </a:ext>
          </a:extLst>
        </xdr:cNvPr>
        <xdr:cNvSpPr txBox="1"/>
      </xdr:nvSpPr>
      <xdr:spPr>
        <a:xfrm>
          <a:off x="37734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4" name="【体育館・プール】&#10;有形固定資産減価償却率グラフ枠">
          <a:extLst>
            <a:ext uri="{FF2B5EF4-FFF2-40B4-BE49-F238E27FC236}">
              <a16:creationId xmlns:a16="http://schemas.microsoft.com/office/drawing/2014/main" id="{F9AFF828-E630-4618-911B-E3CB23807AA8}"/>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123825</xdr:rowOff>
    </xdr:from>
    <xdr:to>
      <xdr:col>24</xdr:col>
      <xdr:colOff>62865</xdr:colOff>
      <xdr:row>64</xdr:row>
      <xdr:rowOff>76200</xdr:rowOff>
    </xdr:to>
    <xdr:cxnSp macro="">
      <xdr:nvCxnSpPr>
        <xdr:cNvPr id="175" name="直線コネクタ 174">
          <a:extLst>
            <a:ext uri="{FF2B5EF4-FFF2-40B4-BE49-F238E27FC236}">
              <a16:creationId xmlns:a16="http://schemas.microsoft.com/office/drawing/2014/main" id="{D7E20FFF-590E-4AB6-8E23-5CB385CAE854}"/>
            </a:ext>
          </a:extLst>
        </xdr:cNvPr>
        <xdr:cNvCxnSpPr/>
      </xdr:nvCxnSpPr>
      <xdr:spPr>
        <a:xfrm flipV="1">
          <a:off x="4086225" y="9344025"/>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176" name="【体育館・プール】&#10;有形固定資産減価償却率最小値テキスト">
          <a:extLst>
            <a:ext uri="{FF2B5EF4-FFF2-40B4-BE49-F238E27FC236}">
              <a16:creationId xmlns:a16="http://schemas.microsoft.com/office/drawing/2014/main" id="{18FCE007-C372-475C-975A-C9B9E4D05BF4}"/>
            </a:ext>
          </a:extLst>
        </xdr:cNvPr>
        <xdr:cNvSpPr txBox="1"/>
      </xdr:nvSpPr>
      <xdr:spPr>
        <a:xfrm>
          <a:off x="4124960" y="10808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177" name="直線コネクタ 176">
          <a:extLst>
            <a:ext uri="{FF2B5EF4-FFF2-40B4-BE49-F238E27FC236}">
              <a16:creationId xmlns:a16="http://schemas.microsoft.com/office/drawing/2014/main" id="{5C43ADD0-C7B3-404F-9F59-16F2D38C3D02}"/>
            </a:ext>
          </a:extLst>
        </xdr:cNvPr>
        <xdr:cNvCxnSpPr/>
      </xdr:nvCxnSpPr>
      <xdr:spPr>
        <a:xfrm>
          <a:off x="4020820" y="1080516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70502</xdr:rowOff>
    </xdr:from>
    <xdr:ext cx="405111" cy="259045"/>
    <xdr:sp macro="" textlink="">
      <xdr:nvSpPr>
        <xdr:cNvPr id="178" name="【体育館・プール】&#10;有形固定資産減価償却率最大値テキスト">
          <a:extLst>
            <a:ext uri="{FF2B5EF4-FFF2-40B4-BE49-F238E27FC236}">
              <a16:creationId xmlns:a16="http://schemas.microsoft.com/office/drawing/2014/main" id="{F692A3FE-501B-4BA4-8548-8520CB3A6638}"/>
            </a:ext>
          </a:extLst>
        </xdr:cNvPr>
        <xdr:cNvSpPr txBox="1"/>
      </xdr:nvSpPr>
      <xdr:spPr>
        <a:xfrm>
          <a:off x="4124960" y="9123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123825</xdr:rowOff>
    </xdr:from>
    <xdr:to>
      <xdr:col>24</xdr:col>
      <xdr:colOff>152400</xdr:colOff>
      <xdr:row>55</xdr:row>
      <xdr:rowOff>123825</xdr:rowOff>
    </xdr:to>
    <xdr:cxnSp macro="">
      <xdr:nvCxnSpPr>
        <xdr:cNvPr id="179" name="直線コネクタ 178">
          <a:extLst>
            <a:ext uri="{FF2B5EF4-FFF2-40B4-BE49-F238E27FC236}">
              <a16:creationId xmlns:a16="http://schemas.microsoft.com/office/drawing/2014/main" id="{2AD45C8E-234B-45DA-B1F4-6CB2CFA5799C}"/>
            </a:ext>
          </a:extLst>
        </xdr:cNvPr>
        <xdr:cNvCxnSpPr/>
      </xdr:nvCxnSpPr>
      <xdr:spPr>
        <a:xfrm>
          <a:off x="4020820" y="93440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99077</xdr:rowOff>
    </xdr:from>
    <xdr:ext cx="405111" cy="259045"/>
    <xdr:sp macro="" textlink="">
      <xdr:nvSpPr>
        <xdr:cNvPr id="180" name="【体育館・プール】&#10;有形固定資産減価償却率平均値テキスト">
          <a:extLst>
            <a:ext uri="{FF2B5EF4-FFF2-40B4-BE49-F238E27FC236}">
              <a16:creationId xmlns:a16="http://schemas.microsoft.com/office/drawing/2014/main" id="{4307A5AD-CF75-4BBB-9DFA-F85ABDE8DB47}"/>
            </a:ext>
          </a:extLst>
        </xdr:cNvPr>
        <xdr:cNvSpPr txBox="1"/>
      </xdr:nvSpPr>
      <xdr:spPr>
        <a:xfrm>
          <a:off x="4124960" y="10157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120650</xdr:rowOff>
    </xdr:from>
    <xdr:to>
      <xdr:col>24</xdr:col>
      <xdr:colOff>114300</xdr:colOff>
      <xdr:row>61</xdr:row>
      <xdr:rowOff>50800</xdr:rowOff>
    </xdr:to>
    <xdr:sp macro="" textlink="">
      <xdr:nvSpPr>
        <xdr:cNvPr id="181" name="フローチャート: 判断 180">
          <a:extLst>
            <a:ext uri="{FF2B5EF4-FFF2-40B4-BE49-F238E27FC236}">
              <a16:creationId xmlns:a16="http://schemas.microsoft.com/office/drawing/2014/main" id="{572E8E56-9629-48AA-B360-ED24BADC704E}"/>
            </a:ext>
          </a:extLst>
        </xdr:cNvPr>
        <xdr:cNvSpPr/>
      </xdr:nvSpPr>
      <xdr:spPr>
        <a:xfrm>
          <a:off x="4036060" y="101790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2" name="フローチャート: 判断 181">
          <a:extLst>
            <a:ext uri="{FF2B5EF4-FFF2-40B4-BE49-F238E27FC236}">
              <a16:creationId xmlns:a16="http://schemas.microsoft.com/office/drawing/2014/main" id="{D6277E3C-CF26-43A5-9F29-593819061D44}"/>
            </a:ext>
          </a:extLst>
        </xdr:cNvPr>
        <xdr:cNvSpPr/>
      </xdr:nvSpPr>
      <xdr:spPr>
        <a:xfrm>
          <a:off x="3312160" y="101447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59</xdr:row>
      <xdr:rowOff>33037</xdr:rowOff>
    </xdr:from>
    <xdr:ext cx="405111" cy="259045"/>
    <xdr:sp macro="" textlink="">
      <xdr:nvSpPr>
        <xdr:cNvPr id="183" name="n_1aveValue【体育館・プール】&#10;有形固定資産減価償却率">
          <a:extLst>
            <a:ext uri="{FF2B5EF4-FFF2-40B4-BE49-F238E27FC236}">
              <a16:creationId xmlns:a16="http://schemas.microsoft.com/office/drawing/2014/main" id="{CBFCA14B-201C-4701-8A40-1FB60107C1D6}"/>
            </a:ext>
          </a:extLst>
        </xdr:cNvPr>
        <xdr:cNvSpPr txBox="1"/>
      </xdr:nvSpPr>
      <xdr:spPr>
        <a:xfrm>
          <a:off x="3170564" y="9923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60</xdr:row>
      <xdr:rowOff>67310</xdr:rowOff>
    </xdr:from>
    <xdr:to>
      <xdr:col>15</xdr:col>
      <xdr:colOff>101600</xdr:colOff>
      <xdr:row>60</xdr:row>
      <xdr:rowOff>168910</xdr:rowOff>
    </xdr:to>
    <xdr:sp macro="" textlink="">
      <xdr:nvSpPr>
        <xdr:cNvPr id="184" name="フローチャート: 判断 183">
          <a:extLst>
            <a:ext uri="{FF2B5EF4-FFF2-40B4-BE49-F238E27FC236}">
              <a16:creationId xmlns:a16="http://schemas.microsoft.com/office/drawing/2014/main" id="{92BA174B-115D-4516-BA82-EC4B3AF00E0F}"/>
            </a:ext>
          </a:extLst>
        </xdr:cNvPr>
        <xdr:cNvSpPr/>
      </xdr:nvSpPr>
      <xdr:spPr>
        <a:xfrm>
          <a:off x="2514600" y="101257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59</xdr:row>
      <xdr:rowOff>13987</xdr:rowOff>
    </xdr:from>
    <xdr:ext cx="405111" cy="259045"/>
    <xdr:sp macro="" textlink="">
      <xdr:nvSpPr>
        <xdr:cNvPr id="185" name="n_2aveValue【体育館・プール】&#10;有形固定資産減価償却率">
          <a:extLst>
            <a:ext uri="{FF2B5EF4-FFF2-40B4-BE49-F238E27FC236}">
              <a16:creationId xmlns:a16="http://schemas.microsoft.com/office/drawing/2014/main" id="{6A126F46-E551-4332-99BC-7F28B290B964}"/>
            </a:ext>
          </a:extLst>
        </xdr:cNvPr>
        <xdr:cNvSpPr txBox="1"/>
      </xdr:nvSpPr>
      <xdr:spPr>
        <a:xfrm>
          <a:off x="2385704" y="990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60</xdr:row>
      <xdr:rowOff>48260</xdr:rowOff>
    </xdr:from>
    <xdr:to>
      <xdr:col>10</xdr:col>
      <xdr:colOff>165100</xdr:colOff>
      <xdr:row>60</xdr:row>
      <xdr:rowOff>149860</xdr:rowOff>
    </xdr:to>
    <xdr:sp macro="" textlink="">
      <xdr:nvSpPr>
        <xdr:cNvPr id="186" name="フローチャート: 判断 185">
          <a:extLst>
            <a:ext uri="{FF2B5EF4-FFF2-40B4-BE49-F238E27FC236}">
              <a16:creationId xmlns:a16="http://schemas.microsoft.com/office/drawing/2014/main" id="{5473DE30-365C-465B-ADC6-F23AC9D056F8}"/>
            </a:ext>
          </a:extLst>
        </xdr:cNvPr>
        <xdr:cNvSpPr/>
      </xdr:nvSpPr>
      <xdr:spPr>
        <a:xfrm>
          <a:off x="1739900" y="10106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58</xdr:row>
      <xdr:rowOff>166387</xdr:rowOff>
    </xdr:from>
    <xdr:ext cx="405111" cy="259045"/>
    <xdr:sp macro="" textlink="">
      <xdr:nvSpPr>
        <xdr:cNvPr id="187" name="n_3aveValue【体育館・プール】&#10;有形固定資産減価償却率">
          <a:extLst>
            <a:ext uri="{FF2B5EF4-FFF2-40B4-BE49-F238E27FC236}">
              <a16:creationId xmlns:a16="http://schemas.microsoft.com/office/drawing/2014/main" id="{F2CB1A34-F97A-447E-B95F-891977883048}"/>
            </a:ext>
          </a:extLst>
        </xdr:cNvPr>
        <xdr:cNvSpPr txBox="1"/>
      </xdr:nvSpPr>
      <xdr:spPr>
        <a:xfrm>
          <a:off x="1611004" y="988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60</xdr:row>
      <xdr:rowOff>71120</xdr:rowOff>
    </xdr:from>
    <xdr:to>
      <xdr:col>6</xdr:col>
      <xdr:colOff>38100</xdr:colOff>
      <xdr:row>61</xdr:row>
      <xdr:rowOff>1270</xdr:rowOff>
    </xdr:to>
    <xdr:sp macro="" textlink="">
      <xdr:nvSpPr>
        <xdr:cNvPr id="188" name="フローチャート: 判断 187">
          <a:extLst>
            <a:ext uri="{FF2B5EF4-FFF2-40B4-BE49-F238E27FC236}">
              <a16:creationId xmlns:a16="http://schemas.microsoft.com/office/drawing/2014/main" id="{699FFF46-6F15-40A5-9467-C66C55FABDFC}"/>
            </a:ext>
          </a:extLst>
        </xdr:cNvPr>
        <xdr:cNvSpPr/>
      </xdr:nvSpPr>
      <xdr:spPr>
        <a:xfrm>
          <a:off x="965200" y="1012952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59</xdr:row>
      <xdr:rowOff>17797</xdr:rowOff>
    </xdr:from>
    <xdr:ext cx="405111" cy="259045"/>
    <xdr:sp macro="" textlink="">
      <xdr:nvSpPr>
        <xdr:cNvPr id="189" name="n_4aveValue【体育館・プール】&#10;有形固定資産減価償却率">
          <a:extLst>
            <a:ext uri="{FF2B5EF4-FFF2-40B4-BE49-F238E27FC236}">
              <a16:creationId xmlns:a16="http://schemas.microsoft.com/office/drawing/2014/main" id="{BF1A7E99-7388-481B-8208-41FBF5BCD30F}"/>
            </a:ext>
          </a:extLst>
        </xdr:cNvPr>
        <xdr:cNvSpPr txBox="1"/>
      </xdr:nvSpPr>
      <xdr:spPr>
        <a:xfrm>
          <a:off x="836304" y="9908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9F3C5825-3B11-4DFE-8ED2-D8F2FC8A5015}"/>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91" name="テキスト ボックス 190">
          <a:extLst>
            <a:ext uri="{FF2B5EF4-FFF2-40B4-BE49-F238E27FC236}">
              <a16:creationId xmlns:a16="http://schemas.microsoft.com/office/drawing/2014/main" id="{37467390-8A88-42BE-A84B-C77DCF440070}"/>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92" name="テキスト ボックス 191">
          <a:extLst>
            <a:ext uri="{FF2B5EF4-FFF2-40B4-BE49-F238E27FC236}">
              <a16:creationId xmlns:a16="http://schemas.microsoft.com/office/drawing/2014/main" id="{C55E6F16-3DDA-4F16-BF3E-7355A38DE727}"/>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93" name="テキスト ボックス 192">
          <a:extLst>
            <a:ext uri="{FF2B5EF4-FFF2-40B4-BE49-F238E27FC236}">
              <a16:creationId xmlns:a16="http://schemas.microsoft.com/office/drawing/2014/main" id="{5BA53789-7413-4508-AA99-84C7883D9ACE}"/>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4" name="テキスト ボックス 193">
          <a:extLst>
            <a:ext uri="{FF2B5EF4-FFF2-40B4-BE49-F238E27FC236}">
              <a16:creationId xmlns:a16="http://schemas.microsoft.com/office/drawing/2014/main" id="{6F2F4B4F-37F9-49E5-A1B3-C89F3FA86F7C}"/>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73025</xdr:rowOff>
    </xdr:from>
    <xdr:to>
      <xdr:col>24</xdr:col>
      <xdr:colOff>114300</xdr:colOff>
      <xdr:row>56</xdr:row>
      <xdr:rowOff>3175</xdr:rowOff>
    </xdr:to>
    <xdr:sp macro="" textlink="">
      <xdr:nvSpPr>
        <xdr:cNvPr id="195" name="楕円 194">
          <a:extLst>
            <a:ext uri="{FF2B5EF4-FFF2-40B4-BE49-F238E27FC236}">
              <a16:creationId xmlns:a16="http://schemas.microsoft.com/office/drawing/2014/main" id="{9FC65174-9214-4818-96D8-627204EBDF09}"/>
            </a:ext>
          </a:extLst>
        </xdr:cNvPr>
        <xdr:cNvSpPr/>
      </xdr:nvSpPr>
      <xdr:spPr>
        <a:xfrm>
          <a:off x="4036060" y="929322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55</xdr:row>
      <xdr:rowOff>26052</xdr:rowOff>
    </xdr:from>
    <xdr:ext cx="405111" cy="259045"/>
    <xdr:sp macro="" textlink="">
      <xdr:nvSpPr>
        <xdr:cNvPr id="196" name="【体育館・プール】&#10;有形固定資産減価償却率該当値テキスト">
          <a:extLst>
            <a:ext uri="{FF2B5EF4-FFF2-40B4-BE49-F238E27FC236}">
              <a16:creationId xmlns:a16="http://schemas.microsoft.com/office/drawing/2014/main" id="{9CCC6A64-1901-43AB-92FC-F182D01F43AC}"/>
            </a:ext>
          </a:extLst>
        </xdr:cNvPr>
        <xdr:cNvSpPr txBox="1"/>
      </xdr:nvSpPr>
      <xdr:spPr>
        <a:xfrm>
          <a:off x="4124960" y="92462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64</xdr:row>
      <xdr:rowOff>23495</xdr:rowOff>
    </xdr:from>
    <xdr:to>
      <xdr:col>20</xdr:col>
      <xdr:colOff>38100</xdr:colOff>
      <xdr:row>64</xdr:row>
      <xdr:rowOff>125095</xdr:rowOff>
    </xdr:to>
    <xdr:sp macro="" textlink="">
      <xdr:nvSpPr>
        <xdr:cNvPr id="197" name="楕円 196">
          <a:extLst>
            <a:ext uri="{FF2B5EF4-FFF2-40B4-BE49-F238E27FC236}">
              <a16:creationId xmlns:a16="http://schemas.microsoft.com/office/drawing/2014/main" id="{F181887E-5DE6-4003-A8E1-6AEB893CCC9B}"/>
            </a:ext>
          </a:extLst>
        </xdr:cNvPr>
        <xdr:cNvSpPr/>
      </xdr:nvSpPr>
      <xdr:spPr>
        <a:xfrm>
          <a:off x="3312160" y="107524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55</xdr:row>
      <xdr:rowOff>123825</xdr:rowOff>
    </xdr:from>
    <xdr:to>
      <xdr:col>24</xdr:col>
      <xdr:colOff>63500</xdr:colOff>
      <xdr:row>64</xdr:row>
      <xdr:rowOff>74295</xdr:rowOff>
    </xdr:to>
    <xdr:cxnSp macro="">
      <xdr:nvCxnSpPr>
        <xdr:cNvPr id="198" name="直線コネクタ 197">
          <a:extLst>
            <a:ext uri="{FF2B5EF4-FFF2-40B4-BE49-F238E27FC236}">
              <a16:creationId xmlns:a16="http://schemas.microsoft.com/office/drawing/2014/main" id="{1E3660E3-D6E0-4BA3-B496-2FA713C1C782}"/>
            </a:ext>
          </a:extLst>
        </xdr:cNvPr>
        <xdr:cNvCxnSpPr/>
      </xdr:nvCxnSpPr>
      <xdr:spPr>
        <a:xfrm flipV="1">
          <a:off x="3355340" y="9344025"/>
          <a:ext cx="731520" cy="14592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64</xdr:row>
      <xdr:rowOff>23495</xdr:rowOff>
    </xdr:from>
    <xdr:to>
      <xdr:col>15</xdr:col>
      <xdr:colOff>101600</xdr:colOff>
      <xdr:row>64</xdr:row>
      <xdr:rowOff>125095</xdr:rowOff>
    </xdr:to>
    <xdr:sp macro="" textlink="">
      <xdr:nvSpPr>
        <xdr:cNvPr id="199" name="楕円 198">
          <a:extLst>
            <a:ext uri="{FF2B5EF4-FFF2-40B4-BE49-F238E27FC236}">
              <a16:creationId xmlns:a16="http://schemas.microsoft.com/office/drawing/2014/main" id="{053B82DB-0980-4E9F-B25D-CDC74F8E0597}"/>
            </a:ext>
          </a:extLst>
        </xdr:cNvPr>
        <xdr:cNvSpPr/>
      </xdr:nvSpPr>
      <xdr:spPr>
        <a:xfrm>
          <a:off x="2514600" y="10752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64</xdr:row>
      <xdr:rowOff>74295</xdr:rowOff>
    </xdr:from>
    <xdr:to>
      <xdr:col>19</xdr:col>
      <xdr:colOff>177800</xdr:colOff>
      <xdr:row>64</xdr:row>
      <xdr:rowOff>74295</xdr:rowOff>
    </xdr:to>
    <xdr:cxnSp macro="">
      <xdr:nvCxnSpPr>
        <xdr:cNvPr id="200" name="直線コネクタ 199">
          <a:extLst>
            <a:ext uri="{FF2B5EF4-FFF2-40B4-BE49-F238E27FC236}">
              <a16:creationId xmlns:a16="http://schemas.microsoft.com/office/drawing/2014/main" id="{01895051-BA46-4E4B-901F-3687ECAE8362}"/>
            </a:ext>
          </a:extLst>
        </xdr:cNvPr>
        <xdr:cNvCxnSpPr/>
      </xdr:nvCxnSpPr>
      <xdr:spPr>
        <a:xfrm>
          <a:off x="2565400" y="10803255"/>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64</xdr:row>
      <xdr:rowOff>4445</xdr:rowOff>
    </xdr:from>
    <xdr:to>
      <xdr:col>10</xdr:col>
      <xdr:colOff>165100</xdr:colOff>
      <xdr:row>64</xdr:row>
      <xdr:rowOff>106045</xdr:rowOff>
    </xdr:to>
    <xdr:sp macro="" textlink="">
      <xdr:nvSpPr>
        <xdr:cNvPr id="201" name="楕円 200">
          <a:extLst>
            <a:ext uri="{FF2B5EF4-FFF2-40B4-BE49-F238E27FC236}">
              <a16:creationId xmlns:a16="http://schemas.microsoft.com/office/drawing/2014/main" id="{E6C7D01A-4494-44EC-BF31-C17F323FE22D}"/>
            </a:ext>
          </a:extLst>
        </xdr:cNvPr>
        <xdr:cNvSpPr/>
      </xdr:nvSpPr>
      <xdr:spPr>
        <a:xfrm>
          <a:off x="1739900" y="10733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64</xdr:row>
      <xdr:rowOff>55245</xdr:rowOff>
    </xdr:from>
    <xdr:to>
      <xdr:col>15</xdr:col>
      <xdr:colOff>50800</xdr:colOff>
      <xdr:row>64</xdr:row>
      <xdr:rowOff>74295</xdr:rowOff>
    </xdr:to>
    <xdr:cxnSp macro="">
      <xdr:nvCxnSpPr>
        <xdr:cNvPr id="202" name="直線コネクタ 201">
          <a:extLst>
            <a:ext uri="{FF2B5EF4-FFF2-40B4-BE49-F238E27FC236}">
              <a16:creationId xmlns:a16="http://schemas.microsoft.com/office/drawing/2014/main" id="{8EE2E242-8CCF-4A9F-9AE7-0359EE90648D}"/>
            </a:ext>
          </a:extLst>
        </xdr:cNvPr>
        <xdr:cNvCxnSpPr/>
      </xdr:nvCxnSpPr>
      <xdr:spPr>
        <a:xfrm>
          <a:off x="1790700" y="10784205"/>
          <a:ext cx="7747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63</xdr:row>
      <xdr:rowOff>133985</xdr:rowOff>
    </xdr:from>
    <xdr:to>
      <xdr:col>6</xdr:col>
      <xdr:colOff>38100</xdr:colOff>
      <xdr:row>64</xdr:row>
      <xdr:rowOff>64135</xdr:rowOff>
    </xdr:to>
    <xdr:sp macro="" textlink="">
      <xdr:nvSpPr>
        <xdr:cNvPr id="203" name="楕円 202">
          <a:extLst>
            <a:ext uri="{FF2B5EF4-FFF2-40B4-BE49-F238E27FC236}">
              <a16:creationId xmlns:a16="http://schemas.microsoft.com/office/drawing/2014/main" id="{63EA5D9C-4824-431C-8098-F229028745BD}"/>
            </a:ext>
          </a:extLst>
        </xdr:cNvPr>
        <xdr:cNvSpPr/>
      </xdr:nvSpPr>
      <xdr:spPr>
        <a:xfrm>
          <a:off x="965200" y="1069530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64</xdr:row>
      <xdr:rowOff>13335</xdr:rowOff>
    </xdr:from>
    <xdr:to>
      <xdr:col>10</xdr:col>
      <xdr:colOff>114300</xdr:colOff>
      <xdr:row>64</xdr:row>
      <xdr:rowOff>55245</xdr:rowOff>
    </xdr:to>
    <xdr:cxnSp macro="">
      <xdr:nvCxnSpPr>
        <xdr:cNvPr id="204" name="直線コネクタ 203">
          <a:extLst>
            <a:ext uri="{FF2B5EF4-FFF2-40B4-BE49-F238E27FC236}">
              <a16:creationId xmlns:a16="http://schemas.microsoft.com/office/drawing/2014/main" id="{5125EFCA-A667-4B79-9AF2-A5CC7A495AAC}"/>
            </a:ext>
          </a:extLst>
        </xdr:cNvPr>
        <xdr:cNvCxnSpPr/>
      </xdr:nvCxnSpPr>
      <xdr:spPr>
        <a:xfrm>
          <a:off x="1008380" y="10742295"/>
          <a:ext cx="7823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64</xdr:row>
      <xdr:rowOff>116222</xdr:rowOff>
    </xdr:from>
    <xdr:ext cx="405111" cy="259045"/>
    <xdr:sp macro="" textlink="">
      <xdr:nvSpPr>
        <xdr:cNvPr id="205" name="n_1mainValue【体育館・プール】&#10;有形固定資産減価償却率">
          <a:extLst>
            <a:ext uri="{FF2B5EF4-FFF2-40B4-BE49-F238E27FC236}">
              <a16:creationId xmlns:a16="http://schemas.microsoft.com/office/drawing/2014/main" id="{ADA0B83F-E66D-462E-93D7-3539ABFDFBA1}"/>
            </a:ext>
          </a:extLst>
        </xdr:cNvPr>
        <xdr:cNvSpPr txBox="1"/>
      </xdr:nvSpPr>
      <xdr:spPr>
        <a:xfrm>
          <a:off x="3170564" y="1084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64</xdr:row>
      <xdr:rowOff>116222</xdr:rowOff>
    </xdr:from>
    <xdr:ext cx="405111" cy="259045"/>
    <xdr:sp macro="" textlink="">
      <xdr:nvSpPr>
        <xdr:cNvPr id="206" name="n_2mainValue【体育館・プール】&#10;有形固定資産減価償却率">
          <a:extLst>
            <a:ext uri="{FF2B5EF4-FFF2-40B4-BE49-F238E27FC236}">
              <a16:creationId xmlns:a16="http://schemas.microsoft.com/office/drawing/2014/main" id="{74D42FDE-67BE-4150-B8F2-6A5E49D06E3F}"/>
            </a:ext>
          </a:extLst>
        </xdr:cNvPr>
        <xdr:cNvSpPr txBox="1"/>
      </xdr:nvSpPr>
      <xdr:spPr>
        <a:xfrm>
          <a:off x="2385704" y="108451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64</xdr:row>
      <xdr:rowOff>97172</xdr:rowOff>
    </xdr:from>
    <xdr:ext cx="405111" cy="259045"/>
    <xdr:sp macro="" textlink="">
      <xdr:nvSpPr>
        <xdr:cNvPr id="207" name="n_3mainValue【体育館・プール】&#10;有形固定資産減価償却率">
          <a:extLst>
            <a:ext uri="{FF2B5EF4-FFF2-40B4-BE49-F238E27FC236}">
              <a16:creationId xmlns:a16="http://schemas.microsoft.com/office/drawing/2014/main" id="{CF95469E-7C9A-4696-9219-DE3615A687D9}"/>
            </a:ext>
          </a:extLst>
        </xdr:cNvPr>
        <xdr:cNvSpPr txBox="1"/>
      </xdr:nvSpPr>
      <xdr:spPr>
        <a:xfrm>
          <a:off x="1611004" y="1082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64</xdr:row>
      <xdr:rowOff>55262</xdr:rowOff>
    </xdr:from>
    <xdr:ext cx="405111" cy="259045"/>
    <xdr:sp macro="" textlink="">
      <xdr:nvSpPr>
        <xdr:cNvPr id="208" name="n_4mainValue【体育館・プール】&#10;有形固定資産減価償却率">
          <a:extLst>
            <a:ext uri="{FF2B5EF4-FFF2-40B4-BE49-F238E27FC236}">
              <a16:creationId xmlns:a16="http://schemas.microsoft.com/office/drawing/2014/main" id="{8C1D94F1-E0BE-4E30-BBB6-7C60BF9D68EE}"/>
            </a:ext>
          </a:extLst>
        </xdr:cNvPr>
        <xdr:cNvSpPr txBox="1"/>
      </xdr:nvSpPr>
      <xdr:spPr>
        <a:xfrm>
          <a:off x="836304" y="1078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9A212D76-F42A-41F9-A368-850E1C2FBF84}"/>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82E73126-1855-4CC3-B029-C0C84D3F72FA}"/>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F1DBDA90-075C-42BA-9320-1CC2E1A21D39}"/>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A15CD62C-BF96-4F82-A1C4-926B5BEDF097}"/>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7D03060B-8852-4ED6-AFDF-84C390D38ACC}"/>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1896D2AA-36F1-432F-8BB0-452E30B4F448}"/>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F57EE954-73BA-4899-BB44-67A90B723CBF}"/>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2F75A3BE-45A9-4E23-A6D4-57F2B4BF924E}"/>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788E5FD5-4AC3-4664-A7D4-BBC794AE05D4}"/>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2B2CF134-6BDC-4EDB-B3C8-DB0312BF456D}"/>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067BE2BF-04AE-4114-8296-BF65A4349AD5}"/>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20" name="テキスト ボックス 219">
          <a:extLst>
            <a:ext uri="{FF2B5EF4-FFF2-40B4-BE49-F238E27FC236}">
              <a16:creationId xmlns:a16="http://schemas.microsoft.com/office/drawing/2014/main" id="{6CD63F24-131C-4F83-8791-8BC6D7AF3125}"/>
            </a:ext>
          </a:extLst>
        </xdr:cNvPr>
        <xdr:cNvSpPr txBox="1"/>
      </xdr:nvSpPr>
      <xdr:spPr>
        <a:xfrm>
          <a:off x="54053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D6459E48-7A3A-4B38-9777-AB153138F3E7}"/>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2" name="テキスト ボックス 221">
          <a:extLst>
            <a:ext uri="{FF2B5EF4-FFF2-40B4-BE49-F238E27FC236}">
              <a16:creationId xmlns:a16="http://schemas.microsoft.com/office/drawing/2014/main" id="{6DC0B4E3-5FCA-4CA1-A55E-9C99E38D2BA0}"/>
            </a:ext>
          </a:extLst>
        </xdr:cNvPr>
        <xdr:cNvSpPr txBox="1"/>
      </xdr:nvSpPr>
      <xdr:spPr>
        <a:xfrm>
          <a:off x="540530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06298CF2-8E6A-455C-8E52-B0EE701E8626}"/>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4" name="テキスト ボックス 223">
          <a:extLst>
            <a:ext uri="{FF2B5EF4-FFF2-40B4-BE49-F238E27FC236}">
              <a16:creationId xmlns:a16="http://schemas.microsoft.com/office/drawing/2014/main" id="{1F583C89-3F1A-4703-97EF-BA2B5FF31F4F}"/>
            </a:ext>
          </a:extLst>
        </xdr:cNvPr>
        <xdr:cNvSpPr txBox="1"/>
      </xdr:nvSpPr>
      <xdr:spPr>
        <a:xfrm>
          <a:off x="540530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7CA64D42-094D-44C6-B0EA-C5D10CCD0091}"/>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6" name="テキスト ボックス 225">
          <a:extLst>
            <a:ext uri="{FF2B5EF4-FFF2-40B4-BE49-F238E27FC236}">
              <a16:creationId xmlns:a16="http://schemas.microsoft.com/office/drawing/2014/main" id="{0E3F3DE8-D321-44B3-AAB7-92865DA5EB27}"/>
            </a:ext>
          </a:extLst>
        </xdr:cNvPr>
        <xdr:cNvSpPr txBox="1"/>
      </xdr:nvSpPr>
      <xdr:spPr>
        <a:xfrm>
          <a:off x="540530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D8803240-C6FA-498D-B634-C56B881A2CE7}"/>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8" name="テキスト ボックス 227">
          <a:extLst>
            <a:ext uri="{FF2B5EF4-FFF2-40B4-BE49-F238E27FC236}">
              <a16:creationId xmlns:a16="http://schemas.microsoft.com/office/drawing/2014/main" id="{B1A1CFE2-82AF-430B-8EF1-653AE6B16127}"/>
            </a:ext>
          </a:extLst>
        </xdr:cNvPr>
        <xdr:cNvSpPr txBox="1"/>
      </xdr:nvSpPr>
      <xdr:spPr>
        <a:xfrm>
          <a:off x="540530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9AA623AA-74F1-41C3-9503-FA973B71A515}"/>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30" name="テキスト ボックス 229">
          <a:extLst>
            <a:ext uri="{FF2B5EF4-FFF2-40B4-BE49-F238E27FC236}">
              <a16:creationId xmlns:a16="http://schemas.microsoft.com/office/drawing/2014/main" id="{EB15ACA0-F209-4615-A143-BD80F761AACD}"/>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体育館・プール】&#10;一人当たり面積グラフ枠">
          <a:extLst>
            <a:ext uri="{FF2B5EF4-FFF2-40B4-BE49-F238E27FC236}">
              <a16:creationId xmlns:a16="http://schemas.microsoft.com/office/drawing/2014/main" id="{A758A162-C05B-42F2-AD46-4DFD93B23E88}"/>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64</xdr:row>
      <xdr:rowOff>33020</xdr:rowOff>
    </xdr:to>
    <xdr:cxnSp macro="">
      <xdr:nvCxnSpPr>
        <xdr:cNvPr id="232" name="直線コネクタ 231">
          <a:extLst>
            <a:ext uri="{FF2B5EF4-FFF2-40B4-BE49-F238E27FC236}">
              <a16:creationId xmlns:a16="http://schemas.microsoft.com/office/drawing/2014/main" id="{4F336C1A-7A8E-43F8-9972-59705C5E5D3A}"/>
            </a:ext>
          </a:extLst>
        </xdr:cNvPr>
        <xdr:cNvCxnSpPr/>
      </xdr:nvCxnSpPr>
      <xdr:spPr>
        <a:xfrm flipV="1">
          <a:off x="9219565" y="9254490"/>
          <a:ext cx="0" cy="1507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36847</xdr:rowOff>
    </xdr:from>
    <xdr:ext cx="469744" cy="259045"/>
    <xdr:sp macro="" textlink="">
      <xdr:nvSpPr>
        <xdr:cNvPr id="233" name="【体育館・プール】&#10;一人当たり面積最小値テキスト">
          <a:extLst>
            <a:ext uri="{FF2B5EF4-FFF2-40B4-BE49-F238E27FC236}">
              <a16:creationId xmlns:a16="http://schemas.microsoft.com/office/drawing/2014/main" id="{FCBEFE0E-25CE-4440-BA25-1DAAD83BF420}"/>
            </a:ext>
          </a:extLst>
        </xdr:cNvPr>
        <xdr:cNvSpPr txBox="1"/>
      </xdr:nvSpPr>
      <xdr:spPr>
        <a:xfrm>
          <a:off x="9258300" y="10765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33020</xdr:rowOff>
    </xdr:from>
    <xdr:to>
      <xdr:col>55</xdr:col>
      <xdr:colOff>88900</xdr:colOff>
      <xdr:row>64</xdr:row>
      <xdr:rowOff>33020</xdr:rowOff>
    </xdr:to>
    <xdr:cxnSp macro="">
      <xdr:nvCxnSpPr>
        <xdr:cNvPr id="234" name="直線コネクタ 233">
          <a:extLst>
            <a:ext uri="{FF2B5EF4-FFF2-40B4-BE49-F238E27FC236}">
              <a16:creationId xmlns:a16="http://schemas.microsoft.com/office/drawing/2014/main" id="{782A78C0-868A-44E0-BBF7-F30F732748D3}"/>
            </a:ext>
          </a:extLst>
        </xdr:cNvPr>
        <xdr:cNvCxnSpPr/>
      </xdr:nvCxnSpPr>
      <xdr:spPr>
        <a:xfrm>
          <a:off x="9154160" y="10761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235" name="【体育館・プール】&#10;一人当たり面積最大値テキスト">
          <a:extLst>
            <a:ext uri="{FF2B5EF4-FFF2-40B4-BE49-F238E27FC236}">
              <a16:creationId xmlns:a16="http://schemas.microsoft.com/office/drawing/2014/main" id="{0D3C19E0-2D98-4D2A-A078-B4EC985F69B0}"/>
            </a:ext>
          </a:extLst>
        </xdr:cNvPr>
        <xdr:cNvSpPr txBox="1"/>
      </xdr:nvSpPr>
      <xdr:spPr>
        <a:xfrm>
          <a:off x="9258300" y="9037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236" name="直線コネクタ 235">
          <a:extLst>
            <a:ext uri="{FF2B5EF4-FFF2-40B4-BE49-F238E27FC236}">
              <a16:creationId xmlns:a16="http://schemas.microsoft.com/office/drawing/2014/main" id="{CE6F26A3-5412-4334-A6DD-726EDF3D55EB}"/>
            </a:ext>
          </a:extLst>
        </xdr:cNvPr>
        <xdr:cNvCxnSpPr/>
      </xdr:nvCxnSpPr>
      <xdr:spPr>
        <a:xfrm>
          <a:off x="9154160" y="9254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33037</xdr:rowOff>
    </xdr:from>
    <xdr:ext cx="469744" cy="259045"/>
    <xdr:sp macro="" textlink="">
      <xdr:nvSpPr>
        <xdr:cNvPr id="237" name="【体育館・プール】&#10;一人当たり面積平均値テキスト">
          <a:extLst>
            <a:ext uri="{FF2B5EF4-FFF2-40B4-BE49-F238E27FC236}">
              <a16:creationId xmlns:a16="http://schemas.microsoft.com/office/drawing/2014/main" id="{2083DF11-B81C-4395-ADE3-8D82CC1E4879}"/>
            </a:ext>
          </a:extLst>
        </xdr:cNvPr>
        <xdr:cNvSpPr txBox="1"/>
      </xdr:nvSpPr>
      <xdr:spPr>
        <a:xfrm>
          <a:off x="9258300" y="10259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10160</xdr:rowOff>
    </xdr:from>
    <xdr:to>
      <xdr:col>55</xdr:col>
      <xdr:colOff>50800</xdr:colOff>
      <xdr:row>62</xdr:row>
      <xdr:rowOff>111760</xdr:rowOff>
    </xdr:to>
    <xdr:sp macro="" textlink="">
      <xdr:nvSpPr>
        <xdr:cNvPr id="238" name="フローチャート: 判断 237">
          <a:extLst>
            <a:ext uri="{FF2B5EF4-FFF2-40B4-BE49-F238E27FC236}">
              <a16:creationId xmlns:a16="http://schemas.microsoft.com/office/drawing/2014/main" id="{30B938BE-A740-44E5-8717-54975851BE1B}"/>
            </a:ext>
          </a:extLst>
        </xdr:cNvPr>
        <xdr:cNvSpPr/>
      </xdr:nvSpPr>
      <xdr:spPr>
        <a:xfrm>
          <a:off x="9192260" y="104038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15240</xdr:rowOff>
    </xdr:from>
    <xdr:to>
      <xdr:col>50</xdr:col>
      <xdr:colOff>165100</xdr:colOff>
      <xdr:row>62</xdr:row>
      <xdr:rowOff>116840</xdr:rowOff>
    </xdr:to>
    <xdr:sp macro="" textlink="">
      <xdr:nvSpPr>
        <xdr:cNvPr id="239" name="フローチャート: 判断 238">
          <a:extLst>
            <a:ext uri="{FF2B5EF4-FFF2-40B4-BE49-F238E27FC236}">
              <a16:creationId xmlns:a16="http://schemas.microsoft.com/office/drawing/2014/main" id="{2AF02BF0-C9E6-472C-A379-1DEF4C49F118}"/>
            </a:ext>
          </a:extLst>
        </xdr:cNvPr>
        <xdr:cNvSpPr/>
      </xdr:nvSpPr>
      <xdr:spPr>
        <a:xfrm>
          <a:off x="8445500" y="10408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60</xdr:row>
      <xdr:rowOff>133367</xdr:rowOff>
    </xdr:from>
    <xdr:ext cx="469744" cy="259045"/>
    <xdr:sp macro="" textlink="">
      <xdr:nvSpPr>
        <xdr:cNvPr id="240" name="n_1aveValue【体育館・プール】&#10;一人当たり面積">
          <a:extLst>
            <a:ext uri="{FF2B5EF4-FFF2-40B4-BE49-F238E27FC236}">
              <a16:creationId xmlns:a16="http://schemas.microsoft.com/office/drawing/2014/main" id="{FC233526-4ED9-4861-ADE9-958FF30E5EE6}"/>
            </a:ext>
          </a:extLst>
        </xdr:cNvPr>
        <xdr:cNvSpPr txBox="1"/>
      </xdr:nvSpPr>
      <xdr:spPr>
        <a:xfrm>
          <a:off x="8271587" y="10191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62</xdr:row>
      <xdr:rowOff>19050</xdr:rowOff>
    </xdr:from>
    <xdr:to>
      <xdr:col>46</xdr:col>
      <xdr:colOff>38100</xdr:colOff>
      <xdr:row>62</xdr:row>
      <xdr:rowOff>120650</xdr:rowOff>
    </xdr:to>
    <xdr:sp macro="" textlink="">
      <xdr:nvSpPr>
        <xdr:cNvPr id="241" name="フローチャート: 判断 240">
          <a:extLst>
            <a:ext uri="{FF2B5EF4-FFF2-40B4-BE49-F238E27FC236}">
              <a16:creationId xmlns:a16="http://schemas.microsoft.com/office/drawing/2014/main" id="{68CCC681-278F-4C7B-9C7A-825D71A44114}"/>
            </a:ext>
          </a:extLst>
        </xdr:cNvPr>
        <xdr:cNvSpPr/>
      </xdr:nvSpPr>
      <xdr:spPr>
        <a:xfrm>
          <a:off x="7670800" y="104127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60</xdr:row>
      <xdr:rowOff>137177</xdr:rowOff>
    </xdr:from>
    <xdr:ext cx="469744" cy="259045"/>
    <xdr:sp macro="" textlink="">
      <xdr:nvSpPr>
        <xdr:cNvPr id="242" name="n_2aveValue【体育館・プール】&#10;一人当たり面積">
          <a:extLst>
            <a:ext uri="{FF2B5EF4-FFF2-40B4-BE49-F238E27FC236}">
              <a16:creationId xmlns:a16="http://schemas.microsoft.com/office/drawing/2014/main" id="{483003E7-4785-46CB-A772-49930739373D}"/>
            </a:ext>
          </a:extLst>
        </xdr:cNvPr>
        <xdr:cNvSpPr txBox="1"/>
      </xdr:nvSpPr>
      <xdr:spPr>
        <a:xfrm>
          <a:off x="7509587" y="10195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62</xdr:row>
      <xdr:rowOff>17780</xdr:rowOff>
    </xdr:from>
    <xdr:to>
      <xdr:col>41</xdr:col>
      <xdr:colOff>101600</xdr:colOff>
      <xdr:row>62</xdr:row>
      <xdr:rowOff>119380</xdr:rowOff>
    </xdr:to>
    <xdr:sp macro="" textlink="">
      <xdr:nvSpPr>
        <xdr:cNvPr id="243" name="フローチャート: 判断 242">
          <a:extLst>
            <a:ext uri="{FF2B5EF4-FFF2-40B4-BE49-F238E27FC236}">
              <a16:creationId xmlns:a16="http://schemas.microsoft.com/office/drawing/2014/main" id="{97E55306-F266-47EA-897D-5A1C1661C86E}"/>
            </a:ext>
          </a:extLst>
        </xdr:cNvPr>
        <xdr:cNvSpPr/>
      </xdr:nvSpPr>
      <xdr:spPr>
        <a:xfrm>
          <a:off x="6873240" y="10411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60</xdr:row>
      <xdr:rowOff>135907</xdr:rowOff>
    </xdr:from>
    <xdr:ext cx="469744" cy="259045"/>
    <xdr:sp macro="" textlink="">
      <xdr:nvSpPr>
        <xdr:cNvPr id="244" name="n_3aveValue【体育館・プール】&#10;一人当たり面積">
          <a:extLst>
            <a:ext uri="{FF2B5EF4-FFF2-40B4-BE49-F238E27FC236}">
              <a16:creationId xmlns:a16="http://schemas.microsoft.com/office/drawing/2014/main" id="{CDDA364D-7262-4922-A6B9-0CD35F06D1DE}"/>
            </a:ext>
          </a:extLst>
        </xdr:cNvPr>
        <xdr:cNvSpPr txBox="1"/>
      </xdr:nvSpPr>
      <xdr:spPr>
        <a:xfrm>
          <a:off x="6712027" y="1019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61</xdr:row>
      <xdr:rowOff>156210</xdr:rowOff>
    </xdr:from>
    <xdr:to>
      <xdr:col>36</xdr:col>
      <xdr:colOff>165100</xdr:colOff>
      <xdr:row>62</xdr:row>
      <xdr:rowOff>86360</xdr:rowOff>
    </xdr:to>
    <xdr:sp macro="" textlink="">
      <xdr:nvSpPr>
        <xdr:cNvPr id="245" name="フローチャート: 判断 244">
          <a:extLst>
            <a:ext uri="{FF2B5EF4-FFF2-40B4-BE49-F238E27FC236}">
              <a16:creationId xmlns:a16="http://schemas.microsoft.com/office/drawing/2014/main" id="{BAF140F1-4112-482C-8038-E6CA90FCDECA}"/>
            </a:ext>
          </a:extLst>
        </xdr:cNvPr>
        <xdr:cNvSpPr/>
      </xdr:nvSpPr>
      <xdr:spPr>
        <a:xfrm>
          <a:off x="6098540" y="103822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60</xdr:row>
      <xdr:rowOff>102887</xdr:rowOff>
    </xdr:from>
    <xdr:ext cx="469744" cy="259045"/>
    <xdr:sp macro="" textlink="">
      <xdr:nvSpPr>
        <xdr:cNvPr id="246" name="n_4aveValue【体育館・プール】&#10;一人当たり面積">
          <a:extLst>
            <a:ext uri="{FF2B5EF4-FFF2-40B4-BE49-F238E27FC236}">
              <a16:creationId xmlns:a16="http://schemas.microsoft.com/office/drawing/2014/main" id="{65C3D281-00B9-4205-B0D8-EBE24D743011}"/>
            </a:ext>
          </a:extLst>
        </xdr:cNvPr>
        <xdr:cNvSpPr txBox="1"/>
      </xdr:nvSpPr>
      <xdr:spPr>
        <a:xfrm>
          <a:off x="5937327" y="10161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26A42120-4D44-49CE-984F-A28684D38641}"/>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8" name="テキスト ボックス 247">
          <a:extLst>
            <a:ext uri="{FF2B5EF4-FFF2-40B4-BE49-F238E27FC236}">
              <a16:creationId xmlns:a16="http://schemas.microsoft.com/office/drawing/2014/main" id="{89849F40-96DF-4861-9D4D-FF9E0889806B}"/>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9" name="テキスト ボックス 248">
          <a:extLst>
            <a:ext uri="{FF2B5EF4-FFF2-40B4-BE49-F238E27FC236}">
              <a16:creationId xmlns:a16="http://schemas.microsoft.com/office/drawing/2014/main" id="{DF30AED8-7476-4F43-BB15-7898E919ACAE}"/>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50" name="テキスト ボックス 249">
          <a:extLst>
            <a:ext uri="{FF2B5EF4-FFF2-40B4-BE49-F238E27FC236}">
              <a16:creationId xmlns:a16="http://schemas.microsoft.com/office/drawing/2014/main" id="{6FB6340C-0BA7-4A5F-90D9-9FD4546810C5}"/>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51" name="テキスト ボックス 250">
          <a:extLst>
            <a:ext uri="{FF2B5EF4-FFF2-40B4-BE49-F238E27FC236}">
              <a16:creationId xmlns:a16="http://schemas.microsoft.com/office/drawing/2014/main" id="{E12B091B-E152-408D-9186-DB090D82CF60}"/>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152400</xdr:rowOff>
    </xdr:from>
    <xdr:to>
      <xdr:col>55</xdr:col>
      <xdr:colOff>50800</xdr:colOff>
      <xdr:row>63</xdr:row>
      <xdr:rowOff>82550</xdr:rowOff>
    </xdr:to>
    <xdr:sp macro="" textlink="">
      <xdr:nvSpPr>
        <xdr:cNvPr id="252" name="楕円 251">
          <a:extLst>
            <a:ext uri="{FF2B5EF4-FFF2-40B4-BE49-F238E27FC236}">
              <a16:creationId xmlns:a16="http://schemas.microsoft.com/office/drawing/2014/main" id="{F9DEC460-414D-477B-8CCB-BFEEE50A9B01}"/>
            </a:ext>
          </a:extLst>
        </xdr:cNvPr>
        <xdr:cNvSpPr/>
      </xdr:nvSpPr>
      <xdr:spPr>
        <a:xfrm>
          <a:off x="9192260" y="105460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130827</xdr:rowOff>
    </xdr:from>
    <xdr:ext cx="469744" cy="259045"/>
    <xdr:sp macro="" textlink="">
      <xdr:nvSpPr>
        <xdr:cNvPr id="253" name="【体育館・プール】&#10;一人当たり面積該当値テキスト">
          <a:extLst>
            <a:ext uri="{FF2B5EF4-FFF2-40B4-BE49-F238E27FC236}">
              <a16:creationId xmlns:a16="http://schemas.microsoft.com/office/drawing/2014/main" id="{DDCB19A6-3186-43D5-B1F1-C31BA22E8F2A}"/>
            </a:ext>
          </a:extLst>
        </xdr:cNvPr>
        <xdr:cNvSpPr txBox="1"/>
      </xdr:nvSpPr>
      <xdr:spPr>
        <a:xfrm>
          <a:off x="9258300" y="10524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156210</xdr:rowOff>
    </xdr:from>
    <xdr:to>
      <xdr:col>50</xdr:col>
      <xdr:colOff>165100</xdr:colOff>
      <xdr:row>63</xdr:row>
      <xdr:rowOff>86360</xdr:rowOff>
    </xdr:to>
    <xdr:sp macro="" textlink="">
      <xdr:nvSpPr>
        <xdr:cNvPr id="254" name="楕円 253">
          <a:extLst>
            <a:ext uri="{FF2B5EF4-FFF2-40B4-BE49-F238E27FC236}">
              <a16:creationId xmlns:a16="http://schemas.microsoft.com/office/drawing/2014/main" id="{56CD13AF-917C-4104-A015-90C95E280C59}"/>
            </a:ext>
          </a:extLst>
        </xdr:cNvPr>
        <xdr:cNvSpPr/>
      </xdr:nvSpPr>
      <xdr:spPr>
        <a:xfrm>
          <a:off x="8445500" y="105498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31750</xdr:rowOff>
    </xdr:from>
    <xdr:to>
      <xdr:col>55</xdr:col>
      <xdr:colOff>0</xdr:colOff>
      <xdr:row>63</xdr:row>
      <xdr:rowOff>35560</xdr:rowOff>
    </xdr:to>
    <xdr:cxnSp macro="">
      <xdr:nvCxnSpPr>
        <xdr:cNvPr id="255" name="直線コネクタ 254">
          <a:extLst>
            <a:ext uri="{FF2B5EF4-FFF2-40B4-BE49-F238E27FC236}">
              <a16:creationId xmlns:a16="http://schemas.microsoft.com/office/drawing/2014/main" id="{BAFF5ABD-6B8F-436C-AC3F-9FB85F466449}"/>
            </a:ext>
          </a:extLst>
        </xdr:cNvPr>
        <xdr:cNvCxnSpPr/>
      </xdr:nvCxnSpPr>
      <xdr:spPr>
        <a:xfrm flipV="1">
          <a:off x="8496300" y="10593070"/>
          <a:ext cx="7239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160020</xdr:rowOff>
    </xdr:from>
    <xdr:to>
      <xdr:col>46</xdr:col>
      <xdr:colOff>38100</xdr:colOff>
      <xdr:row>63</xdr:row>
      <xdr:rowOff>90170</xdr:rowOff>
    </xdr:to>
    <xdr:sp macro="" textlink="">
      <xdr:nvSpPr>
        <xdr:cNvPr id="256" name="楕円 255">
          <a:extLst>
            <a:ext uri="{FF2B5EF4-FFF2-40B4-BE49-F238E27FC236}">
              <a16:creationId xmlns:a16="http://schemas.microsoft.com/office/drawing/2014/main" id="{1990A6EE-0DB5-4781-9D5C-C9450BBCAEF9}"/>
            </a:ext>
          </a:extLst>
        </xdr:cNvPr>
        <xdr:cNvSpPr/>
      </xdr:nvSpPr>
      <xdr:spPr>
        <a:xfrm>
          <a:off x="7670800" y="105537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35560</xdr:rowOff>
    </xdr:from>
    <xdr:to>
      <xdr:col>50</xdr:col>
      <xdr:colOff>114300</xdr:colOff>
      <xdr:row>63</xdr:row>
      <xdr:rowOff>39370</xdr:rowOff>
    </xdr:to>
    <xdr:cxnSp macro="">
      <xdr:nvCxnSpPr>
        <xdr:cNvPr id="257" name="直線コネクタ 256">
          <a:extLst>
            <a:ext uri="{FF2B5EF4-FFF2-40B4-BE49-F238E27FC236}">
              <a16:creationId xmlns:a16="http://schemas.microsoft.com/office/drawing/2014/main" id="{72CF5EE4-C9ED-4D5B-A9FC-4BBE754A5C8F}"/>
            </a:ext>
          </a:extLst>
        </xdr:cNvPr>
        <xdr:cNvCxnSpPr/>
      </xdr:nvCxnSpPr>
      <xdr:spPr>
        <a:xfrm flipV="1">
          <a:off x="7713980" y="10596880"/>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162560</xdr:rowOff>
    </xdr:from>
    <xdr:to>
      <xdr:col>41</xdr:col>
      <xdr:colOff>101600</xdr:colOff>
      <xdr:row>63</xdr:row>
      <xdr:rowOff>92710</xdr:rowOff>
    </xdr:to>
    <xdr:sp macro="" textlink="">
      <xdr:nvSpPr>
        <xdr:cNvPr id="258" name="楕円 257">
          <a:extLst>
            <a:ext uri="{FF2B5EF4-FFF2-40B4-BE49-F238E27FC236}">
              <a16:creationId xmlns:a16="http://schemas.microsoft.com/office/drawing/2014/main" id="{50FEF9AF-9192-4A6E-9C63-B45FD21B6A18}"/>
            </a:ext>
          </a:extLst>
        </xdr:cNvPr>
        <xdr:cNvSpPr/>
      </xdr:nvSpPr>
      <xdr:spPr>
        <a:xfrm>
          <a:off x="6873240" y="1055624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39370</xdr:rowOff>
    </xdr:from>
    <xdr:to>
      <xdr:col>45</xdr:col>
      <xdr:colOff>177800</xdr:colOff>
      <xdr:row>63</xdr:row>
      <xdr:rowOff>41910</xdr:rowOff>
    </xdr:to>
    <xdr:cxnSp macro="">
      <xdr:nvCxnSpPr>
        <xdr:cNvPr id="259" name="直線コネクタ 258">
          <a:extLst>
            <a:ext uri="{FF2B5EF4-FFF2-40B4-BE49-F238E27FC236}">
              <a16:creationId xmlns:a16="http://schemas.microsoft.com/office/drawing/2014/main" id="{A098617B-CA9E-401F-B94D-C95B45265561}"/>
            </a:ext>
          </a:extLst>
        </xdr:cNvPr>
        <xdr:cNvCxnSpPr/>
      </xdr:nvCxnSpPr>
      <xdr:spPr>
        <a:xfrm flipV="1">
          <a:off x="6924040" y="10600690"/>
          <a:ext cx="78994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165100</xdr:rowOff>
    </xdr:from>
    <xdr:to>
      <xdr:col>36</xdr:col>
      <xdr:colOff>165100</xdr:colOff>
      <xdr:row>63</xdr:row>
      <xdr:rowOff>95250</xdr:rowOff>
    </xdr:to>
    <xdr:sp macro="" textlink="">
      <xdr:nvSpPr>
        <xdr:cNvPr id="260" name="楕円 259">
          <a:extLst>
            <a:ext uri="{FF2B5EF4-FFF2-40B4-BE49-F238E27FC236}">
              <a16:creationId xmlns:a16="http://schemas.microsoft.com/office/drawing/2014/main" id="{074A19F8-A965-4B43-A0F5-D86AA9CF5917}"/>
            </a:ext>
          </a:extLst>
        </xdr:cNvPr>
        <xdr:cNvSpPr/>
      </xdr:nvSpPr>
      <xdr:spPr>
        <a:xfrm>
          <a:off x="6098540" y="1055878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41910</xdr:rowOff>
    </xdr:from>
    <xdr:to>
      <xdr:col>41</xdr:col>
      <xdr:colOff>50800</xdr:colOff>
      <xdr:row>63</xdr:row>
      <xdr:rowOff>44450</xdr:rowOff>
    </xdr:to>
    <xdr:cxnSp macro="">
      <xdr:nvCxnSpPr>
        <xdr:cNvPr id="261" name="直線コネクタ 260">
          <a:extLst>
            <a:ext uri="{FF2B5EF4-FFF2-40B4-BE49-F238E27FC236}">
              <a16:creationId xmlns:a16="http://schemas.microsoft.com/office/drawing/2014/main" id="{ABBDE191-CA28-4DAC-A5A1-9DBBD99D9331}"/>
            </a:ext>
          </a:extLst>
        </xdr:cNvPr>
        <xdr:cNvCxnSpPr/>
      </xdr:nvCxnSpPr>
      <xdr:spPr>
        <a:xfrm flipV="1">
          <a:off x="6149340" y="10603230"/>
          <a:ext cx="77470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63</xdr:row>
      <xdr:rowOff>77487</xdr:rowOff>
    </xdr:from>
    <xdr:ext cx="469744" cy="259045"/>
    <xdr:sp macro="" textlink="">
      <xdr:nvSpPr>
        <xdr:cNvPr id="262" name="n_1mainValue【体育館・プール】&#10;一人当たり面積">
          <a:extLst>
            <a:ext uri="{FF2B5EF4-FFF2-40B4-BE49-F238E27FC236}">
              <a16:creationId xmlns:a16="http://schemas.microsoft.com/office/drawing/2014/main" id="{749D59B9-089C-43EB-B070-692811F5DDC0}"/>
            </a:ext>
          </a:extLst>
        </xdr:cNvPr>
        <xdr:cNvSpPr txBox="1"/>
      </xdr:nvSpPr>
      <xdr:spPr>
        <a:xfrm>
          <a:off x="8271587" y="10638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81297</xdr:rowOff>
    </xdr:from>
    <xdr:ext cx="469744" cy="259045"/>
    <xdr:sp macro="" textlink="">
      <xdr:nvSpPr>
        <xdr:cNvPr id="263" name="n_2mainValue【体育館・プール】&#10;一人当たり面積">
          <a:extLst>
            <a:ext uri="{FF2B5EF4-FFF2-40B4-BE49-F238E27FC236}">
              <a16:creationId xmlns:a16="http://schemas.microsoft.com/office/drawing/2014/main" id="{40A92F26-F858-4FCA-9815-D5C27F471B81}"/>
            </a:ext>
          </a:extLst>
        </xdr:cNvPr>
        <xdr:cNvSpPr txBox="1"/>
      </xdr:nvSpPr>
      <xdr:spPr>
        <a:xfrm>
          <a:off x="7509587" y="10642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83837</xdr:rowOff>
    </xdr:from>
    <xdr:ext cx="469744" cy="259045"/>
    <xdr:sp macro="" textlink="">
      <xdr:nvSpPr>
        <xdr:cNvPr id="264" name="n_3mainValue【体育館・プール】&#10;一人当たり面積">
          <a:extLst>
            <a:ext uri="{FF2B5EF4-FFF2-40B4-BE49-F238E27FC236}">
              <a16:creationId xmlns:a16="http://schemas.microsoft.com/office/drawing/2014/main" id="{262CA2F2-6300-4F08-975A-5A3351AF7AB2}"/>
            </a:ext>
          </a:extLst>
        </xdr:cNvPr>
        <xdr:cNvSpPr txBox="1"/>
      </xdr:nvSpPr>
      <xdr:spPr>
        <a:xfrm>
          <a:off x="6712027" y="10645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86377</xdr:rowOff>
    </xdr:from>
    <xdr:ext cx="469744" cy="259045"/>
    <xdr:sp macro="" textlink="">
      <xdr:nvSpPr>
        <xdr:cNvPr id="265" name="n_4mainValue【体育館・プール】&#10;一人当たり面積">
          <a:extLst>
            <a:ext uri="{FF2B5EF4-FFF2-40B4-BE49-F238E27FC236}">
              <a16:creationId xmlns:a16="http://schemas.microsoft.com/office/drawing/2014/main" id="{210B7E11-A79B-42F0-A21C-9878A4CCB33F}"/>
            </a:ext>
          </a:extLst>
        </xdr:cNvPr>
        <xdr:cNvSpPr txBox="1"/>
      </xdr:nvSpPr>
      <xdr:spPr>
        <a:xfrm>
          <a:off x="5937327" y="10647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D46A407A-EA91-4698-B84A-E9652355A2CA}"/>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C323F9EE-7549-4975-B7CE-B6499C297D5B}"/>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F7BE6F77-0D91-4943-91BC-77631D4D9905}"/>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23973F79-F161-4969-AD0F-F7ECFF348300}"/>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84EDFEEC-E9E6-4922-B466-D778A6420AA3}"/>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F784899C-9D64-42FD-A32C-C515269F6DFE}"/>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99D8ABBA-D1E2-47D3-8163-16A002B43347}"/>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1F9F4D15-3AF7-4E53-AA4A-2205BCFC3D61}"/>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0DA73A94-980E-4711-B1D7-371AEE7405CE}"/>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BB0DDA45-D863-4086-978D-77258F1B1270}"/>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CD256258-2802-44AB-97BE-913D4E1156D1}"/>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7" name="直線コネクタ 276">
          <a:extLst>
            <a:ext uri="{FF2B5EF4-FFF2-40B4-BE49-F238E27FC236}">
              <a16:creationId xmlns:a16="http://schemas.microsoft.com/office/drawing/2014/main" id="{6287981B-1501-436F-96D6-862D2F735637}"/>
            </a:ext>
          </a:extLst>
        </xdr:cNvPr>
        <xdr:cNvCxnSpPr/>
      </xdr:nvCxnSpPr>
      <xdr:spPr>
        <a:xfrm>
          <a:off x="670560" y="14455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8" name="テキスト ボックス 277">
          <a:extLst>
            <a:ext uri="{FF2B5EF4-FFF2-40B4-BE49-F238E27FC236}">
              <a16:creationId xmlns:a16="http://schemas.microsoft.com/office/drawing/2014/main" id="{08C8BB2A-2AA4-45AD-B162-F333CDF1217C}"/>
            </a:ext>
          </a:extLst>
        </xdr:cNvPr>
        <xdr:cNvSpPr txBox="1"/>
      </xdr:nvSpPr>
      <xdr:spPr>
        <a:xfrm>
          <a:off x="271961" y="14316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9" name="直線コネクタ 278">
          <a:extLst>
            <a:ext uri="{FF2B5EF4-FFF2-40B4-BE49-F238E27FC236}">
              <a16:creationId xmlns:a16="http://schemas.microsoft.com/office/drawing/2014/main" id="{76FA5308-ABD3-4763-8B04-45625DB3CB99}"/>
            </a:ext>
          </a:extLst>
        </xdr:cNvPr>
        <xdr:cNvCxnSpPr/>
      </xdr:nvCxnSpPr>
      <xdr:spPr>
        <a:xfrm>
          <a:off x="670560" y="140093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80" name="テキスト ボックス 279">
          <a:extLst>
            <a:ext uri="{FF2B5EF4-FFF2-40B4-BE49-F238E27FC236}">
              <a16:creationId xmlns:a16="http://schemas.microsoft.com/office/drawing/2014/main" id="{A161F2FA-9532-4BDD-9DA3-37C79D687A3B}"/>
            </a:ext>
          </a:extLst>
        </xdr:cNvPr>
        <xdr:cNvSpPr txBox="1"/>
      </xdr:nvSpPr>
      <xdr:spPr>
        <a:xfrm>
          <a:off x="336081" y="138709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1" name="直線コネクタ 280">
          <a:extLst>
            <a:ext uri="{FF2B5EF4-FFF2-40B4-BE49-F238E27FC236}">
              <a16:creationId xmlns:a16="http://schemas.microsoft.com/office/drawing/2014/main" id="{2A908E54-5226-49A4-BF20-3CECE6BDFB37}"/>
            </a:ext>
          </a:extLst>
        </xdr:cNvPr>
        <xdr:cNvCxnSpPr/>
      </xdr:nvCxnSpPr>
      <xdr:spPr>
        <a:xfrm>
          <a:off x="670560" y="13563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2" name="テキスト ボックス 281">
          <a:extLst>
            <a:ext uri="{FF2B5EF4-FFF2-40B4-BE49-F238E27FC236}">
              <a16:creationId xmlns:a16="http://schemas.microsoft.com/office/drawing/2014/main" id="{9843B6EC-6590-4DC4-8AFE-F0F95656B58C}"/>
            </a:ext>
          </a:extLst>
        </xdr:cNvPr>
        <xdr:cNvSpPr txBox="1"/>
      </xdr:nvSpPr>
      <xdr:spPr>
        <a:xfrm>
          <a:off x="336081" y="13421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3" name="直線コネクタ 282">
          <a:extLst>
            <a:ext uri="{FF2B5EF4-FFF2-40B4-BE49-F238E27FC236}">
              <a16:creationId xmlns:a16="http://schemas.microsoft.com/office/drawing/2014/main" id="{4F07DB9D-2681-471A-8982-9E107E6EF7E5}"/>
            </a:ext>
          </a:extLst>
        </xdr:cNvPr>
        <xdr:cNvCxnSpPr/>
      </xdr:nvCxnSpPr>
      <xdr:spPr>
        <a:xfrm>
          <a:off x="670560" y="131140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4" name="テキスト ボックス 283">
          <a:extLst>
            <a:ext uri="{FF2B5EF4-FFF2-40B4-BE49-F238E27FC236}">
              <a16:creationId xmlns:a16="http://schemas.microsoft.com/office/drawing/2014/main" id="{5C210E75-D876-441C-BA2D-2BAA4EF0A152}"/>
            </a:ext>
          </a:extLst>
        </xdr:cNvPr>
        <xdr:cNvSpPr txBox="1"/>
      </xdr:nvSpPr>
      <xdr:spPr>
        <a:xfrm>
          <a:off x="336081" y="1297560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5" name="直線コネクタ 284">
          <a:extLst>
            <a:ext uri="{FF2B5EF4-FFF2-40B4-BE49-F238E27FC236}">
              <a16:creationId xmlns:a16="http://schemas.microsoft.com/office/drawing/2014/main" id="{BE9C1F28-44FF-4125-B118-C25227B56B5D}"/>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6" name="テキスト ボックス 285">
          <a:extLst>
            <a:ext uri="{FF2B5EF4-FFF2-40B4-BE49-F238E27FC236}">
              <a16:creationId xmlns:a16="http://schemas.microsoft.com/office/drawing/2014/main" id="{0A280A16-9FC3-4AE3-A0D5-EA12B5932F9E}"/>
            </a:ext>
          </a:extLst>
        </xdr:cNvPr>
        <xdr:cNvSpPr txBox="1"/>
      </xdr:nvSpPr>
      <xdr:spPr>
        <a:xfrm>
          <a:off x="336081" y="125298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7" name="【福祉施設】&#10;有形固定資産減価償却率グラフ枠">
          <a:extLst>
            <a:ext uri="{FF2B5EF4-FFF2-40B4-BE49-F238E27FC236}">
              <a16:creationId xmlns:a16="http://schemas.microsoft.com/office/drawing/2014/main" id="{60BFBF25-F8A5-403A-B31F-50D582561DB3}"/>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72389</xdr:rowOff>
    </xdr:from>
    <xdr:to>
      <xdr:col>24</xdr:col>
      <xdr:colOff>62865</xdr:colOff>
      <xdr:row>86</xdr:row>
      <xdr:rowOff>6096</xdr:rowOff>
    </xdr:to>
    <xdr:cxnSp macro="">
      <xdr:nvCxnSpPr>
        <xdr:cNvPr id="288" name="直線コネクタ 287">
          <a:extLst>
            <a:ext uri="{FF2B5EF4-FFF2-40B4-BE49-F238E27FC236}">
              <a16:creationId xmlns:a16="http://schemas.microsoft.com/office/drawing/2014/main" id="{AC53C1C4-63E6-43EE-ADB1-9695D3E3AFDE}"/>
            </a:ext>
          </a:extLst>
        </xdr:cNvPr>
        <xdr:cNvCxnSpPr/>
      </xdr:nvCxnSpPr>
      <xdr:spPr>
        <a:xfrm flipV="1">
          <a:off x="4086225" y="13148309"/>
          <a:ext cx="0" cy="12748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9923</xdr:rowOff>
    </xdr:from>
    <xdr:ext cx="405111" cy="259045"/>
    <xdr:sp macro="" textlink="">
      <xdr:nvSpPr>
        <xdr:cNvPr id="289" name="【福祉施設】&#10;有形固定資産減価償却率最小値テキスト">
          <a:extLst>
            <a:ext uri="{FF2B5EF4-FFF2-40B4-BE49-F238E27FC236}">
              <a16:creationId xmlns:a16="http://schemas.microsoft.com/office/drawing/2014/main" id="{CB2B9066-C4C2-493A-881C-A60E79F2DEBC}"/>
            </a:ext>
          </a:extLst>
        </xdr:cNvPr>
        <xdr:cNvSpPr txBox="1"/>
      </xdr:nvSpPr>
      <xdr:spPr>
        <a:xfrm>
          <a:off x="4124960" y="14426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6096</xdr:rowOff>
    </xdr:from>
    <xdr:to>
      <xdr:col>24</xdr:col>
      <xdr:colOff>152400</xdr:colOff>
      <xdr:row>86</xdr:row>
      <xdr:rowOff>6096</xdr:rowOff>
    </xdr:to>
    <xdr:cxnSp macro="">
      <xdr:nvCxnSpPr>
        <xdr:cNvPr id="290" name="直線コネクタ 289">
          <a:extLst>
            <a:ext uri="{FF2B5EF4-FFF2-40B4-BE49-F238E27FC236}">
              <a16:creationId xmlns:a16="http://schemas.microsoft.com/office/drawing/2014/main" id="{9B50A32B-B7CF-4DE4-BC57-907F659797B3}"/>
            </a:ext>
          </a:extLst>
        </xdr:cNvPr>
        <xdr:cNvCxnSpPr/>
      </xdr:nvCxnSpPr>
      <xdr:spPr>
        <a:xfrm>
          <a:off x="4020820" y="1442313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19066</xdr:rowOff>
    </xdr:from>
    <xdr:ext cx="405111" cy="259045"/>
    <xdr:sp macro="" textlink="">
      <xdr:nvSpPr>
        <xdr:cNvPr id="291" name="【福祉施設】&#10;有形固定資産減価償却率最大値テキスト">
          <a:extLst>
            <a:ext uri="{FF2B5EF4-FFF2-40B4-BE49-F238E27FC236}">
              <a16:creationId xmlns:a16="http://schemas.microsoft.com/office/drawing/2014/main" id="{F4C23CB2-D9DC-43E9-921B-2A19A148EBE5}"/>
            </a:ext>
          </a:extLst>
        </xdr:cNvPr>
        <xdr:cNvSpPr txBox="1"/>
      </xdr:nvSpPr>
      <xdr:spPr>
        <a:xfrm>
          <a:off x="4124960" y="129273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72389</xdr:rowOff>
    </xdr:from>
    <xdr:to>
      <xdr:col>24</xdr:col>
      <xdr:colOff>152400</xdr:colOff>
      <xdr:row>78</xdr:row>
      <xdr:rowOff>72389</xdr:rowOff>
    </xdr:to>
    <xdr:cxnSp macro="">
      <xdr:nvCxnSpPr>
        <xdr:cNvPr id="292" name="直線コネクタ 291">
          <a:extLst>
            <a:ext uri="{FF2B5EF4-FFF2-40B4-BE49-F238E27FC236}">
              <a16:creationId xmlns:a16="http://schemas.microsoft.com/office/drawing/2014/main" id="{E4D488D4-EB50-45D5-BFFD-883282A197B2}"/>
            </a:ext>
          </a:extLst>
        </xdr:cNvPr>
        <xdr:cNvCxnSpPr/>
      </xdr:nvCxnSpPr>
      <xdr:spPr>
        <a:xfrm>
          <a:off x="4020820" y="131483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80</xdr:row>
      <xdr:rowOff>99331</xdr:rowOff>
    </xdr:from>
    <xdr:ext cx="405111" cy="259045"/>
    <xdr:sp macro="" textlink="">
      <xdr:nvSpPr>
        <xdr:cNvPr id="293" name="【福祉施設】&#10;有形固定資産減価償却率平均値テキスト">
          <a:extLst>
            <a:ext uri="{FF2B5EF4-FFF2-40B4-BE49-F238E27FC236}">
              <a16:creationId xmlns:a16="http://schemas.microsoft.com/office/drawing/2014/main" id="{D036E7A5-D383-4C49-A8D0-42079D99879D}"/>
            </a:ext>
          </a:extLst>
        </xdr:cNvPr>
        <xdr:cNvSpPr txBox="1"/>
      </xdr:nvSpPr>
      <xdr:spPr>
        <a:xfrm>
          <a:off x="4124960" y="1351053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76454</xdr:rowOff>
    </xdr:from>
    <xdr:to>
      <xdr:col>24</xdr:col>
      <xdr:colOff>114300</xdr:colOff>
      <xdr:row>82</xdr:row>
      <xdr:rowOff>6604</xdr:rowOff>
    </xdr:to>
    <xdr:sp macro="" textlink="">
      <xdr:nvSpPr>
        <xdr:cNvPr id="294" name="フローチャート: 判断 293">
          <a:extLst>
            <a:ext uri="{FF2B5EF4-FFF2-40B4-BE49-F238E27FC236}">
              <a16:creationId xmlns:a16="http://schemas.microsoft.com/office/drawing/2014/main" id="{1AFB8315-A8A9-442C-97F1-EF169D3CB1CE}"/>
            </a:ext>
          </a:extLst>
        </xdr:cNvPr>
        <xdr:cNvSpPr/>
      </xdr:nvSpPr>
      <xdr:spPr>
        <a:xfrm>
          <a:off x="4036060" y="136552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21589</xdr:rowOff>
    </xdr:from>
    <xdr:to>
      <xdr:col>20</xdr:col>
      <xdr:colOff>38100</xdr:colOff>
      <xdr:row>81</xdr:row>
      <xdr:rowOff>123189</xdr:rowOff>
    </xdr:to>
    <xdr:sp macro="" textlink="">
      <xdr:nvSpPr>
        <xdr:cNvPr id="295" name="フローチャート: 判断 294">
          <a:extLst>
            <a:ext uri="{FF2B5EF4-FFF2-40B4-BE49-F238E27FC236}">
              <a16:creationId xmlns:a16="http://schemas.microsoft.com/office/drawing/2014/main" id="{E6902237-F4E9-4825-820B-F66C3E889BEC}"/>
            </a:ext>
          </a:extLst>
        </xdr:cNvPr>
        <xdr:cNvSpPr/>
      </xdr:nvSpPr>
      <xdr:spPr>
        <a:xfrm>
          <a:off x="3312160" y="1360042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79</xdr:row>
      <xdr:rowOff>139716</xdr:rowOff>
    </xdr:from>
    <xdr:ext cx="405111" cy="259045"/>
    <xdr:sp macro="" textlink="">
      <xdr:nvSpPr>
        <xdr:cNvPr id="296" name="n_1aveValue【福祉施設】&#10;有形固定資産減価償却率">
          <a:extLst>
            <a:ext uri="{FF2B5EF4-FFF2-40B4-BE49-F238E27FC236}">
              <a16:creationId xmlns:a16="http://schemas.microsoft.com/office/drawing/2014/main" id="{7D28A3FE-B992-42BE-83F2-3ACEB40C4492}"/>
            </a:ext>
          </a:extLst>
        </xdr:cNvPr>
        <xdr:cNvSpPr txBox="1"/>
      </xdr:nvSpPr>
      <xdr:spPr>
        <a:xfrm>
          <a:off x="3170564" y="133832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81</xdr:row>
      <xdr:rowOff>1015</xdr:rowOff>
    </xdr:from>
    <xdr:to>
      <xdr:col>15</xdr:col>
      <xdr:colOff>101600</xdr:colOff>
      <xdr:row>81</xdr:row>
      <xdr:rowOff>102615</xdr:rowOff>
    </xdr:to>
    <xdr:sp macro="" textlink="">
      <xdr:nvSpPr>
        <xdr:cNvPr id="297" name="フローチャート: 判断 296">
          <a:extLst>
            <a:ext uri="{FF2B5EF4-FFF2-40B4-BE49-F238E27FC236}">
              <a16:creationId xmlns:a16="http://schemas.microsoft.com/office/drawing/2014/main" id="{A6AB1A5B-D0D8-4BB2-85E4-2BCD7F22782B}"/>
            </a:ext>
          </a:extLst>
        </xdr:cNvPr>
        <xdr:cNvSpPr/>
      </xdr:nvSpPr>
      <xdr:spPr>
        <a:xfrm>
          <a:off x="2514600" y="13579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79</xdr:row>
      <xdr:rowOff>119142</xdr:rowOff>
    </xdr:from>
    <xdr:ext cx="405111" cy="259045"/>
    <xdr:sp macro="" textlink="">
      <xdr:nvSpPr>
        <xdr:cNvPr id="298" name="n_2aveValue【福祉施設】&#10;有形固定資産減価償却率">
          <a:extLst>
            <a:ext uri="{FF2B5EF4-FFF2-40B4-BE49-F238E27FC236}">
              <a16:creationId xmlns:a16="http://schemas.microsoft.com/office/drawing/2014/main" id="{C9F7625E-0F22-4561-B350-1967E36305BF}"/>
            </a:ext>
          </a:extLst>
        </xdr:cNvPr>
        <xdr:cNvSpPr txBox="1"/>
      </xdr:nvSpPr>
      <xdr:spPr>
        <a:xfrm>
          <a:off x="2385704" y="13362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80</xdr:row>
      <xdr:rowOff>131318</xdr:rowOff>
    </xdr:from>
    <xdr:to>
      <xdr:col>10</xdr:col>
      <xdr:colOff>165100</xdr:colOff>
      <xdr:row>81</xdr:row>
      <xdr:rowOff>61468</xdr:rowOff>
    </xdr:to>
    <xdr:sp macro="" textlink="">
      <xdr:nvSpPr>
        <xdr:cNvPr id="299" name="フローチャート: 判断 298">
          <a:extLst>
            <a:ext uri="{FF2B5EF4-FFF2-40B4-BE49-F238E27FC236}">
              <a16:creationId xmlns:a16="http://schemas.microsoft.com/office/drawing/2014/main" id="{E988ADAD-DF2C-47CB-AA3B-ECACA3B258D6}"/>
            </a:ext>
          </a:extLst>
        </xdr:cNvPr>
        <xdr:cNvSpPr/>
      </xdr:nvSpPr>
      <xdr:spPr>
        <a:xfrm>
          <a:off x="1739900" y="1354251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79</xdr:row>
      <xdr:rowOff>77995</xdr:rowOff>
    </xdr:from>
    <xdr:ext cx="405111" cy="259045"/>
    <xdr:sp macro="" textlink="">
      <xdr:nvSpPr>
        <xdr:cNvPr id="300" name="n_3aveValue【福祉施設】&#10;有形固定資産減価償却率">
          <a:extLst>
            <a:ext uri="{FF2B5EF4-FFF2-40B4-BE49-F238E27FC236}">
              <a16:creationId xmlns:a16="http://schemas.microsoft.com/office/drawing/2014/main" id="{4DBBCF10-F6B2-4F1F-BB53-6258224A2DBC}"/>
            </a:ext>
          </a:extLst>
        </xdr:cNvPr>
        <xdr:cNvSpPr txBox="1"/>
      </xdr:nvSpPr>
      <xdr:spPr>
        <a:xfrm>
          <a:off x="1611004" y="13321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80</xdr:row>
      <xdr:rowOff>85598</xdr:rowOff>
    </xdr:from>
    <xdr:to>
      <xdr:col>6</xdr:col>
      <xdr:colOff>38100</xdr:colOff>
      <xdr:row>81</xdr:row>
      <xdr:rowOff>15748</xdr:rowOff>
    </xdr:to>
    <xdr:sp macro="" textlink="">
      <xdr:nvSpPr>
        <xdr:cNvPr id="301" name="フローチャート: 判断 300">
          <a:extLst>
            <a:ext uri="{FF2B5EF4-FFF2-40B4-BE49-F238E27FC236}">
              <a16:creationId xmlns:a16="http://schemas.microsoft.com/office/drawing/2014/main" id="{75D50E59-B9A6-459C-9BB4-FD915DE5DCC1}"/>
            </a:ext>
          </a:extLst>
        </xdr:cNvPr>
        <xdr:cNvSpPr/>
      </xdr:nvSpPr>
      <xdr:spPr>
        <a:xfrm>
          <a:off x="965200" y="134967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79</xdr:row>
      <xdr:rowOff>32275</xdr:rowOff>
    </xdr:from>
    <xdr:ext cx="405111" cy="259045"/>
    <xdr:sp macro="" textlink="">
      <xdr:nvSpPr>
        <xdr:cNvPr id="302" name="n_4aveValue【福祉施設】&#10;有形固定資産減価償却率">
          <a:extLst>
            <a:ext uri="{FF2B5EF4-FFF2-40B4-BE49-F238E27FC236}">
              <a16:creationId xmlns:a16="http://schemas.microsoft.com/office/drawing/2014/main" id="{359ECFAD-3651-4711-A571-6EE413991934}"/>
            </a:ext>
          </a:extLst>
        </xdr:cNvPr>
        <xdr:cNvSpPr txBox="1"/>
      </xdr:nvSpPr>
      <xdr:spPr>
        <a:xfrm>
          <a:off x="836304" y="132758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8DA258D6-7168-42F7-B7E9-D37C25EA8A38}"/>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8E12CFAC-B13C-40D5-99AB-B33DE96F5B12}"/>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7AA9F1AB-FAF9-4003-9619-490B7E47E339}"/>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6" name="テキスト ボックス 305">
          <a:extLst>
            <a:ext uri="{FF2B5EF4-FFF2-40B4-BE49-F238E27FC236}">
              <a16:creationId xmlns:a16="http://schemas.microsoft.com/office/drawing/2014/main" id="{09CF4618-747E-40F6-BE8A-373714ECEC96}"/>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7" name="テキスト ボックス 306">
          <a:extLst>
            <a:ext uri="{FF2B5EF4-FFF2-40B4-BE49-F238E27FC236}">
              <a16:creationId xmlns:a16="http://schemas.microsoft.com/office/drawing/2014/main" id="{E3522773-E8DF-4062-B853-CA93299D9664}"/>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17018</xdr:rowOff>
    </xdr:from>
    <xdr:to>
      <xdr:col>24</xdr:col>
      <xdr:colOff>114300</xdr:colOff>
      <xdr:row>83</xdr:row>
      <xdr:rowOff>118618</xdr:rowOff>
    </xdr:to>
    <xdr:sp macro="" textlink="">
      <xdr:nvSpPr>
        <xdr:cNvPr id="308" name="楕円 307">
          <a:extLst>
            <a:ext uri="{FF2B5EF4-FFF2-40B4-BE49-F238E27FC236}">
              <a16:creationId xmlns:a16="http://schemas.microsoft.com/office/drawing/2014/main" id="{DE16CCF0-76B3-46B5-915D-3EB708731506}"/>
            </a:ext>
          </a:extLst>
        </xdr:cNvPr>
        <xdr:cNvSpPr/>
      </xdr:nvSpPr>
      <xdr:spPr>
        <a:xfrm>
          <a:off x="4036060" y="13931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166895</xdr:rowOff>
    </xdr:from>
    <xdr:ext cx="405111" cy="259045"/>
    <xdr:sp macro="" textlink="">
      <xdr:nvSpPr>
        <xdr:cNvPr id="309" name="【福祉施設】&#10;有形固定資産減価償却率該当値テキスト">
          <a:extLst>
            <a:ext uri="{FF2B5EF4-FFF2-40B4-BE49-F238E27FC236}">
              <a16:creationId xmlns:a16="http://schemas.microsoft.com/office/drawing/2014/main" id="{2013B647-EFD6-4FD0-83C5-25E90A05B354}"/>
            </a:ext>
          </a:extLst>
        </xdr:cNvPr>
        <xdr:cNvSpPr txBox="1"/>
      </xdr:nvSpPr>
      <xdr:spPr>
        <a:xfrm>
          <a:off x="4124960" y="139133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147320</xdr:rowOff>
    </xdr:from>
    <xdr:to>
      <xdr:col>20</xdr:col>
      <xdr:colOff>38100</xdr:colOff>
      <xdr:row>83</xdr:row>
      <xdr:rowOff>77470</xdr:rowOff>
    </xdr:to>
    <xdr:sp macro="" textlink="">
      <xdr:nvSpPr>
        <xdr:cNvPr id="310" name="楕円 309">
          <a:extLst>
            <a:ext uri="{FF2B5EF4-FFF2-40B4-BE49-F238E27FC236}">
              <a16:creationId xmlns:a16="http://schemas.microsoft.com/office/drawing/2014/main" id="{31B711E6-05A9-4F34-B5B6-F9C4C3FA68BF}"/>
            </a:ext>
          </a:extLst>
        </xdr:cNvPr>
        <xdr:cNvSpPr/>
      </xdr:nvSpPr>
      <xdr:spPr>
        <a:xfrm>
          <a:off x="3312160" y="1389380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26670</xdr:rowOff>
    </xdr:from>
    <xdr:to>
      <xdr:col>24</xdr:col>
      <xdr:colOff>63500</xdr:colOff>
      <xdr:row>83</xdr:row>
      <xdr:rowOff>67818</xdr:rowOff>
    </xdr:to>
    <xdr:cxnSp macro="">
      <xdr:nvCxnSpPr>
        <xdr:cNvPr id="311" name="直線コネクタ 310">
          <a:extLst>
            <a:ext uri="{FF2B5EF4-FFF2-40B4-BE49-F238E27FC236}">
              <a16:creationId xmlns:a16="http://schemas.microsoft.com/office/drawing/2014/main" id="{54F53064-98C5-498A-87CD-15F58C2157F5}"/>
            </a:ext>
          </a:extLst>
        </xdr:cNvPr>
        <xdr:cNvCxnSpPr/>
      </xdr:nvCxnSpPr>
      <xdr:spPr>
        <a:xfrm>
          <a:off x="3355340" y="13940790"/>
          <a:ext cx="73152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119887</xdr:rowOff>
    </xdr:from>
    <xdr:to>
      <xdr:col>15</xdr:col>
      <xdr:colOff>101600</xdr:colOff>
      <xdr:row>83</xdr:row>
      <xdr:rowOff>50037</xdr:rowOff>
    </xdr:to>
    <xdr:sp macro="" textlink="">
      <xdr:nvSpPr>
        <xdr:cNvPr id="312" name="楕円 311">
          <a:extLst>
            <a:ext uri="{FF2B5EF4-FFF2-40B4-BE49-F238E27FC236}">
              <a16:creationId xmlns:a16="http://schemas.microsoft.com/office/drawing/2014/main" id="{6759C5C6-E930-439E-AAD2-73961CCDFB72}"/>
            </a:ext>
          </a:extLst>
        </xdr:cNvPr>
        <xdr:cNvSpPr/>
      </xdr:nvSpPr>
      <xdr:spPr>
        <a:xfrm>
          <a:off x="2514600" y="138663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170687</xdr:rowOff>
    </xdr:from>
    <xdr:to>
      <xdr:col>19</xdr:col>
      <xdr:colOff>177800</xdr:colOff>
      <xdr:row>83</xdr:row>
      <xdr:rowOff>26670</xdr:rowOff>
    </xdr:to>
    <xdr:cxnSp macro="">
      <xdr:nvCxnSpPr>
        <xdr:cNvPr id="313" name="直線コネクタ 312">
          <a:extLst>
            <a:ext uri="{FF2B5EF4-FFF2-40B4-BE49-F238E27FC236}">
              <a16:creationId xmlns:a16="http://schemas.microsoft.com/office/drawing/2014/main" id="{AF1DD196-756C-4C45-8D0E-440883236B75}"/>
            </a:ext>
          </a:extLst>
        </xdr:cNvPr>
        <xdr:cNvCxnSpPr/>
      </xdr:nvCxnSpPr>
      <xdr:spPr>
        <a:xfrm>
          <a:off x="2565400" y="13917167"/>
          <a:ext cx="789940" cy="2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78739</xdr:rowOff>
    </xdr:from>
    <xdr:to>
      <xdr:col>10</xdr:col>
      <xdr:colOff>165100</xdr:colOff>
      <xdr:row>83</xdr:row>
      <xdr:rowOff>8889</xdr:rowOff>
    </xdr:to>
    <xdr:sp macro="" textlink="">
      <xdr:nvSpPr>
        <xdr:cNvPr id="314" name="楕円 313">
          <a:extLst>
            <a:ext uri="{FF2B5EF4-FFF2-40B4-BE49-F238E27FC236}">
              <a16:creationId xmlns:a16="http://schemas.microsoft.com/office/drawing/2014/main" id="{8A2EC018-DF98-4E12-A3ED-7003B0AEA834}"/>
            </a:ext>
          </a:extLst>
        </xdr:cNvPr>
        <xdr:cNvSpPr/>
      </xdr:nvSpPr>
      <xdr:spPr>
        <a:xfrm>
          <a:off x="1739900" y="138252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129539</xdr:rowOff>
    </xdr:from>
    <xdr:to>
      <xdr:col>15</xdr:col>
      <xdr:colOff>50800</xdr:colOff>
      <xdr:row>82</xdr:row>
      <xdr:rowOff>170687</xdr:rowOff>
    </xdr:to>
    <xdr:cxnSp macro="">
      <xdr:nvCxnSpPr>
        <xdr:cNvPr id="315" name="直線コネクタ 314">
          <a:extLst>
            <a:ext uri="{FF2B5EF4-FFF2-40B4-BE49-F238E27FC236}">
              <a16:creationId xmlns:a16="http://schemas.microsoft.com/office/drawing/2014/main" id="{05889EB1-5BBF-4BF0-B38E-D79BC5F50DD7}"/>
            </a:ext>
          </a:extLst>
        </xdr:cNvPr>
        <xdr:cNvCxnSpPr/>
      </xdr:nvCxnSpPr>
      <xdr:spPr>
        <a:xfrm>
          <a:off x="1790700" y="13876019"/>
          <a:ext cx="7747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39878</xdr:rowOff>
    </xdr:from>
    <xdr:to>
      <xdr:col>6</xdr:col>
      <xdr:colOff>38100</xdr:colOff>
      <xdr:row>82</xdr:row>
      <xdr:rowOff>141478</xdr:rowOff>
    </xdr:to>
    <xdr:sp macro="" textlink="">
      <xdr:nvSpPr>
        <xdr:cNvPr id="316" name="楕円 315">
          <a:extLst>
            <a:ext uri="{FF2B5EF4-FFF2-40B4-BE49-F238E27FC236}">
              <a16:creationId xmlns:a16="http://schemas.microsoft.com/office/drawing/2014/main" id="{A1643832-C38D-4219-A192-700FC7B924E4}"/>
            </a:ext>
          </a:extLst>
        </xdr:cNvPr>
        <xdr:cNvSpPr/>
      </xdr:nvSpPr>
      <xdr:spPr>
        <a:xfrm>
          <a:off x="965200" y="1378635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90678</xdr:rowOff>
    </xdr:from>
    <xdr:to>
      <xdr:col>10</xdr:col>
      <xdr:colOff>114300</xdr:colOff>
      <xdr:row>82</xdr:row>
      <xdr:rowOff>129539</xdr:rowOff>
    </xdr:to>
    <xdr:cxnSp macro="">
      <xdr:nvCxnSpPr>
        <xdr:cNvPr id="317" name="直線コネクタ 316">
          <a:extLst>
            <a:ext uri="{FF2B5EF4-FFF2-40B4-BE49-F238E27FC236}">
              <a16:creationId xmlns:a16="http://schemas.microsoft.com/office/drawing/2014/main" id="{0FE01BAD-9F10-495D-B5E2-B56B8B6EAD63}"/>
            </a:ext>
          </a:extLst>
        </xdr:cNvPr>
        <xdr:cNvCxnSpPr/>
      </xdr:nvCxnSpPr>
      <xdr:spPr>
        <a:xfrm>
          <a:off x="1008380" y="13837158"/>
          <a:ext cx="782320" cy="38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68597</xdr:rowOff>
    </xdr:from>
    <xdr:ext cx="405111" cy="259045"/>
    <xdr:sp macro="" textlink="">
      <xdr:nvSpPr>
        <xdr:cNvPr id="318" name="n_1mainValue【福祉施設】&#10;有形固定資産減価償却率">
          <a:extLst>
            <a:ext uri="{FF2B5EF4-FFF2-40B4-BE49-F238E27FC236}">
              <a16:creationId xmlns:a16="http://schemas.microsoft.com/office/drawing/2014/main" id="{F042A285-A6CC-47AC-8E30-2860DC018876}"/>
            </a:ext>
          </a:extLst>
        </xdr:cNvPr>
        <xdr:cNvSpPr txBox="1"/>
      </xdr:nvSpPr>
      <xdr:spPr>
        <a:xfrm>
          <a:off x="3170564" y="13982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41164</xdr:rowOff>
    </xdr:from>
    <xdr:ext cx="405111" cy="259045"/>
    <xdr:sp macro="" textlink="">
      <xdr:nvSpPr>
        <xdr:cNvPr id="319" name="n_2mainValue【福祉施設】&#10;有形固定資産減価償却率">
          <a:extLst>
            <a:ext uri="{FF2B5EF4-FFF2-40B4-BE49-F238E27FC236}">
              <a16:creationId xmlns:a16="http://schemas.microsoft.com/office/drawing/2014/main" id="{55A58942-7BF7-461E-AFB3-16E4EBAFD930}"/>
            </a:ext>
          </a:extLst>
        </xdr:cNvPr>
        <xdr:cNvSpPr txBox="1"/>
      </xdr:nvSpPr>
      <xdr:spPr>
        <a:xfrm>
          <a:off x="2385704" y="139552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16</xdr:rowOff>
    </xdr:from>
    <xdr:ext cx="405111" cy="259045"/>
    <xdr:sp macro="" textlink="">
      <xdr:nvSpPr>
        <xdr:cNvPr id="320" name="n_3mainValue【福祉施設】&#10;有形固定資産減価償却率">
          <a:extLst>
            <a:ext uri="{FF2B5EF4-FFF2-40B4-BE49-F238E27FC236}">
              <a16:creationId xmlns:a16="http://schemas.microsoft.com/office/drawing/2014/main" id="{F8C7BDDA-E553-472F-A7B5-C67166AD7686}"/>
            </a:ext>
          </a:extLst>
        </xdr:cNvPr>
        <xdr:cNvSpPr txBox="1"/>
      </xdr:nvSpPr>
      <xdr:spPr>
        <a:xfrm>
          <a:off x="1611004" y="13914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132605</xdr:rowOff>
    </xdr:from>
    <xdr:ext cx="405111" cy="259045"/>
    <xdr:sp macro="" textlink="">
      <xdr:nvSpPr>
        <xdr:cNvPr id="321" name="n_4mainValue【福祉施設】&#10;有形固定資産減価償却率">
          <a:extLst>
            <a:ext uri="{FF2B5EF4-FFF2-40B4-BE49-F238E27FC236}">
              <a16:creationId xmlns:a16="http://schemas.microsoft.com/office/drawing/2014/main" id="{AEA99F63-A9A5-4E42-9787-70EB74224EBA}"/>
            </a:ext>
          </a:extLst>
        </xdr:cNvPr>
        <xdr:cNvSpPr txBox="1"/>
      </xdr:nvSpPr>
      <xdr:spPr>
        <a:xfrm>
          <a:off x="836304" y="138790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C5D995E0-5F79-49DA-AAF9-47C21D26C5AC}"/>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C0828D98-687E-410B-A773-844353650BBD}"/>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08F62755-6DDB-47D0-A346-512E7B7C75EB}"/>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1AC0D7DF-05EC-498F-9E7B-2E652DD8EB4B}"/>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FD638F9D-B3EA-4E23-B3A4-CBE18041C048}"/>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E8D35262-02EF-4967-A399-70BFD3A7BAE6}"/>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1218091B-5087-47ED-B279-04860BDDC219}"/>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13FB6CD3-35B4-4869-B63C-FF48A0538C04}"/>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2BA98533-89EF-4398-9648-CCC78CF42D8D}"/>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26541F19-A822-48D3-A428-BDB1941BCC94}"/>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2" name="直線コネクタ 331">
          <a:extLst>
            <a:ext uri="{FF2B5EF4-FFF2-40B4-BE49-F238E27FC236}">
              <a16:creationId xmlns:a16="http://schemas.microsoft.com/office/drawing/2014/main" id="{BFA8FCB4-62AC-455A-A50A-CEFDF2EC2F38}"/>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3" name="テキスト ボックス 332">
          <a:extLst>
            <a:ext uri="{FF2B5EF4-FFF2-40B4-BE49-F238E27FC236}">
              <a16:creationId xmlns:a16="http://schemas.microsoft.com/office/drawing/2014/main" id="{3EAE234F-810D-4996-8C24-5644B37BFD8A}"/>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4" name="直線コネクタ 333">
          <a:extLst>
            <a:ext uri="{FF2B5EF4-FFF2-40B4-BE49-F238E27FC236}">
              <a16:creationId xmlns:a16="http://schemas.microsoft.com/office/drawing/2014/main" id="{AA6FD00A-1035-4279-B136-45D9A996F20D}"/>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5" name="テキスト ボックス 334">
          <a:extLst>
            <a:ext uri="{FF2B5EF4-FFF2-40B4-BE49-F238E27FC236}">
              <a16:creationId xmlns:a16="http://schemas.microsoft.com/office/drawing/2014/main" id="{4DF89B7E-F838-47C2-A256-03E3FA863301}"/>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6" name="直線コネクタ 335">
          <a:extLst>
            <a:ext uri="{FF2B5EF4-FFF2-40B4-BE49-F238E27FC236}">
              <a16:creationId xmlns:a16="http://schemas.microsoft.com/office/drawing/2014/main" id="{242B913F-D2CF-4997-B95E-2597772AD78F}"/>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7" name="テキスト ボックス 336">
          <a:extLst>
            <a:ext uri="{FF2B5EF4-FFF2-40B4-BE49-F238E27FC236}">
              <a16:creationId xmlns:a16="http://schemas.microsoft.com/office/drawing/2014/main" id="{C89B0097-91E1-41E2-858C-0CCA10C78B22}"/>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8" name="直線コネクタ 337">
          <a:extLst>
            <a:ext uri="{FF2B5EF4-FFF2-40B4-BE49-F238E27FC236}">
              <a16:creationId xmlns:a16="http://schemas.microsoft.com/office/drawing/2014/main" id="{8D15B444-954A-4A4D-831E-90385620D61D}"/>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9" name="テキスト ボックス 338">
          <a:extLst>
            <a:ext uri="{FF2B5EF4-FFF2-40B4-BE49-F238E27FC236}">
              <a16:creationId xmlns:a16="http://schemas.microsoft.com/office/drawing/2014/main" id="{BA42DB91-0346-43E8-AE50-D2D71DAEADE6}"/>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0" name="直線コネクタ 339">
          <a:extLst>
            <a:ext uri="{FF2B5EF4-FFF2-40B4-BE49-F238E27FC236}">
              <a16:creationId xmlns:a16="http://schemas.microsoft.com/office/drawing/2014/main" id="{E3BE7FC2-BCCA-4CAD-92E6-606C1DBA7492}"/>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41" name="テキスト ボックス 340">
          <a:extLst>
            <a:ext uri="{FF2B5EF4-FFF2-40B4-BE49-F238E27FC236}">
              <a16:creationId xmlns:a16="http://schemas.microsoft.com/office/drawing/2014/main" id="{695B77A2-CC54-4839-914A-2E978720DA73}"/>
            </a:ext>
          </a:extLst>
        </xdr:cNvPr>
        <xdr:cNvSpPr txBox="1"/>
      </xdr:nvSpPr>
      <xdr:spPr>
        <a:xfrm>
          <a:off x="540530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2" name="直線コネクタ 341">
          <a:extLst>
            <a:ext uri="{FF2B5EF4-FFF2-40B4-BE49-F238E27FC236}">
              <a16:creationId xmlns:a16="http://schemas.microsoft.com/office/drawing/2014/main" id="{131A450B-DB34-4486-A946-5435CCEDF561}"/>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3" name="テキスト ボックス 342">
          <a:extLst>
            <a:ext uri="{FF2B5EF4-FFF2-40B4-BE49-F238E27FC236}">
              <a16:creationId xmlns:a16="http://schemas.microsoft.com/office/drawing/2014/main" id="{CEE1CB27-7F09-44D7-9371-9167F8B70F02}"/>
            </a:ext>
          </a:extLst>
        </xdr:cNvPr>
        <xdr:cNvSpPr txBox="1"/>
      </xdr:nvSpPr>
      <xdr:spPr>
        <a:xfrm>
          <a:off x="5405301" y="1284878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4" name="直線コネクタ 343">
          <a:extLst>
            <a:ext uri="{FF2B5EF4-FFF2-40B4-BE49-F238E27FC236}">
              <a16:creationId xmlns:a16="http://schemas.microsoft.com/office/drawing/2014/main" id="{BF2359AB-0ADE-461F-B2CE-73FB36F91B7F}"/>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5" name="テキスト ボックス 344">
          <a:extLst>
            <a:ext uri="{FF2B5EF4-FFF2-40B4-BE49-F238E27FC236}">
              <a16:creationId xmlns:a16="http://schemas.microsoft.com/office/drawing/2014/main" id="{C12A9501-04F5-4142-B50D-0F506112D0FA}"/>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6" name="【福祉施設】&#10;一人当たり面積グラフ枠">
          <a:extLst>
            <a:ext uri="{FF2B5EF4-FFF2-40B4-BE49-F238E27FC236}">
              <a16:creationId xmlns:a16="http://schemas.microsoft.com/office/drawing/2014/main" id="{9EF34DAF-59E4-4ABF-B8E4-1236D607A453}"/>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152944</xdr:rowOff>
    </xdr:from>
    <xdr:to>
      <xdr:col>54</xdr:col>
      <xdr:colOff>189865</xdr:colOff>
      <xdr:row>86</xdr:row>
      <xdr:rowOff>144780</xdr:rowOff>
    </xdr:to>
    <xdr:cxnSp macro="">
      <xdr:nvCxnSpPr>
        <xdr:cNvPr id="347" name="直線コネクタ 346">
          <a:extLst>
            <a:ext uri="{FF2B5EF4-FFF2-40B4-BE49-F238E27FC236}">
              <a16:creationId xmlns:a16="http://schemas.microsoft.com/office/drawing/2014/main" id="{FE4F1313-5D55-4B6A-BA99-D694D2FA0BE6}"/>
            </a:ext>
          </a:extLst>
        </xdr:cNvPr>
        <xdr:cNvCxnSpPr/>
      </xdr:nvCxnSpPr>
      <xdr:spPr>
        <a:xfrm flipV="1">
          <a:off x="9219565" y="13061224"/>
          <a:ext cx="0" cy="1500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148607</xdr:rowOff>
    </xdr:from>
    <xdr:ext cx="469744" cy="259045"/>
    <xdr:sp macro="" textlink="">
      <xdr:nvSpPr>
        <xdr:cNvPr id="348" name="【福祉施設】&#10;一人当たり面積最小値テキスト">
          <a:extLst>
            <a:ext uri="{FF2B5EF4-FFF2-40B4-BE49-F238E27FC236}">
              <a16:creationId xmlns:a16="http://schemas.microsoft.com/office/drawing/2014/main" id="{A3D3A775-CCDF-4ECC-BA26-6E2AA7E39072}"/>
            </a:ext>
          </a:extLst>
        </xdr:cNvPr>
        <xdr:cNvSpPr txBox="1"/>
      </xdr:nvSpPr>
      <xdr:spPr>
        <a:xfrm>
          <a:off x="9258300" y="14565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144780</xdr:rowOff>
    </xdr:from>
    <xdr:to>
      <xdr:col>55</xdr:col>
      <xdr:colOff>88900</xdr:colOff>
      <xdr:row>86</xdr:row>
      <xdr:rowOff>144780</xdr:rowOff>
    </xdr:to>
    <xdr:cxnSp macro="">
      <xdr:nvCxnSpPr>
        <xdr:cNvPr id="349" name="直線コネクタ 348">
          <a:extLst>
            <a:ext uri="{FF2B5EF4-FFF2-40B4-BE49-F238E27FC236}">
              <a16:creationId xmlns:a16="http://schemas.microsoft.com/office/drawing/2014/main" id="{E8D2E266-9CB1-48D5-886E-12F9B074C7BA}"/>
            </a:ext>
          </a:extLst>
        </xdr:cNvPr>
        <xdr:cNvCxnSpPr/>
      </xdr:nvCxnSpPr>
      <xdr:spPr>
        <a:xfrm>
          <a:off x="9154160" y="145618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99621</xdr:rowOff>
    </xdr:from>
    <xdr:ext cx="469744" cy="259045"/>
    <xdr:sp macro="" textlink="">
      <xdr:nvSpPr>
        <xdr:cNvPr id="350" name="【福祉施設】&#10;一人当たり面積最大値テキスト">
          <a:extLst>
            <a:ext uri="{FF2B5EF4-FFF2-40B4-BE49-F238E27FC236}">
              <a16:creationId xmlns:a16="http://schemas.microsoft.com/office/drawing/2014/main" id="{13C6DCAC-D8DC-45CA-ACA6-9EC282B18977}"/>
            </a:ext>
          </a:extLst>
        </xdr:cNvPr>
        <xdr:cNvSpPr txBox="1"/>
      </xdr:nvSpPr>
      <xdr:spPr>
        <a:xfrm>
          <a:off x="9258300" y="128402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152944</xdr:rowOff>
    </xdr:from>
    <xdr:to>
      <xdr:col>55</xdr:col>
      <xdr:colOff>88900</xdr:colOff>
      <xdr:row>77</xdr:row>
      <xdr:rowOff>152944</xdr:rowOff>
    </xdr:to>
    <xdr:cxnSp macro="">
      <xdr:nvCxnSpPr>
        <xdr:cNvPr id="351" name="直線コネクタ 350">
          <a:extLst>
            <a:ext uri="{FF2B5EF4-FFF2-40B4-BE49-F238E27FC236}">
              <a16:creationId xmlns:a16="http://schemas.microsoft.com/office/drawing/2014/main" id="{7B1846FF-0B0D-403F-9A01-C4E6E8D35A50}"/>
            </a:ext>
          </a:extLst>
        </xdr:cNvPr>
        <xdr:cNvCxnSpPr/>
      </xdr:nvCxnSpPr>
      <xdr:spPr>
        <a:xfrm>
          <a:off x="9154160" y="1306122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146793</xdr:rowOff>
    </xdr:from>
    <xdr:ext cx="469744" cy="259045"/>
    <xdr:sp macro="" textlink="">
      <xdr:nvSpPr>
        <xdr:cNvPr id="352" name="【福祉施設】&#10;一人当たり面積平均値テキスト">
          <a:extLst>
            <a:ext uri="{FF2B5EF4-FFF2-40B4-BE49-F238E27FC236}">
              <a16:creationId xmlns:a16="http://schemas.microsoft.com/office/drawing/2014/main" id="{4A05A187-4C77-4773-AEDF-C56D1B83624C}"/>
            </a:ext>
          </a:extLst>
        </xdr:cNvPr>
        <xdr:cNvSpPr txBox="1"/>
      </xdr:nvSpPr>
      <xdr:spPr>
        <a:xfrm>
          <a:off x="9258300" y="142285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3" name="フローチャート: 判断 352">
          <a:extLst>
            <a:ext uri="{FF2B5EF4-FFF2-40B4-BE49-F238E27FC236}">
              <a16:creationId xmlns:a16="http://schemas.microsoft.com/office/drawing/2014/main" id="{5CA2960D-F62C-4F02-8786-F5BB5A2A34B8}"/>
            </a:ext>
          </a:extLst>
        </xdr:cNvPr>
        <xdr:cNvSpPr/>
      </xdr:nvSpPr>
      <xdr:spPr>
        <a:xfrm>
          <a:off x="9192260" y="143733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128270</xdr:rowOff>
    </xdr:from>
    <xdr:to>
      <xdr:col>50</xdr:col>
      <xdr:colOff>165100</xdr:colOff>
      <xdr:row>86</xdr:row>
      <xdr:rowOff>58420</xdr:rowOff>
    </xdr:to>
    <xdr:sp macro="" textlink="">
      <xdr:nvSpPr>
        <xdr:cNvPr id="354" name="フローチャート: 判断 353">
          <a:extLst>
            <a:ext uri="{FF2B5EF4-FFF2-40B4-BE49-F238E27FC236}">
              <a16:creationId xmlns:a16="http://schemas.microsoft.com/office/drawing/2014/main" id="{32453EB9-1899-4385-B857-FB82C9CB0FB7}"/>
            </a:ext>
          </a:extLst>
        </xdr:cNvPr>
        <xdr:cNvSpPr/>
      </xdr:nvSpPr>
      <xdr:spPr>
        <a:xfrm>
          <a:off x="8445500" y="143776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84</xdr:row>
      <xdr:rowOff>74947</xdr:rowOff>
    </xdr:from>
    <xdr:ext cx="469744" cy="259045"/>
    <xdr:sp macro="" textlink="">
      <xdr:nvSpPr>
        <xdr:cNvPr id="355" name="n_1aveValue【福祉施設】&#10;一人当たり面積">
          <a:extLst>
            <a:ext uri="{FF2B5EF4-FFF2-40B4-BE49-F238E27FC236}">
              <a16:creationId xmlns:a16="http://schemas.microsoft.com/office/drawing/2014/main" id="{B7BD585A-C4CB-4AD9-9D8D-403A25AAD0C8}"/>
            </a:ext>
          </a:extLst>
        </xdr:cNvPr>
        <xdr:cNvSpPr txBox="1"/>
      </xdr:nvSpPr>
      <xdr:spPr>
        <a:xfrm>
          <a:off x="8271587" y="1415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85</xdr:row>
      <xdr:rowOff>129358</xdr:rowOff>
    </xdr:from>
    <xdr:to>
      <xdr:col>46</xdr:col>
      <xdr:colOff>38100</xdr:colOff>
      <xdr:row>86</xdr:row>
      <xdr:rowOff>59508</xdr:rowOff>
    </xdr:to>
    <xdr:sp macro="" textlink="">
      <xdr:nvSpPr>
        <xdr:cNvPr id="356" name="フローチャート: 判断 355">
          <a:extLst>
            <a:ext uri="{FF2B5EF4-FFF2-40B4-BE49-F238E27FC236}">
              <a16:creationId xmlns:a16="http://schemas.microsoft.com/office/drawing/2014/main" id="{D41A2BFA-F1D5-497C-9DF0-A90F58545D2F}"/>
            </a:ext>
          </a:extLst>
        </xdr:cNvPr>
        <xdr:cNvSpPr/>
      </xdr:nvSpPr>
      <xdr:spPr>
        <a:xfrm>
          <a:off x="7670800" y="1437875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84</xdr:row>
      <xdr:rowOff>76035</xdr:rowOff>
    </xdr:from>
    <xdr:ext cx="469744" cy="259045"/>
    <xdr:sp macro="" textlink="">
      <xdr:nvSpPr>
        <xdr:cNvPr id="357" name="n_2aveValue【福祉施設】&#10;一人当たり面積">
          <a:extLst>
            <a:ext uri="{FF2B5EF4-FFF2-40B4-BE49-F238E27FC236}">
              <a16:creationId xmlns:a16="http://schemas.microsoft.com/office/drawing/2014/main" id="{87022FB1-D327-4258-8B64-4FB29D5F7707}"/>
            </a:ext>
          </a:extLst>
        </xdr:cNvPr>
        <xdr:cNvSpPr txBox="1"/>
      </xdr:nvSpPr>
      <xdr:spPr>
        <a:xfrm>
          <a:off x="7509587" y="14157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85</xdr:row>
      <xdr:rowOff>131536</xdr:rowOff>
    </xdr:from>
    <xdr:to>
      <xdr:col>41</xdr:col>
      <xdr:colOff>101600</xdr:colOff>
      <xdr:row>86</xdr:row>
      <xdr:rowOff>61686</xdr:rowOff>
    </xdr:to>
    <xdr:sp macro="" textlink="">
      <xdr:nvSpPr>
        <xdr:cNvPr id="358" name="フローチャート: 判断 357">
          <a:extLst>
            <a:ext uri="{FF2B5EF4-FFF2-40B4-BE49-F238E27FC236}">
              <a16:creationId xmlns:a16="http://schemas.microsoft.com/office/drawing/2014/main" id="{A5FB122F-89AA-4620-AF23-07B31CFF1F9C}"/>
            </a:ext>
          </a:extLst>
        </xdr:cNvPr>
        <xdr:cNvSpPr/>
      </xdr:nvSpPr>
      <xdr:spPr>
        <a:xfrm>
          <a:off x="6873240" y="1438093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84</xdr:row>
      <xdr:rowOff>78213</xdr:rowOff>
    </xdr:from>
    <xdr:ext cx="469744" cy="259045"/>
    <xdr:sp macro="" textlink="">
      <xdr:nvSpPr>
        <xdr:cNvPr id="359" name="n_3aveValue【福祉施設】&#10;一人当たり面積">
          <a:extLst>
            <a:ext uri="{FF2B5EF4-FFF2-40B4-BE49-F238E27FC236}">
              <a16:creationId xmlns:a16="http://schemas.microsoft.com/office/drawing/2014/main" id="{FE828B9D-8438-42F2-B65A-91CEB54188A3}"/>
            </a:ext>
          </a:extLst>
        </xdr:cNvPr>
        <xdr:cNvSpPr txBox="1"/>
      </xdr:nvSpPr>
      <xdr:spPr>
        <a:xfrm>
          <a:off x="6712027" y="141599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85</xdr:row>
      <xdr:rowOff>167458</xdr:rowOff>
    </xdr:from>
    <xdr:to>
      <xdr:col>36</xdr:col>
      <xdr:colOff>165100</xdr:colOff>
      <xdr:row>86</xdr:row>
      <xdr:rowOff>97608</xdr:rowOff>
    </xdr:to>
    <xdr:sp macro="" textlink="">
      <xdr:nvSpPr>
        <xdr:cNvPr id="360" name="フローチャート: 判断 359">
          <a:extLst>
            <a:ext uri="{FF2B5EF4-FFF2-40B4-BE49-F238E27FC236}">
              <a16:creationId xmlns:a16="http://schemas.microsoft.com/office/drawing/2014/main" id="{DF486E18-65E0-4622-89C8-B80D698CBA82}"/>
            </a:ext>
          </a:extLst>
        </xdr:cNvPr>
        <xdr:cNvSpPr/>
      </xdr:nvSpPr>
      <xdr:spPr>
        <a:xfrm>
          <a:off x="6098540" y="1441685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84</xdr:row>
      <xdr:rowOff>114135</xdr:rowOff>
    </xdr:from>
    <xdr:ext cx="469744" cy="259045"/>
    <xdr:sp macro="" textlink="">
      <xdr:nvSpPr>
        <xdr:cNvPr id="361" name="n_4aveValue【福祉施設】&#10;一人当たり面積">
          <a:extLst>
            <a:ext uri="{FF2B5EF4-FFF2-40B4-BE49-F238E27FC236}">
              <a16:creationId xmlns:a16="http://schemas.microsoft.com/office/drawing/2014/main" id="{DE212C43-F461-4247-9897-43E71AEED7D7}"/>
            </a:ext>
          </a:extLst>
        </xdr:cNvPr>
        <xdr:cNvSpPr txBox="1"/>
      </xdr:nvSpPr>
      <xdr:spPr>
        <a:xfrm>
          <a:off x="5937327" y="141958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9B4E76C7-BBE7-441A-832D-A01AAF99F0D1}"/>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CC17517E-D8CF-4FA4-B992-3805B02F4DDE}"/>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31CCC7C5-16E1-4F4F-9969-E61794BB3053}"/>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5" name="テキスト ボックス 364">
          <a:extLst>
            <a:ext uri="{FF2B5EF4-FFF2-40B4-BE49-F238E27FC236}">
              <a16:creationId xmlns:a16="http://schemas.microsoft.com/office/drawing/2014/main" id="{B63DA7B4-5C58-445D-99CE-4DCD4697A7EE}"/>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6" name="テキスト ボックス 365">
          <a:extLst>
            <a:ext uri="{FF2B5EF4-FFF2-40B4-BE49-F238E27FC236}">
              <a16:creationId xmlns:a16="http://schemas.microsoft.com/office/drawing/2014/main" id="{3D84AB2F-124B-4A25-A394-F95DA5B29CE9}"/>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34108</xdr:rowOff>
    </xdr:from>
    <xdr:to>
      <xdr:col>55</xdr:col>
      <xdr:colOff>50800</xdr:colOff>
      <xdr:row>86</xdr:row>
      <xdr:rowOff>135708</xdr:rowOff>
    </xdr:to>
    <xdr:sp macro="" textlink="">
      <xdr:nvSpPr>
        <xdr:cNvPr id="367" name="楕円 366">
          <a:extLst>
            <a:ext uri="{FF2B5EF4-FFF2-40B4-BE49-F238E27FC236}">
              <a16:creationId xmlns:a16="http://schemas.microsoft.com/office/drawing/2014/main" id="{59DC0E3A-84EF-453C-B3BA-DA32D9ED31B5}"/>
            </a:ext>
          </a:extLst>
        </xdr:cNvPr>
        <xdr:cNvSpPr/>
      </xdr:nvSpPr>
      <xdr:spPr>
        <a:xfrm>
          <a:off x="9192260" y="1445114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120485</xdr:rowOff>
    </xdr:from>
    <xdr:ext cx="469744" cy="259045"/>
    <xdr:sp macro="" textlink="">
      <xdr:nvSpPr>
        <xdr:cNvPr id="368" name="【福祉施設】&#10;一人当たり面積該当値テキスト">
          <a:extLst>
            <a:ext uri="{FF2B5EF4-FFF2-40B4-BE49-F238E27FC236}">
              <a16:creationId xmlns:a16="http://schemas.microsoft.com/office/drawing/2014/main" id="{6F3AD9A6-3CB8-4768-99EA-E4A804FF57F1}"/>
            </a:ext>
          </a:extLst>
        </xdr:cNvPr>
        <xdr:cNvSpPr txBox="1"/>
      </xdr:nvSpPr>
      <xdr:spPr>
        <a:xfrm>
          <a:off x="9258300" y="14369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36286</xdr:rowOff>
    </xdr:from>
    <xdr:to>
      <xdr:col>50</xdr:col>
      <xdr:colOff>165100</xdr:colOff>
      <xdr:row>86</xdr:row>
      <xdr:rowOff>137886</xdr:rowOff>
    </xdr:to>
    <xdr:sp macro="" textlink="">
      <xdr:nvSpPr>
        <xdr:cNvPr id="369" name="楕円 368">
          <a:extLst>
            <a:ext uri="{FF2B5EF4-FFF2-40B4-BE49-F238E27FC236}">
              <a16:creationId xmlns:a16="http://schemas.microsoft.com/office/drawing/2014/main" id="{0226DFB9-BA6C-45E5-BB0A-0CA10569C4A5}"/>
            </a:ext>
          </a:extLst>
        </xdr:cNvPr>
        <xdr:cNvSpPr/>
      </xdr:nvSpPr>
      <xdr:spPr>
        <a:xfrm>
          <a:off x="8445500" y="14453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84908</xdr:rowOff>
    </xdr:from>
    <xdr:to>
      <xdr:col>55</xdr:col>
      <xdr:colOff>0</xdr:colOff>
      <xdr:row>86</xdr:row>
      <xdr:rowOff>87086</xdr:rowOff>
    </xdr:to>
    <xdr:cxnSp macro="">
      <xdr:nvCxnSpPr>
        <xdr:cNvPr id="370" name="直線コネクタ 369">
          <a:extLst>
            <a:ext uri="{FF2B5EF4-FFF2-40B4-BE49-F238E27FC236}">
              <a16:creationId xmlns:a16="http://schemas.microsoft.com/office/drawing/2014/main" id="{350D6BDD-3A8E-4248-85B6-1E847E064F38}"/>
            </a:ext>
          </a:extLst>
        </xdr:cNvPr>
        <xdr:cNvCxnSpPr/>
      </xdr:nvCxnSpPr>
      <xdr:spPr>
        <a:xfrm flipV="1">
          <a:off x="8496300" y="14501948"/>
          <a:ext cx="723900" cy="2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38463</xdr:rowOff>
    </xdr:from>
    <xdr:to>
      <xdr:col>46</xdr:col>
      <xdr:colOff>38100</xdr:colOff>
      <xdr:row>86</xdr:row>
      <xdr:rowOff>140063</xdr:rowOff>
    </xdr:to>
    <xdr:sp macro="" textlink="">
      <xdr:nvSpPr>
        <xdr:cNvPr id="371" name="楕円 370">
          <a:extLst>
            <a:ext uri="{FF2B5EF4-FFF2-40B4-BE49-F238E27FC236}">
              <a16:creationId xmlns:a16="http://schemas.microsoft.com/office/drawing/2014/main" id="{9315F23A-62D2-4BA9-828B-AC8CDE4E22B8}"/>
            </a:ext>
          </a:extLst>
        </xdr:cNvPr>
        <xdr:cNvSpPr/>
      </xdr:nvSpPr>
      <xdr:spPr>
        <a:xfrm>
          <a:off x="7670800" y="1445550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87086</xdr:rowOff>
    </xdr:from>
    <xdr:to>
      <xdr:col>50</xdr:col>
      <xdr:colOff>114300</xdr:colOff>
      <xdr:row>86</xdr:row>
      <xdr:rowOff>89263</xdr:rowOff>
    </xdr:to>
    <xdr:cxnSp macro="">
      <xdr:nvCxnSpPr>
        <xdr:cNvPr id="372" name="直線コネクタ 371">
          <a:extLst>
            <a:ext uri="{FF2B5EF4-FFF2-40B4-BE49-F238E27FC236}">
              <a16:creationId xmlns:a16="http://schemas.microsoft.com/office/drawing/2014/main" id="{C5CF6219-1411-45F7-9729-B6F38AC7DEAC}"/>
            </a:ext>
          </a:extLst>
        </xdr:cNvPr>
        <xdr:cNvCxnSpPr/>
      </xdr:nvCxnSpPr>
      <xdr:spPr>
        <a:xfrm flipV="1">
          <a:off x="7713980" y="14504126"/>
          <a:ext cx="782320" cy="21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39551</xdr:rowOff>
    </xdr:from>
    <xdr:to>
      <xdr:col>41</xdr:col>
      <xdr:colOff>101600</xdr:colOff>
      <xdr:row>86</xdr:row>
      <xdr:rowOff>141151</xdr:rowOff>
    </xdr:to>
    <xdr:sp macro="" textlink="">
      <xdr:nvSpPr>
        <xdr:cNvPr id="373" name="楕円 372">
          <a:extLst>
            <a:ext uri="{FF2B5EF4-FFF2-40B4-BE49-F238E27FC236}">
              <a16:creationId xmlns:a16="http://schemas.microsoft.com/office/drawing/2014/main" id="{30832F1E-80DB-4DBE-8C19-EC69CDC0FED8}"/>
            </a:ext>
          </a:extLst>
        </xdr:cNvPr>
        <xdr:cNvSpPr/>
      </xdr:nvSpPr>
      <xdr:spPr>
        <a:xfrm>
          <a:off x="6873240" y="14456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89263</xdr:rowOff>
    </xdr:from>
    <xdr:to>
      <xdr:col>45</xdr:col>
      <xdr:colOff>177800</xdr:colOff>
      <xdr:row>86</xdr:row>
      <xdr:rowOff>90351</xdr:rowOff>
    </xdr:to>
    <xdr:cxnSp macro="">
      <xdr:nvCxnSpPr>
        <xdr:cNvPr id="374" name="直線コネクタ 373">
          <a:extLst>
            <a:ext uri="{FF2B5EF4-FFF2-40B4-BE49-F238E27FC236}">
              <a16:creationId xmlns:a16="http://schemas.microsoft.com/office/drawing/2014/main" id="{6611ABE5-E012-4035-94B5-EE683BC22D0A}"/>
            </a:ext>
          </a:extLst>
        </xdr:cNvPr>
        <xdr:cNvCxnSpPr/>
      </xdr:nvCxnSpPr>
      <xdr:spPr>
        <a:xfrm flipV="1">
          <a:off x="6924040" y="14506303"/>
          <a:ext cx="78994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40639</xdr:rowOff>
    </xdr:from>
    <xdr:to>
      <xdr:col>36</xdr:col>
      <xdr:colOff>165100</xdr:colOff>
      <xdr:row>86</xdr:row>
      <xdr:rowOff>142239</xdr:rowOff>
    </xdr:to>
    <xdr:sp macro="" textlink="">
      <xdr:nvSpPr>
        <xdr:cNvPr id="375" name="楕円 374">
          <a:extLst>
            <a:ext uri="{FF2B5EF4-FFF2-40B4-BE49-F238E27FC236}">
              <a16:creationId xmlns:a16="http://schemas.microsoft.com/office/drawing/2014/main" id="{71B60E18-5652-441C-A204-E5F0D3AB1D2B}"/>
            </a:ext>
          </a:extLst>
        </xdr:cNvPr>
        <xdr:cNvSpPr/>
      </xdr:nvSpPr>
      <xdr:spPr>
        <a:xfrm>
          <a:off x="6098540" y="14457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90351</xdr:rowOff>
    </xdr:from>
    <xdr:to>
      <xdr:col>41</xdr:col>
      <xdr:colOff>50800</xdr:colOff>
      <xdr:row>86</xdr:row>
      <xdr:rowOff>91439</xdr:rowOff>
    </xdr:to>
    <xdr:cxnSp macro="">
      <xdr:nvCxnSpPr>
        <xdr:cNvPr id="376" name="直線コネクタ 375">
          <a:extLst>
            <a:ext uri="{FF2B5EF4-FFF2-40B4-BE49-F238E27FC236}">
              <a16:creationId xmlns:a16="http://schemas.microsoft.com/office/drawing/2014/main" id="{22ACC926-E339-4C10-B74E-CD2042256817}"/>
            </a:ext>
          </a:extLst>
        </xdr:cNvPr>
        <xdr:cNvCxnSpPr/>
      </xdr:nvCxnSpPr>
      <xdr:spPr>
        <a:xfrm flipV="1">
          <a:off x="6149340" y="14507391"/>
          <a:ext cx="774700" cy="10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129013</xdr:rowOff>
    </xdr:from>
    <xdr:ext cx="469744" cy="259045"/>
    <xdr:sp macro="" textlink="">
      <xdr:nvSpPr>
        <xdr:cNvPr id="377" name="n_1mainValue【福祉施設】&#10;一人当たり面積">
          <a:extLst>
            <a:ext uri="{FF2B5EF4-FFF2-40B4-BE49-F238E27FC236}">
              <a16:creationId xmlns:a16="http://schemas.microsoft.com/office/drawing/2014/main" id="{0AC9235B-1753-4224-945C-7B709BDB5ED5}"/>
            </a:ext>
          </a:extLst>
        </xdr:cNvPr>
        <xdr:cNvSpPr txBox="1"/>
      </xdr:nvSpPr>
      <xdr:spPr>
        <a:xfrm>
          <a:off x="8271587" y="145460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131190</xdr:rowOff>
    </xdr:from>
    <xdr:ext cx="469744" cy="259045"/>
    <xdr:sp macro="" textlink="">
      <xdr:nvSpPr>
        <xdr:cNvPr id="378" name="n_2mainValue【福祉施設】&#10;一人当たり面積">
          <a:extLst>
            <a:ext uri="{FF2B5EF4-FFF2-40B4-BE49-F238E27FC236}">
              <a16:creationId xmlns:a16="http://schemas.microsoft.com/office/drawing/2014/main" id="{C2E1AF58-CED0-4470-8FB1-0981B0DD60C8}"/>
            </a:ext>
          </a:extLst>
        </xdr:cNvPr>
        <xdr:cNvSpPr txBox="1"/>
      </xdr:nvSpPr>
      <xdr:spPr>
        <a:xfrm>
          <a:off x="7509587" y="145482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132278</xdr:rowOff>
    </xdr:from>
    <xdr:ext cx="469744" cy="259045"/>
    <xdr:sp macro="" textlink="">
      <xdr:nvSpPr>
        <xdr:cNvPr id="379" name="n_3mainValue【福祉施設】&#10;一人当たり面積">
          <a:extLst>
            <a:ext uri="{FF2B5EF4-FFF2-40B4-BE49-F238E27FC236}">
              <a16:creationId xmlns:a16="http://schemas.microsoft.com/office/drawing/2014/main" id="{9B0A7A0D-3357-44AF-B4E5-1F9ADF631612}"/>
            </a:ext>
          </a:extLst>
        </xdr:cNvPr>
        <xdr:cNvSpPr txBox="1"/>
      </xdr:nvSpPr>
      <xdr:spPr>
        <a:xfrm>
          <a:off x="6712027" y="145493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133366</xdr:rowOff>
    </xdr:from>
    <xdr:ext cx="469744" cy="259045"/>
    <xdr:sp macro="" textlink="">
      <xdr:nvSpPr>
        <xdr:cNvPr id="380" name="n_4mainValue【福祉施設】&#10;一人当たり面積">
          <a:extLst>
            <a:ext uri="{FF2B5EF4-FFF2-40B4-BE49-F238E27FC236}">
              <a16:creationId xmlns:a16="http://schemas.microsoft.com/office/drawing/2014/main" id="{B08580F6-B4D4-4556-9F49-4896E30EF9AE}"/>
            </a:ext>
          </a:extLst>
        </xdr:cNvPr>
        <xdr:cNvSpPr txBox="1"/>
      </xdr:nvSpPr>
      <xdr:spPr>
        <a:xfrm>
          <a:off x="5937327" y="14550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1" name="正方形/長方形 380">
          <a:extLst>
            <a:ext uri="{FF2B5EF4-FFF2-40B4-BE49-F238E27FC236}">
              <a16:creationId xmlns:a16="http://schemas.microsoft.com/office/drawing/2014/main" id="{6A1D47DE-0013-48B9-BBEC-4E3144CB918C}"/>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2" name="正方形/長方形 381">
          <a:extLst>
            <a:ext uri="{FF2B5EF4-FFF2-40B4-BE49-F238E27FC236}">
              <a16:creationId xmlns:a16="http://schemas.microsoft.com/office/drawing/2014/main" id="{193E00D7-2913-4629-89E2-5643ABE5534C}"/>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3" name="正方形/長方形 382">
          <a:extLst>
            <a:ext uri="{FF2B5EF4-FFF2-40B4-BE49-F238E27FC236}">
              <a16:creationId xmlns:a16="http://schemas.microsoft.com/office/drawing/2014/main" id="{9BC82246-D677-4DEE-9FBC-49A462EDBE8F}"/>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4" name="正方形/長方形 383">
          <a:extLst>
            <a:ext uri="{FF2B5EF4-FFF2-40B4-BE49-F238E27FC236}">
              <a16:creationId xmlns:a16="http://schemas.microsoft.com/office/drawing/2014/main" id="{54B766E9-A89A-4AB9-BCF8-DE8EC364EE17}"/>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5" name="正方形/長方形 384">
          <a:extLst>
            <a:ext uri="{FF2B5EF4-FFF2-40B4-BE49-F238E27FC236}">
              <a16:creationId xmlns:a16="http://schemas.microsoft.com/office/drawing/2014/main" id="{1C91596C-D35B-491E-82BA-EB3EC1EAED95}"/>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6" name="正方形/長方形 385">
          <a:extLst>
            <a:ext uri="{FF2B5EF4-FFF2-40B4-BE49-F238E27FC236}">
              <a16:creationId xmlns:a16="http://schemas.microsoft.com/office/drawing/2014/main" id="{4F9EFE4E-8A38-4765-9FC5-8E4A7A6C17FE}"/>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7" name="正方形/長方形 386">
          <a:extLst>
            <a:ext uri="{FF2B5EF4-FFF2-40B4-BE49-F238E27FC236}">
              <a16:creationId xmlns:a16="http://schemas.microsoft.com/office/drawing/2014/main" id="{8C4E75F0-0FBB-4A85-87B6-EDA7EFCE6CE4}"/>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8" name="正方形/長方形 387">
          <a:extLst>
            <a:ext uri="{FF2B5EF4-FFF2-40B4-BE49-F238E27FC236}">
              <a16:creationId xmlns:a16="http://schemas.microsoft.com/office/drawing/2014/main" id="{64A8E2DC-F805-4BE0-B138-6F88D0EEAD20}"/>
            </a:ext>
          </a:extLst>
        </xdr:cNvPr>
        <xdr:cNvSpPr/>
      </xdr:nvSpPr>
      <xdr:spPr>
        <a:xfrm>
          <a:off x="67056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9" name="テキスト ボックス 388">
          <a:extLst>
            <a:ext uri="{FF2B5EF4-FFF2-40B4-BE49-F238E27FC236}">
              <a16:creationId xmlns:a16="http://schemas.microsoft.com/office/drawing/2014/main" id="{32C16E28-3A13-4626-8864-E1EDDDC3F180}"/>
            </a:ext>
          </a:extLst>
        </xdr:cNvPr>
        <xdr:cNvSpPr txBox="1"/>
      </xdr:nvSpPr>
      <xdr:spPr>
        <a:xfrm>
          <a:off x="65532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90" name="直線コネクタ 389">
          <a:extLst>
            <a:ext uri="{FF2B5EF4-FFF2-40B4-BE49-F238E27FC236}">
              <a16:creationId xmlns:a16="http://schemas.microsoft.com/office/drawing/2014/main" id="{B0D9DDFB-A410-4478-BDC8-6132654FC8AA}"/>
            </a:ext>
          </a:extLst>
        </xdr:cNvPr>
        <xdr:cNvCxnSpPr/>
      </xdr:nvCxnSpPr>
      <xdr:spPr>
        <a:xfrm>
          <a:off x="67056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91" name="テキスト ボックス 390">
          <a:extLst>
            <a:ext uri="{FF2B5EF4-FFF2-40B4-BE49-F238E27FC236}">
              <a16:creationId xmlns:a16="http://schemas.microsoft.com/office/drawing/2014/main" id="{B93CF0DB-401A-42C6-B257-A75BF00A308F}"/>
            </a:ext>
          </a:extLst>
        </xdr:cNvPr>
        <xdr:cNvSpPr txBox="1"/>
      </xdr:nvSpPr>
      <xdr:spPr>
        <a:xfrm>
          <a:off x="27196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92" name="直線コネクタ 391">
          <a:extLst>
            <a:ext uri="{FF2B5EF4-FFF2-40B4-BE49-F238E27FC236}">
              <a16:creationId xmlns:a16="http://schemas.microsoft.com/office/drawing/2014/main" id="{DBFFFB69-AD75-43DB-8840-C4629DF2014D}"/>
            </a:ext>
          </a:extLst>
        </xdr:cNvPr>
        <xdr:cNvCxnSpPr/>
      </xdr:nvCxnSpPr>
      <xdr:spPr>
        <a:xfrm>
          <a:off x="670560" y="182575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3" name="テキスト ボックス 392">
          <a:extLst>
            <a:ext uri="{FF2B5EF4-FFF2-40B4-BE49-F238E27FC236}">
              <a16:creationId xmlns:a16="http://schemas.microsoft.com/office/drawing/2014/main" id="{A9A5B2A7-5E6C-4C17-977B-31A3B1273A8F}"/>
            </a:ext>
          </a:extLst>
        </xdr:cNvPr>
        <xdr:cNvSpPr txBox="1"/>
      </xdr:nvSpPr>
      <xdr:spPr>
        <a:xfrm>
          <a:off x="27196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4" name="直線コネクタ 393">
          <a:extLst>
            <a:ext uri="{FF2B5EF4-FFF2-40B4-BE49-F238E27FC236}">
              <a16:creationId xmlns:a16="http://schemas.microsoft.com/office/drawing/2014/main" id="{26A2582F-97BF-4BD8-B7BD-91BFDEE8DAC3}"/>
            </a:ext>
          </a:extLst>
        </xdr:cNvPr>
        <xdr:cNvCxnSpPr/>
      </xdr:nvCxnSpPr>
      <xdr:spPr>
        <a:xfrm>
          <a:off x="670560" y="178841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5" name="テキスト ボックス 394">
          <a:extLst>
            <a:ext uri="{FF2B5EF4-FFF2-40B4-BE49-F238E27FC236}">
              <a16:creationId xmlns:a16="http://schemas.microsoft.com/office/drawing/2014/main" id="{7B9182E1-DD10-4FB9-B94A-D3F189B91B0F}"/>
            </a:ext>
          </a:extLst>
        </xdr:cNvPr>
        <xdr:cNvSpPr txBox="1"/>
      </xdr:nvSpPr>
      <xdr:spPr>
        <a:xfrm>
          <a:off x="336081" y="17745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6" name="直線コネクタ 395">
          <a:extLst>
            <a:ext uri="{FF2B5EF4-FFF2-40B4-BE49-F238E27FC236}">
              <a16:creationId xmlns:a16="http://schemas.microsoft.com/office/drawing/2014/main" id="{639BE9A5-36C6-4DF3-A70C-38FF6DB9558B}"/>
            </a:ext>
          </a:extLst>
        </xdr:cNvPr>
        <xdr:cNvCxnSpPr/>
      </xdr:nvCxnSpPr>
      <xdr:spPr>
        <a:xfrm>
          <a:off x="670560" y="175107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7" name="テキスト ボックス 396">
          <a:extLst>
            <a:ext uri="{FF2B5EF4-FFF2-40B4-BE49-F238E27FC236}">
              <a16:creationId xmlns:a16="http://schemas.microsoft.com/office/drawing/2014/main" id="{5D9D2260-4757-4FBB-AA02-96DB00B2CC28}"/>
            </a:ext>
          </a:extLst>
        </xdr:cNvPr>
        <xdr:cNvSpPr txBox="1"/>
      </xdr:nvSpPr>
      <xdr:spPr>
        <a:xfrm>
          <a:off x="336081" y="173723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8" name="直線コネクタ 397">
          <a:extLst>
            <a:ext uri="{FF2B5EF4-FFF2-40B4-BE49-F238E27FC236}">
              <a16:creationId xmlns:a16="http://schemas.microsoft.com/office/drawing/2014/main" id="{0ED4EA8C-093E-4369-84CA-3CC292274BD8}"/>
            </a:ext>
          </a:extLst>
        </xdr:cNvPr>
        <xdr:cNvCxnSpPr/>
      </xdr:nvCxnSpPr>
      <xdr:spPr>
        <a:xfrm>
          <a:off x="670560" y="171373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9" name="テキスト ボックス 398">
          <a:extLst>
            <a:ext uri="{FF2B5EF4-FFF2-40B4-BE49-F238E27FC236}">
              <a16:creationId xmlns:a16="http://schemas.microsoft.com/office/drawing/2014/main" id="{4D00EB0A-9B93-43E6-8162-DD03ED5EE681}"/>
            </a:ext>
          </a:extLst>
        </xdr:cNvPr>
        <xdr:cNvSpPr txBox="1"/>
      </xdr:nvSpPr>
      <xdr:spPr>
        <a:xfrm>
          <a:off x="336081" y="169989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400" name="直線コネクタ 399">
          <a:extLst>
            <a:ext uri="{FF2B5EF4-FFF2-40B4-BE49-F238E27FC236}">
              <a16:creationId xmlns:a16="http://schemas.microsoft.com/office/drawing/2014/main" id="{A9DE7AA4-E64F-4577-B146-055C902EB194}"/>
            </a:ext>
          </a:extLst>
        </xdr:cNvPr>
        <xdr:cNvCxnSpPr/>
      </xdr:nvCxnSpPr>
      <xdr:spPr>
        <a:xfrm>
          <a:off x="670560" y="167640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401" name="テキスト ボックス 400">
          <a:extLst>
            <a:ext uri="{FF2B5EF4-FFF2-40B4-BE49-F238E27FC236}">
              <a16:creationId xmlns:a16="http://schemas.microsoft.com/office/drawing/2014/main" id="{6781DE66-CE5D-4595-83C5-6455D530724D}"/>
            </a:ext>
          </a:extLst>
        </xdr:cNvPr>
        <xdr:cNvSpPr txBox="1"/>
      </xdr:nvSpPr>
      <xdr:spPr>
        <a:xfrm>
          <a:off x="336081" y="166255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2496585C-05EC-4C29-83D6-4E43A0011B9E}"/>
            </a:ext>
          </a:extLst>
        </xdr:cNvPr>
        <xdr:cNvCxnSpPr/>
      </xdr:nvCxnSpPr>
      <xdr:spPr>
        <a:xfrm>
          <a:off x="67056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3" name="テキスト ボックス 402">
          <a:extLst>
            <a:ext uri="{FF2B5EF4-FFF2-40B4-BE49-F238E27FC236}">
              <a16:creationId xmlns:a16="http://schemas.microsoft.com/office/drawing/2014/main" id="{E1F39435-D3C7-4DF0-8466-63E43A8A5A5A}"/>
            </a:ext>
          </a:extLst>
        </xdr:cNvPr>
        <xdr:cNvSpPr txBox="1"/>
      </xdr:nvSpPr>
      <xdr:spPr>
        <a:xfrm>
          <a:off x="377341" y="1625601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4" name="【市民会館】&#10;有形固定資産減価償却率グラフ枠">
          <a:extLst>
            <a:ext uri="{FF2B5EF4-FFF2-40B4-BE49-F238E27FC236}">
              <a16:creationId xmlns:a16="http://schemas.microsoft.com/office/drawing/2014/main" id="{4F1D0099-107B-40E3-B303-4354352711E2}"/>
            </a:ext>
          </a:extLst>
        </xdr:cNvPr>
        <xdr:cNvSpPr/>
      </xdr:nvSpPr>
      <xdr:spPr>
        <a:xfrm>
          <a:off x="67056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108586</xdr:rowOff>
    </xdr:from>
    <xdr:to>
      <xdr:col>24</xdr:col>
      <xdr:colOff>62865</xdr:colOff>
      <xdr:row>108</xdr:row>
      <xdr:rowOff>152400</xdr:rowOff>
    </xdr:to>
    <xdr:cxnSp macro="">
      <xdr:nvCxnSpPr>
        <xdr:cNvPr id="405" name="直線コネクタ 404">
          <a:extLst>
            <a:ext uri="{FF2B5EF4-FFF2-40B4-BE49-F238E27FC236}">
              <a16:creationId xmlns:a16="http://schemas.microsoft.com/office/drawing/2014/main" id="{1514210B-561C-48CD-913F-5C0F2AB604EF}"/>
            </a:ext>
          </a:extLst>
        </xdr:cNvPr>
        <xdr:cNvCxnSpPr/>
      </xdr:nvCxnSpPr>
      <xdr:spPr>
        <a:xfrm flipV="1">
          <a:off x="4086225" y="16704946"/>
          <a:ext cx="0" cy="1552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156227</xdr:rowOff>
    </xdr:from>
    <xdr:ext cx="469744" cy="259045"/>
    <xdr:sp macro="" textlink="">
      <xdr:nvSpPr>
        <xdr:cNvPr id="406" name="【市民会館】&#10;有形固定資産減価償却率最小値テキスト">
          <a:extLst>
            <a:ext uri="{FF2B5EF4-FFF2-40B4-BE49-F238E27FC236}">
              <a16:creationId xmlns:a16="http://schemas.microsoft.com/office/drawing/2014/main" id="{BD0A81C1-8133-4C33-8ACB-125F6EB4EE48}"/>
            </a:ext>
          </a:extLst>
        </xdr:cNvPr>
        <xdr:cNvSpPr txBox="1"/>
      </xdr:nvSpPr>
      <xdr:spPr>
        <a:xfrm>
          <a:off x="4124960" y="18261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152400</xdr:rowOff>
    </xdr:from>
    <xdr:to>
      <xdr:col>24</xdr:col>
      <xdr:colOff>152400</xdr:colOff>
      <xdr:row>108</xdr:row>
      <xdr:rowOff>152400</xdr:rowOff>
    </xdr:to>
    <xdr:cxnSp macro="">
      <xdr:nvCxnSpPr>
        <xdr:cNvPr id="407" name="直線コネクタ 406">
          <a:extLst>
            <a:ext uri="{FF2B5EF4-FFF2-40B4-BE49-F238E27FC236}">
              <a16:creationId xmlns:a16="http://schemas.microsoft.com/office/drawing/2014/main" id="{EE30BB58-F4D2-4150-8D41-C4A38071F0B7}"/>
            </a:ext>
          </a:extLst>
        </xdr:cNvPr>
        <xdr:cNvCxnSpPr/>
      </xdr:nvCxnSpPr>
      <xdr:spPr>
        <a:xfrm>
          <a:off x="4020820" y="1825752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55263</xdr:rowOff>
    </xdr:from>
    <xdr:ext cx="405111" cy="259045"/>
    <xdr:sp macro="" textlink="">
      <xdr:nvSpPr>
        <xdr:cNvPr id="408" name="【市民会館】&#10;有形固定資産減価償却率最大値テキスト">
          <a:extLst>
            <a:ext uri="{FF2B5EF4-FFF2-40B4-BE49-F238E27FC236}">
              <a16:creationId xmlns:a16="http://schemas.microsoft.com/office/drawing/2014/main" id="{C38C74C0-9133-43A1-9587-615F64E348ED}"/>
            </a:ext>
          </a:extLst>
        </xdr:cNvPr>
        <xdr:cNvSpPr txBox="1"/>
      </xdr:nvSpPr>
      <xdr:spPr>
        <a:xfrm>
          <a:off x="4124960" y="16483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108586</xdr:rowOff>
    </xdr:from>
    <xdr:to>
      <xdr:col>24</xdr:col>
      <xdr:colOff>152400</xdr:colOff>
      <xdr:row>99</xdr:row>
      <xdr:rowOff>108586</xdr:rowOff>
    </xdr:to>
    <xdr:cxnSp macro="">
      <xdr:nvCxnSpPr>
        <xdr:cNvPr id="409" name="直線コネクタ 408">
          <a:extLst>
            <a:ext uri="{FF2B5EF4-FFF2-40B4-BE49-F238E27FC236}">
              <a16:creationId xmlns:a16="http://schemas.microsoft.com/office/drawing/2014/main" id="{CC50D47F-83CD-4B66-9CDD-DCBC422C4F5E}"/>
            </a:ext>
          </a:extLst>
        </xdr:cNvPr>
        <xdr:cNvCxnSpPr/>
      </xdr:nvCxnSpPr>
      <xdr:spPr>
        <a:xfrm>
          <a:off x="4020820" y="1670494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103</xdr:row>
      <xdr:rowOff>33038</xdr:rowOff>
    </xdr:from>
    <xdr:ext cx="405111" cy="259045"/>
    <xdr:sp macro="" textlink="">
      <xdr:nvSpPr>
        <xdr:cNvPr id="410" name="【市民会館】&#10;有形固定資産減価償却率平均値テキスト">
          <a:extLst>
            <a:ext uri="{FF2B5EF4-FFF2-40B4-BE49-F238E27FC236}">
              <a16:creationId xmlns:a16="http://schemas.microsoft.com/office/drawing/2014/main" id="{60713E52-B13E-4E09-91CB-0948E193DF01}"/>
            </a:ext>
          </a:extLst>
        </xdr:cNvPr>
        <xdr:cNvSpPr txBox="1"/>
      </xdr:nvSpPr>
      <xdr:spPr>
        <a:xfrm>
          <a:off x="4124960" y="1729995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10161</xdr:rowOff>
    </xdr:from>
    <xdr:to>
      <xdr:col>24</xdr:col>
      <xdr:colOff>114300</xdr:colOff>
      <xdr:row>104</xdr:row>
      <xdr:rowOff>111761</xdr:rowOff>
    </xdr:to>
    <xdr:sp macro="" textlink="">
      <xdr:nvSpPr>
        <xdr:cNvPr id="411" name="フローチャート: 判断 410">
          <a:extLst>
            <a:ext uri="{FF2B5EF4-FFF2-40B4-BE49-F238E27FC236}">
              <a16:creationId xmlns:a16="http://schemas.microsoft.com/office/drawing/2014/main" id="{A33833B2-5611-4E18-87B5-DEC6A72E9F4E}"/>
            </a:ext>
          </a:extLst>
        </xdr:cNvPr>
        <xdr:cNvSpPr/>
      </xdr:nvSpPr>
      <xdr:spPr>
        <a:xfrm>
          <a:off x="4036060" y="17444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103</xdr:row>
      <xdr:rowOff>153036</xdr:rowOff>
    </xdr:from>
    <xdr:to>
      <xdr:col>20</xdr:col>
      <xdr:colOff>38100</xdr:colOff>
      <xdr:row>104</xdr:row>
      <xdr:rowOff>83186</xdr:rowOff>
    </xdr:to>
    <xdr:sp macro="" textlink="">
      <xdr:nvSpPr>
        <xdr:cNvPr id="412" name="フローチャート: 判断 411">
          <a:extLst>
            <a:ext uri="{FF2B5EF4-FFF2-40B4-BE49-F238E27FC236}">
              <a16:creationId xmlns:a16="http://schemas.microsoft.com/office/drawing/2014/main" id="{6D6DEC57-A1E7-4A9A-99AD-94283109C860}"/>
            </a:ext>
          </a:extLst>
        </xdr:cNvPr>
        <xdr:cNvSpPr/>
      </xdr:nvSpPr>
      <xdr:spPr>
        <a:xfrm>
          <a:off x="3312160" y="1741995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153044</xdr:colOff>
      <xdr:row>102</xdr:row>
      <xdr:rowOff>99713</xdr:rowOff>
    </xdr:from>
    <xdr:ext cx="405111" cy="259045"/>
    <xdr:sp macro="" textlink="">
      <xdr:nvSpPr>
        <xdr:cNvPr id="413" name="n_1aveValue【市民会館】&#10;有形固定資産減価償却率">
          <a:extLst>
            <a:ext uri="{FF2B5EF4-FFF2-40B4-BE49-F238E27FC236}">
              <a16:creationId xmlns:a16="http://schemas.microsoft.com/office/drawing/2014/main" id="{AE345905-049B-424C-B26F-383AE7522AA4}"/>
            </a:ext>
          </a:extLst>
        </xdr:cNvPr>
        <xdr:cNvSpPr txBox="1"/>
      </xdr:nvSpPr>
      <xdr:spPr>
        <a:xfrm>
          <a:off x="3170564" y="171989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103</xdr:row>
      <xdr:rowOff>101600</xdr:rowOff>
    </xdr:from>
    <xdr:to>
      <xdr:col>15</xdr:col>
      <xdr:colOff>101600</xdr:colOff>
      <xdr:row>104</xdr:row>
      <xdr:rowOff>31750</xdr:rowOff>
    </xdr:to>
    <xdr:sp macro="" textlink="">
      <xdr:nvSpPr>
        <xdr:cNvPr id="414" name="フローチャート: 判断 413">
          <a:extLst>
            <a:ext uri="{FF2B5EF4-FFF2-40B4-BE49-F238E27FC236}">
              <a16:creationId xmlns:a16="http://schemas.microsoft.com/office/drawing/2014/main" id="{647D2242-3405-424B-9963-DC0430B2B55E}"/>
            </a:ext>
          </a:extLst>
        </xdr:cNvPr>
        <xdr:cNvSpPr/>
      </xdr:nvSpPr>
      <xdr:spPr>
        <a:xfrm>
          <a:off x="2514600" y="1736852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38744</xdr:colOff>
      <xdr:row>102</xdr:row>
      <xdr:rowOff>48277</xdr:rowOff>
    </xdr:from>
    <xdr:ext cx="405111" cy="259045"/>
    <xdr:sp macro="" textlink="">
      <xdr:nvSpPr>
        <xdr:cNvPr id="415" name="n_2aveValue【市民会館】&#10;有形固定資産減価償却率">
          <a:extLst>
            <a:ext uri="{FF2B5EF4-FFF2-40B4-BE49-F238E27FC236}">
              <a16:creationId xmlns:a16="http://schemas.microsoft.com/office/drawing/2014/main" id="{AB453F95-5F6C-401F-A54C-655AB81F8245}"/>
            </a:ext>
          </a:extLst>
        </xdr:cNvPr>
        <xdr:cNvSpPr txBox="1"/>
      </xdr:nvSpPr>
      <xdr:spPr>
        <a:xfrm>
          <a:off x="2385704" y="171475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103</xdr:row>
      <xdr:rowOff>92075</xdr:rowOff>
    </xdr:from>
    <xdr:to>
      <xdr:col>10</xdr:col>
      <xdr:colOff>165100</xdr:colOff>
      <xdr:row>104</xdr:row>
      <xdr:rowOff>22225</xdr:rowOff>
    </xdr:to>
    <xdr:sp macro="" textlink="">
      <xdr:nvSpPr>
        <xdr:cNvPr id="416" name="フローチャート: 判断 415">
          <a:extLst>
            <a:ext uri="{FF2B5EF4-FFF2-40B4-BE49-F238E27FC236}">
              <a16:creationId xmlns:a16="http://schemas.microsoft.com/office/drawing/2014/main" id="{538BADE9-7D57-494D-A779-B46B3BE85063}"/>
            </a:ext>
          </a:extLst>
        </xdr:cNvPr>
        <xdr:cNvSpPr/>
      </xdr:nvSpPr>
      <xdr:spPr>
        <a:xfrm>
          <a:off x="1739900" y="173589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102244</xdr:colOff>
      <xdr:row>102</xdr:row>
      <xdr:rowOff>38752</xdr:rowOff>
    </xdr:from>
    <xdr:ext cx="405111" cy="259045"/>
    <xdr:sp macro="" textlink="">
      <xdr:nvSpPr>
        <xdr:cNvPr id="417" name="n_3aveValue【市民会館】&#10;有形固定資産減価償却率">
          <a:extLst>
            <a:ext uri="{FF2B5EF4-FFF2-40B4-BE49-F238E27FC236}">
              <a16:creationId xmlns:a16="http://schemas.microsoft.com/office/drawing/2014/main" id="{D0969BB5-DE5E-4893-9F01-7A4CBE5EF7CD}"/>
            </a:ext>
          </a:extLst>
        </xdr:cNvPr>
        <xdr:cNvSpPr txBox="1"/>
      </xdr:nvSpPr>
      <xdr:spPr>
        <a:xfrm>
          <a:off x="1611004" y="1713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104</xdr:row>
      <xdr:rowOff>636</xdr:rowOff>
    </xdr:from>
    <xdr:to>
      <xdr:col>6</xdr:col>
      <xdr:colOff>38100</xdr:colOff>
      <xdr:row>104</xdr:row>
      <xdr:rowOff>102236</xdr:rowOff>
    </xdr:to>
    <xdr:sp macro="" textlink="">
      <xdr:nvSpPr>
        <xdr:cNvPr id="418" name="フローチャート: 判断 417">
          <a:extLst>
            <a:ext uri="{FF2B5EF4-FFF2-40B4-BE49-F238E27FC236}">
              <a16:creationId xmlns:a16="http://schemas.microsoft.com/office/drawing/2014/main" id="{9DC1E57C-CF3C-4956-A8C1-FC0F41C676AE}"/>
            </a:ext>
          </a:extLst>
        </xdr:cNvPr>
        <xdr:cNvSpPr/>
      </xdr:nvSpPr>
      <xdr:spPr>
        <a:xfrm>
          <a:off x="965200" y="1743519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165744</xdr:colOff>
      <xdr:row>102</xdr:row>
      <xdr:rowOff>118763</xdr:rowOff>
    </xdr:from>
    <xdr:ext cx="405111" cy="259045"/>
    <xdr:sp macro="" textlink="">
      <xdr:nvSpPr>
        <xdr:cNvPr id="419" name="n_4aveValue【市民会館】&#10;有形固定資産減価償却率">
          <a:extLst>
            <a:ext uri="{FF2B5EF4-FFF2-40B4-BE49-F238E27FC236}">
              <a16:creationId xmlns:a16="http://schemas.microsoft.com/office/drawing/2014/main" id="{51AEC9C0-BF0C-456D-8624-746A74ACE755}"/>
            </a:ext>
          </a:extLst>
        </xdr:cNvPr>
        <xdr:cNvSpPr txBox="1"/>
      </xdr:nvSpPr>
      <xdr:spPr>
        <a:xfrm>
          <a:off x="836304" y="17218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111</xdr:row>
      <xdr:rowOff>16527</xdr:rowOff>
    </xdr:from>
    <xdr:ext cx="762000" cy="259045"/>
    <xdr:sp macro="" textlink="">
      <xdr:nvSpPr>
        <xdr:cNvPr id="420" name="テキスト ボックス 419">
          <a:extLst>
            <a:ext uri="{FF2B5EF4-FFF2-40B4-BE49-F238E27FC236}">
              <a16:creationId xmlns:a16="http://schemas.microsoft.com/office/drawing/2014/main" id="{137D51D3-F347-46BD-9B71-B73B2B138EF3}"/>
            </a:ext>
          </a:extLst>
        </xdr:cNvPr>
        <xdr:cNvSpPr txBox="1"/>
      </xdr:nvSpPr>
      <xdr:spPr>
        <a:xfrm>
          <a:off x="39192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21" name="テキスト ボックス 420">
          <a:extLst>
            <a:ext uri="{FF2B5EF4-FFF2-40B4-BE49-F238E27FC236}">
              <a16:creationId xmlns:a16="http://schemas.microsoft.com/office/drawing/2014/main" id="{32A0BE1D-BAEB-4C52-8BC8-863FCBF7866E}"/>
            </a:ext>
          </a:extLst>
        </xdr:cNvPr>
        <xdr:cNvSpPr txBox="1"/>
      </xdr:nvSpPr>
      <xdr:spPr>
        <a:xfrm>
          <a:off x="3187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22" name="テキスト ボックス 421">
          <a:extLst>
            <a:ext uri="{FF2B5EF4-FFF2-40B4-BE49-F238E27FC236}">
              <a16:creationId xmlns:a16="http://schemas.microsoft.com/office/drawing/2014/main" id="{B68F7247-ADD7-49A7-B0DC-41334006CED6}"/>
            </a:ext>
          </a:extLst>
        </xdr:cNvPr>
        <xdr:cNvSpPr txBox="1"/>
      </xdr:nvSpPr>
      <xdr:spPr>
        <a:xfrm>
          <a:off x="2397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23" name="テキスト ボックス 422">
          <a:extLst>
            <a:ext uri="{FF2B5EF4-FFF2-40B4-BE49-F238E27FC236}">
              <a16:creationId xmlns:a16="http://schemas.microsoft.com/office/drawing/2014/main" id="{2C610969-F296-4C1B-B28B-5AC90129AAA5}"/>
            </a:ext>
          </a:extLst>
        </xdr:cNvPr>
        <xdr:cNvSpPr txBox="1"/>
      </xdr:nvSpPr>
      <xdr:spPr>
        <a:xfrm>
          <a:off x="16230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24" name="テキスト ボックス 423">
          <a:extLst>
            <a:ext uri="{FF2B5EF4-FFF2-40B4-BE49-F238E27FC236}">
              <a16:creationId xmlns:a16="http://schemas.microsoft.com/office/drawing/2014/main" id="{DA95A57B-22B6-411C-8319-7C93AF80460F}"/>
            </a:ext>
          </a:extLst>
        </xdr:cNvPr>
        <xdr:cNvSpPr txBox="1"/>
      </xdr:nvSpPr>
      <xdr:spPr>
        <a:xfrm>
          <a:off x="8407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90170</xdr:rowOff>
    </xdr:from>
    <xdr:to>
      <xdr:col>24</xdr:col>
      <xdr:colOff>114300</xdr:colOff>
      <xdr:row>106</xdr:row>
      <xdr:rowOff>20320</xdr:rowOff>
    </xdr:to>
    <xdr:sp macro="" textlink="">
      <xdr:nvSpPr>
        <xdr:cNvPr id="425" name="楕円 424">
          <a:extLst>
            <a:ext uri="{FF2B5EF4-FFF2-40B4-BE49-F238E27FC236}">
              <a16:creationId xmlns:a16="http://schemas.microsoft.com/office/drawing/2014/main" id="{A71B65E3-FF3A-49FA-A30B-27F1ECFFE9B3}"/>
            </a:ext>
          </a:extLst>
        </xdr:cNvPr>
        <xdr:cNvSpPr/>
      </xdr:nvSpPr>
      <xdr:spPr>
        <a:xfrm>
          <a:off x="4036060" y="176923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105</xdr:row>
      <xdr:rowOff>68597</xdr:rowOff>
    </xdr:from>
    <xdr:ext cx="405111" cy="259045"/>
    <xdr:sp macro="" textlink="">
      <xdr:nvSpPr>
        <xdr:cNvPr id="426" name="【市民会館】&#10;有形固定資産減価償却率該当値テキスト">
          <a:extLst>
            <a:ext uri="{FF2B5EF4-FFF2-40B4-BE49-F238E27FC236}">
              <a16:creationId xmlns:a16="http://schemas.microsoft.com/office/drawing/2014/main" id="{CF30CE2C-0C08-495E-87F4-3115F8B88366}"/>
            </a:ext>
          </a:extLst>
        </xdr:cNvPr>
        <xdr:cNvSpPr txBox="1"/>
      </xdr:nvSpPr>
      <xdr:spPr>
        <a:xfrm>
          <a:off x="4124960" y="176707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126364</xdr:rowOff>
    </xdr:from>
    <xdr:to>
      <xdr:col>20</xdr:col>
      <xdr:colOff>38100</xdr:colOff>
      <xdr:row>106</xdr:row>
      <xdr:rowOff>56514</xdr:rowOff>
    </xdr:to>
    <xdr:sp macro="" textlink="">
      <xdr:nvSpPr>
        <xdr:cNvPr id="427" name="楕円 426">
          <a:extLst>
            <a:ext uri="{FF2B5EF4-FFF2-40B4-BE49-F238E27FC236}">
              <a16:creationId xmlns:a16="http://schemas.microsoft.com/office/drawing/2014/main" id="{9DA8A2AC-830A-4039-A776-5D290D0893D8}"/>
            </a:ext>
          </a:extLst>
        </xdr:cNvPr>
        <xdr:cNvSpPr/>
      </xdr:nvSpPr>
      <xdr:spPr>
        <a:xfrm>
          <a:off x="3312160" y="177285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105</xdr:row>
      <xdr:rowOff>140970</xdr:rowOff>
    </xdr:from>
    <xdr:to>
      <xdr:col>24</xdr:col>
      <xdr:colOff>63500</xdr:colOff>
      <xdr:row>106</xdr:row>
      <xdr:rowOff>5714</xdr:rowOff>
    </xdr:to>
    <xdr:cxnSp macro="">
      <xdr:nvCxnSpPr>
        <xdr:cNvPr id="428" name="直線コネクタ 427">
          <a:extLst>
            <a:ext uri="{FF2B5EF4-FFF2-40B4-BE49-F238E27FC236}">
              <a16:creationId xmlns:a16="http://schemas.microsoft.com/office/drawing/2014/main" id="{AEA5E8D9-9358-4643-92D8-39FF61FFDC65}"/>
            </a:ext>
          </a:extLst>
        </xdr:cNvPr>
        <xdr:cNvCxnSpPr/>
      </xdr:nvCxnSpPr>
      <xdr:spPr>
        <a:xfrm flipV="1">
          <a:off x="3355340" y="17743170"/>
          <a:ext cx="73152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105411</xdr:rowOff>
    </xdr:from>
    <xdr:to>
      <xdr:col>15</xdr:col>
      <xdr:colOff>101600</xdr:colOff>
      <xdr:row>106</xdr:row>
      <xdr:rowOff>35561</xdr:rowOff>
    </xdr:to>
    <xdr:sp macro="" textlink="">
      <xdr:nvSpPr>
        <xdr:cNvPr id="429" name="楕円 428">
          <a:extLst>
            <a:ext uri="{FF2B5EF4-FFF2-40B4-BE49-F238E27FC236}">
              <a16:creationId xmlns:a16="http://schemas.microsoft.com/office/drawing/2014/main" id="{E58B7E07-D7F3-4BAC-8EEB-82C76B90D855}"/>
            </a:ext>
          </a:extLst>
        </xdr:cNvPr>
        <xdr:cNvSpPr/>
      </xdr:nvSpPr>
      <xdr:spPr>
        <a:xfrm>
          <a:off x="2514600" y="1770761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156211</xdr:rowOff>
    </xdr:from>
    <xdr:to>
      <xdr:col>19</xdr:col>
      <xdr:colOff>177800</xdr:colOff>
      <xdr:row>106</xdr:row>
      <xdr:rowOff>5714</xdr:rowOff>
    </xdr:to>
    <xdr:cxnSp macro="">
      <xdr:nvCxnSpPr>
        <xdr:cNvPr id="430" name="直線コネクタ 429">
          <a:extLst>
            <a:ext uri="{FF2B5EF4-FFF2-40B4-BE49-F238E27FC236}">
              <a16:creationId xmlns:a16="http://schemas.microsoft.com/office/drawing/2014/main" id="{7B16F196-935B-4465-9C4F-EA8ACDEB1426}"/>
            </a:ext>
          </a:extLst>
        </xdr:cNvPr>
        <xdr:cNvCxnSpPr/>
      </xdr:nvCxnSpPr>
      <xdr:spPr>
        <a:xfrm>
          <a:off x="2565400" y="17758411"/>
          <a:ext cx="789940" cy="17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137795</xdr:rowOff>
    </xdr:from>
    <xdr:to>
      <xdr:col>10</xdr:col>
      <xdr:colOff>165100</xdr:colOff>
      <xdr:row>106</xdr:row>
      <xdr:rowOff>67945</xdr:rowOff>
    </xdr:to>
    <xdr:sp macro="" textlink="">
      <xdr:nvSpPr>
        <xdr:cNvPr id="431" name="楕円 430">
          <a:extLst>
            <a:ext uri="{FF2B5EF4-FFF2-40B4-BE49-F238E27FC236}">
              <a16:creationId xmlns:a16="http://schemas.microsoft.com/office/drawing/2014/main" id="{ACE4E830-FB33-4B4F-91DE-80FDE151120A}"/>
            </a:ext>
          </a:extLst>
        </xdr:cNvPr>
        <xdr:cNvSpPr/>
      </xdr:nvSpPr>
      <xdr:spPr>
        <a:xfrm>
          <a:off x="1739900" y="177399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105</xdr:row>
      <xdr:rowOff>156211</xdr:rowOff>
    </xdr:from>
    <xdr:to>
      <xdr:col>15</xdr:col>
      <xdr:colOff>50800</xdr:colOff>
      <xdr:row>106</xdr:row>
      <xdr:rowOff>17145</xdr:rowOff>
    </xdr:to>
    <xdr:cxnSp macro="">
      <xdr:nvCxnSpPr>
        <xdr:cNvPr id="432" name="直線コネクタ 431">
          <a:extLst>
            <a:ext uri="{FF2B5EF4-FFF2-40B4-BE49-F238E27FC236}">
              <a16:creationId xmlns:a16="http://schemas.microsoft.com/office/drawing/2014/main" id="{0F950614-C54E-4724-ADF1-CD630F60E368}"/>
            </a:ext>
          </a:extLst>
        </xdr:cNvPr>
        <xdr:cNvCxnSpPr/>
      </xdr:nvCxnSpPr>
      <xdr:spPr>
        <a:xfrm flipV="1">
          <a:off x="1790700" y="17758411"/>
          <a:ext cx="774700" cy="28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29211</xdr:rowOff>
    </xdr:from>
    <xdr:to>
      <xdr:col>6</xdr:col>
      <xdr:colOff>38100</xdr:colOff>
      <xdr:row>105</xdr:row>
      <xdr:rowOff>130811</xdr:rowOff>
    </xdr:to>
    <xdr:sp macro="" textlink="">
      <xdr:nvSpPr>
        <xdr:cNvPr id="433" name="楕円 432">
          <a:extLst>
            <a:ext uri="{FF2B5EF4-FFF2-40B4-BE49-F238E27FC236}">
              <a16:creationId xmlns:a16="http://schemas.microsoft.com/office/drawing/2014/main" id="{E57C40F1-8163-4D0E-930E-25AA4C5A716D}"/>
            </a:ext>
          </a:extLst>
        </xdr:cNvPr>
        <xdr:cNvSpPr/>
      </xdr:nvSpPr>
      <xdr:spPr>
        <a:xfrm>
          <a:off x="965200" y="1763141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80011</xdr:rowOff>
    </xdr:from>
    <xdr:to>
      <xdr:col>10</xdr:col>
      <xdr:colOff>114300</xdr:colOff>
      <xdr:row>106</xdr:row>
      <xdr:rowOff>17145</xdr:rowOff>
    </xdr:to>
    <xdr:cxnSp macro="">
      <xdr:nvCxnSpPr>
        <xdr:cNvPr id="434" name="直線コネクタ 433">
          <a:extLst>
            <a:ext uri="{FF2B5EF4-FFF2-40B4-BE49-F238E27FC236}">
              <a16:creationId xmlns:a16="http://schemas.microsoft.com/office/drawing/2014/main" id="{BBEC2189-6000-429A-B6DA-77235F55D201}"/>
            </a:ext>
          </a:extLst>
        </xdr:cNvPr>
        <xdr:cNvCxnSpPr/>
      </xdr:nvCxnSpPr>
      <xdr:spPr>
        <a:xfrm>
          <a:off x="1008380" y="17682211"/>
          <a:ext cx="782320" cy="104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47641</xdr:rowOff>
    </xdr:from>
    <xdr:ext cx="405111" cy="259045"/>
    <xdr:sp macro="" textlink="">
      <xdr:nvSpPr>
        <xdr:cNvPr id="435" name="n_1mainValue【市民会館】&#10;有形固定資産減価償却率">
          <a:extLst>
            <a:ext uri="{FF2B5EF4-FFF2-40B4-BE49-F238E27FC236}">
              <a16:creationId xmlns:a16="http://schemas.microsoft.com/office/drawing/2014/main" id="{DFFA353C-1DA1-444A-87A5-038620D9ECEF}"/>
            </a:ext>
          </a:extLst>
        </xdr:cNvPr>
        <xdr:cNvSpPr txBox="1"/>
      </xdr:nvSpPr>
      <xdr:spPr>
        <a:xfrm>
          <a:off x="3170564" y="178174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26688</xdr:rowOff>
    </xdr:from>
    <xdr:ext cx="405111" cy="259045"/>
    <xdr:sp macro="" textlink="">
      <xdr:nvSpPr>
        <xdr:cNvPr id="436" name="n_2mainValue【市民会館】&#10;有形固定資産減価償却率">
          <a:extLst>
            <a:ext uri="{FF2B5EF4-FFF2-40B4-BE49-F238E27FC236}">
              <a16:creationId xmlns:a16="http://schemas.microsoft.com/office/drawing/2014/main" id="{11B475C5-80F4-4BE7-BE69-837AD8D2B003}"/>
            </a:ext>
          </a:extLst>
        </xdr:cNvPr>
        <xdr:cNvSpPr txBox="1"/>
      </xdr:nvSpPr>
      <xdr:spPr>
        <a:xfrm>
          <a:off x="2385704" y="177965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59072</xdr:rowOff>
    </xdr:from>
    <xdr:ext cx="405111" cy="259045"/>
    <xdr:sp macro="" textlink="">
      <xdr:nvSpPr>
        <xdr:cNvPr id="437" name="n_3mainValue【市民会館】&#10;有形固定資産減価償却率">
          <a:extLst>
            <a:ext uri="{FF2B5EF4-FFF2-40B4-BE49-F238E27FC236}">
              <a16:creationId xmlns:a16="http://schemas.microsoft.com/office/drawing/2014/main" id="{EAAA9093-D486-4C67-A1CE-938EF91D08F8}"/>
            </a:ext>
          </a:extLst>
        </xdr:cNvPr>
        <xdr:cNvSpPr txBox="1"/>
      </xdr:nvSpPr>
      <xdr:spPr>
        <a:xfrm>
          <a:off x="1611004" y="178289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121938</xdr:rowOff>
    </xdr:from>
    <xdr:ext cx="405111" cy="259045"/>
    <xdr:sp macro="" textlink="">
      <xdr:nvSpPr>
        <xdr:cNvPr id="438" name="n_4mainValue【市民会館】&#10;有形固定資産減価償却率">
          <a:extLst>
            <a:ext uri="{FF2B5EF4-FFF2-40B4-BE49-F238E27FC236}">
              <a16:creationId xmlns:a16="http://schemas.microsoft.com/office/drawing/2014/main" id="{4BE4E04C-94CD-4409-843B-E39F20618879}"/>
            </a:ext>
          </a:extLst>
        </xdr:cNvPr>
        <xdr:cNvSpPr txBox="1"/>
      </xdr:nvSpPr>
      <xdr:spPr>
        <a:xfrm>
          <a:off x="836304" y="17724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9" name="正方形/長方形 438">
          <a:extLst>
            <a:ext uri="{FF2B5EF4-FFF2-40B4-BE49-F238E27FC236}">
              <a16:creationId xmlns:a16="http://schemas.microsoft.com/office/drawing/2014/main" id="{3674A827-1A52-4BC3-8A25-9D634A065E85}"/>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40" name="正方形/長方形 439">
          <a:extLst>
            <a:ext uri="{FF2B5EF4-FFF2-40B4-BE49-F238E27FC236}">
              <a16:creationId xmlns:a16="http://schemas.microsoft.com/office/drawing/2014/main" id="{889B2A22-FBD7-4C67-B956-5C8489D8D6DB}"/>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1" name="正方形/長方形 440">
          <a:extLst>
            <a:ext uri="{FF2B5EF4-FFF2-40B4-BE49-F238E27FC236}">
              <a16:creationId xmlns:a16="http://schemas.microsoft.com/office/drawing/2014/main" id="{B000CF9F-3AAA-4880-9EDD-47F5DCAD600C}"/>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2" name="正方形/長方形 441">
          <a:extLst>
            <a:ext uri="{FF2B5EF4-FFF2-40B4-BE49-F238E27FC236}">
              <a16:creationId xmlns:a16="http://schemas.microsoft.com/office/drawing/2014/main" id="{0BCC23BC-CA9D-4322-B59A-358ADCA0C31E}"/>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3" name="正方形/長方形 442">
          <a:extLst>
            <a:ext uri="{FF2B5EF4-FFF2-40B4-BE49-F238E27FC236}">
              <a16:creationId xmlns:a16="http://schemas.microsoft.com/office/drawing/2014/main" id="{804605F3-052F-4D9E-925E-4E498AD00936}"/>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4" name="正方形/長方形 443">
          <a:extLst>
            <a:ext uri="{FF2B5EF4-FFF2-40B4-BE49-F238E27FC236}">
              <a16:creationId xmlns:a16="http://schemas.microsoft.com/office/drawing/2014/main" id="{6303A12E-5244-459E-887F-C53B8A2D56DB}"/>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5" name="正方形/長方形 444">
          <a:extLst>
            <a:ext uri="{FF2B5EF4-FFF2-40B4-BE49-F238E27FC236}">
              <a16:creationId xmlns:a16="http://schemas.microsoft.com/office/drawing/2014/main" id="{B6A3653E-709F-4675-B4F9-1A21AD37C9F9}"/>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6" name="正方形/長方形 445">
          <a:extLst>
            <a:ext uri="{FF2B5EF4-FFF2-40B4-BE49-F238E27FC236}">
              <a16:creationId xmlns:a16="http://schemas.microsoft.com/office/drawing/2014/main" id="{DF2D071C-BBAB-428C-8E33-22495939FA05}"/>
            </a:ext>
          </a:extLst>
        </xdr:cNvPr>
        <xdr:cNvSpPr/>
      </xdr:nvSpPr>
      <xdr:spPr>
        <a:xfrm>
          <a:off x="582676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7" name="テキスト ボックス 446">
          <a:extLst>
            <a:ext uri="{FF2B5EF4-FFF2-40B4-BE49-F238E27FC236}">
              <a16:creationId xmlns:a16="http://schemas.microsoft.com/office/drawing/2014/main" id="{9C5F11EE-9DA1-4C2B-B66C-E26270710E9E}"/>
            </a:ext>
          </a:extLst>
        </xdr:cNvPr>
        <xdr:cNvSpPr txBox="1"/>
      </xdr:nvSpPr>
      <xdr:spPr>
        <a:xfrm>
          <a:off x="578866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8" name="直線コネクタ 447">
          <a:extLst>
            <a:ext uri="{FF2B5EF4-FFF2-40B4-BE49-F238E27FC236}">
              <a16:creationId xmlns:a16="http://schemas.microsoft.com/office/drawing/2014/main" id="{72EB29B8-2C55-40E4-A505-89B136673752}"/>
            </a:ext>
          </a:extLst>
        </xdr:cNvPr>
        <xdr:cNvCxnSpPr/>
      </xdr:nvCxnSpPr>
      <xdr:spPr>
        <a:xfrm>
          <a:off x="5826760" y="186270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9" name="直線コネクタ 448">
          <a:extLst>
            <a:ext uri="{FF2B5EF4-FFF2-40B4-BE49-F238E27FC236}">
              <a16:creationId xmlns:a16="http://schemas.microsoft.com/office/drawing/2014/main" id="{03F77582-BE70-4C48-8392-7EA8AFC7752E}"/>
            </a:ext>
          </a:extLst>
        </xdr:cNvPr>
        <xdr:cNvCxnSpPr/>
      </xdr:nvCxnSpPr>
      <xdr:spPr>
        <a:xfrm>
          <a:off x="5826760" y="182575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50" name="テキスト ボックス 449">
          <a:extLst>
            <a:ext uri="{FF2B5EF4-FFF2-40B4-BE49-F238E27FC236}">
              <a16:creationId xmlns:a16="http://schemas.microsoft.com/office/drawing/2014/main" id="{C05852E8-EA18-40A6-A626-5E7966FD8129}"/>
            </a:ext>
          </a:extLst>
        </xdr:cNvPr>
        <xdr:cNvSpPr txBox="1"/>
      </xdr:nvSpPr>
      <xdr:spPr>
        <a:xfrm>
          <a:off x="5405301" y="181152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1" name="直線コネクタ 450">
          <a:extLst>
            <a:ext uri="{FF2B5EF4-FFF2-40B4-BE49-F238E27FC236}">
              <a16:creationId xmlns:a16="http://schemas.microsoft.com/office/drawing/2014/main" id="{6B26251D-757E-49C6-98A2-351934219FBD}"/>
            </a:ext>
          </a:extLst>
        </xdr:cNvPr>
        <xdr:cNvCxnSpPr/>
      </xdr:nvCxnSpPr>
      <xdr:spPr>
        <a:xfrm>
          <a:off x="5826760" y="178841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52" name="テキスト ボックス 451">
          <a:extLst>
            <a:ext uri="{FF2B5EF4-FFF2-40B4-BE49-F238E27FC236}">
              <a16:creationId xmlns:a16="http://schemas.microsoft.com/office/drawing/2014/main" id="{44EAF6FD-D622-4D38-BF1A-5C9921C74A31}"/>
            </a:ext>
          </a:extLst>
        </xdr:cNvPr>
        <xdr:cNvSpPr txBox="1"/>
      </xdr:nvSpPr>
      <xdr:spPr>
        <a:xfrm>
          <a:off x="5405301" y="177457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3" name="直線コネクタ 452">
          <a:extLst>
            <a:ext uri="{FF2B5EF4-FFF2-40B4-BE49-F238E27FC236}">
              <a16:creationId xmlns:a16="http://schemas.microsoft.com/office/drawing/2014/main" id="{55B983BE-39F7-43F1-8378-5256A910FCBE}"/>
            </a:ext>
          </a:extLst>
        </xdr:cNvPr>
        <xdr:cNvCxnSpPr/>
      </xdr:nvCxnSpPr>
      <xdr:spPr>
        <a:xfrm>
          <a:off x="5826760" y="175107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4" name="テキスト ボックス 453">
          <a:extLst>
            <a:ext uri="{FF2B5EF4-FFF2-40B4-BE49-F238E27FC236}">
              <a16:creationId xmlns:a16="http://schemas.microsoft.com/office/drawing/2014/main" id="{4547CECA-2ACC-425C-A516-9ADFE8E8972E}"/>
            </a:ext>
          </a:extLst>
        </xdr:cNvPr>
        <xdr:cNvSpPr txBox="1"/>
      </xdr:nvSpPr>
      <xdr:spPr>
        <a:xfrm>
          <a:off x="5405301" y="173723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5" name="直線コネクタ 454">
          <a:extLst>
            <a:ext uri="{FF2B5EF4-FFF2-40B4-BE49-F238E27FC236}">
              <a16:creationId xmlns:a16="http://schemas.microsoft.com/office/drawing/2014/main" id="{73FC1D9C-C591-421C-87B7-60D1E15322FA}"/>
            </a:ext>
          </a:extLst>
        </xdr:cNvPr>
        <xdr:cNvCxnSpPr/>
      </xdr:nvCxnSpPr>
      <xdr:spPr>
        <a:xfrm>
          <a:off x="5826760" y="171373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6" name="テキスト ボックス 455">
          <a:extLst>
            <a:ext uri="{FF2B5EF4-FFF2-40B4-BE49-F238E27FC236}">
              <a16:creationId xmlns:a16="http://schemas.microsoft.com/office/drawing/2014/main" id="{EB740DA3-6B88-41A8-B198-9A00FC9012C9}"/>
            </a:ext>
          </a:extLst>
        </xdr:cNvPr>
        <xdr:cNvSpPr txBox="1"/>
      </xdr:nvSpPr>
      <xdr:spPr>
        <a:xfrm>
          <a:off x="5405301" y="169989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7" name="直線コネクタ 456">
          <a:extLst>
            <a:ext uri="{FF2B5EF4-FFF2-40B4-BE49-F238E27FC236}">
              <a16:creationId xmlns:a16="http://schemas.microsoft.com/office/drawing/2014/main" id="{34515ED4-57F2-4455-A1F7-A3A509B26B5C}"/>
            </a:ext>
          </a:extLst>
        </xdr:cNvPr>
        <xdr:cNvCxnSpPr/>
      </xdr:nvCxnSpPr>
      <xdr:spPr>
        <a:xfrm>
          <a:off x="5826760" y="167640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8" name="テキスト ボックス 457">
          <a:extLst>
            <a:ext uri="{FF2B5EF4-FFF2-40B4-BE49-F238E27FC236}">
              <a16:creationId xmlns:a16="http://schemas.microsoft.com/office/drawing/2014/main" id="{D278A9F1-7845-433C-A388-22CCA0F0235B}"/>
            </a:ext>
          </a:extLst>
        </xdr:cNvPr>
        <xdr:cNvSpPr txBox="1"/>
      </xdr:nvSpPr>
      <xdr:spPr>
        <a:xfrm>
          <a:off x="5405301" y="166255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9" name="直線コネクタ 458">
          <a:extLst>
            <a:ext uri="{FF2B5EF4-FFF2-40B4-BE49-F238E27FC236}">
              <a16:creationId xmlns:a16="http://schemas.microsoft.com/office/drawing/2014/main" id="{264A7636-FCC7-41AE-9789-7B2EF14C1879}"/>
            </a:ext>
          </a:extLst>
        </xdr:cNvPr>
        <xdr:cNvCxnSpPr/>
      </xdr:nvCxnSpPr>
      <xdr:spPr>
        <a:xfrm>
          <a:off x="5826760" y="163944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60" name="テキスト ボックス 459">
          <a:extLst>
            <a:ext uri="{FF2B5EF4-FFF2-40B4-BE49-F238E27FC236}">
              <a16:creationId xmlns:a16="http://schemas.microsoft.com/office/drawing/2014/main" id="{3FCAA2D7-19D4-418E-8D64-A6F731AD4086}"/>
            </a:ext>
          </a:extLst>
        </xdr:cNvPr>
        <xdr:cNvSpPr txBox="1"/>
      </xdr:nvSpPr>
      <xdr:spPr>
        <a:xfrm>
          <a:off x="540530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1" name="【市民会館】&#10;一人当たり面積グラフ枠">
          <a:extLst>
            <a:ext uri="{FF2B5EF4-FFF2-40B4-BE49-F238E27FC236}">
              <a16:creationId xmlns:a16="http://schemas.microsoft.com/office/drawing/2014/main" id="{52A7D170-C64B-4686-A557-9AE546D38CF0}"/>
            </a:ext>
          </a:extLst>
        </xdr:cNvPr>
        <xdr:cNvSpPr/>
      </xdr:nvSpPr>
      <xdr:spPr>
        <a:xfrm>
          <a:off x="582676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49530</xdr:rowOff>
    </xdr:from>
    <xdr:to>
      <xdr:col>54</xdr:col>
      <xdr:colOff>189865</xdr:colOff>
      <xdr:row>108</xdr:row>
      <xdr:rowOff>123189</xdr:rowOff>
    </xdr:to>
    <xdr:cxnSp macro="">
      <xdr:nvCxnSpPr>
        <xdr:cNvPr id="462" name="直線コネクタ 461">
          <a:extLst>
            <a:ext uri="{FF2B5EF4-FFF2-40B4-BE49-F238E27FC236}">
              <a16:creationId xmlns:a16="http://schemas.microsoft.com/office/drawing/2014/main" id="{B012B3F4-F35A-43D5-BEBE-9A781A1416B7}"/>
            </a:ext>
          </a:extLst>
        </xdr:cNvPr>
        <xdr:cNvCxnSpPr/>
      </xdr:nvCxnSpPr>
      <xdr:spPr>
        <a:xfrm flipV="1">
          <a:off x="9219565" y="16813530"/>
          <a:ext cx="0" cy="14147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127016</xdr:rowOff>
    </xdr:from>
    <xdr:ext cx="469744" cy="259045"/>
    <xdr:sp macro="" textlink="">
      <xdr:nvSpPr>
        <xdr:cNvPr id="463" name="【市民会館】&#10;一人当たり面積最小値テキスト">
          <a:extLst>
            <a:ext uri="{FF2B5EF4-FFF2-40B4-BE49-F238E27FC236}">
              <a16:creationId xmlns:a16="http://schemas.microsoft.com/office/drawing/2014/main" id="{2F816E36-19BE-4A07-ADB9-06E2220635DA}"/>
            </a:ext>
          </a:extLst>
        </xdr:cNvPr>
        <xdr:cNvSpPr txBox="1"/>
      </xdr:nvSpPr>
      <xdr:spPr>
        <a:xfrm>
          <a:off x="9258300" y="18232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123189</xdr:rowOff>
    </xdr:from>
    <xdr:to>
      <xdr:col>55</xdr:col>
      <xdr:colOff>88900</xdr:colOff>
      <xdr:row>108</xdr:row>
      <xdr:rowOff>123189</xdr:rowOff>
    </xdr:to>
    <xdr:cxnSp macro="">
      <xdr:nvCxnSpPr>
        <xdr:cNvPr id="464" name="直線コネクタ 463">
          <a:extLst>
            <a:ext uri="{FF2B5EF4-FFF2-40B4-BE49-F238E27FC236}">
              <a16:creationId xmlns:a16="http://schemas.microsoft.com/office/drawing/2014/main" id="{673026C7-CFB5-4E0C-9E16-F0EC5DE86D68}"/>
            </a:ext>
          </a:extLst>
        </xdr:cNvPr>
        <xdr:cNvCxnSpPr/>
      </xdr:nvCxnSpPr>
      <xdr:spPr>
        <a:xfrm>
          <a:off x="9154160" y="1822830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167657</xdr:rowOff>
    </xdr:from>
    <xdr:ext cx="469744" cy="259045"/>
    <xdr:sp macro="" textlink="">
      <xdr:nvSpPr>
        <xdr:cNvPr id="465" name="【市民会館】&#10;一人当たり面積最大値テキスト">
          <a:extLst>
            <a:ext uri="{FF2B5EF4-FFF2-40B4-BE49-F238E27FC236}">
              <a16:creationId xmlns:a16="http://schemas.microsoft.com/office/drawing/2014/main" id="{98C65056-7D80-4563-A63E-40AE62B4CF39}"/>
            </a:ext>
          </a:extLst>
        </xdr:cNvPr>
        <xdr:cNvSpPr txBox="1"/>
      </xdr:nvSpPr>
      <xdr:spPr>
        <a:xfrm>
          <a:off x="9258300" y="1659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49530</xdr:rowOff>
    </xdr:from>
    <xdr:to>
      <xdr:col>55</xdr:col>
      <xdr:colOff>88900</xdr:colOff>
      <xdr:row>100</xdr:row>
      <xdr:rowOff>49530</xdr:rowOff>
    </xdr:to>
    <xdr:cxnSp macro="">
      <xdr:nvCxnSpPr>
        <xdr:cNvPr id="466" name="直線コネクタ 465">
          <a:extLst>
            <a:ext uri="{FF2B5EF4-FFF2-40B4-BE49-F238E27FC236}">
              <a16:creationId xmlns:a16="http://schemas.microsoft.com/office/drawing/2014/main" id="{8B9594A1-15F3-4A96-B052-D145B768B82D}"/>
            </a:ext>
          </a:extLst>
        </xdr:cNvPr>
        <xdr:cNvCxnSpPr/>
      </xdr:nvCxnSpPr>
      <xdr:spPr>
        <a:xfrm>
          <a:off x="9154160" y="168135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26688</xdr:rowOff>
    </xdr:from>
    <xdr:ext cx="469744" cy="259045"/>
    <xdr:sp macro="" textlink="">
      <xdr:nvSpPr>
        <xdr:cNvPr id="467" name="【市民会館】&#10;一人当たり面積平均値テキスト">
          <a:extLst>
            <a:ext uri="{FF2B5EF4-FFF2-40B4-BE49-F238E27FC236}">
              <a16:creationId xmlns:a16="http://schemas.microsoft.com/office/drawing/2014/main" id="{18517411-04AF-474C-AA59-A7BDCABEAC14}"/>
            </a:ext>
          </a:extLst>
        </xdr:cNvPr>
        <xdr:cNvSpPr txBox="1"/>
      </xdr:nvSpPr>
      <xdr:spPr>
        <a:xfrm>
          <a:off x="9258300" y="179641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48261</xdr:rowOff>
    </xdr:from>
    <xdr:to>
      <xdr:col>55</xdr:col>
      <xdr:colOff>50800</xdr:colOff>
      <xdr:row>107</xdr:row>
      <xdr:rowOff>149861</xdr:rowOff>
    </xdr:to>
    <xdr:sp macro="" textlink="">
      <xdr:nvSpPr>
        <xdr:cNvPr id="468" name="フローチャート: 判断 467">
          <a:extLst>
            <a:ext uri="{FF2B5EF4-FFF2-40B4-BE49-F238E27FC236}">
              <a16:creationId xmlns:a16="http://schemas.microsoft.com/office/drawing/2014/main" id="{6B94B253-75B9-494E-B612-2AA3DE5CE5DB}"/>
            </a:ext>
          </a:extLst>
        </xdr:cNvPr>
        <xdr:cNvSpPr/>
      </xdr:nvSpPr>
      <xdr:spPr>
        <a:xfrm>
          <a:off x="9192260" y="1798574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48261</xdr:rowOff>
    </xdr:from>
    <xdr:to>
      <xdr:col>50</xdr:col>
      <xdr:colOff>165100</xdr:colOff>
      <xdr:row>107</xdr:row>
      <xdr:rowOff>149861</xdr:rowOff>
    </xdr:to>
    <xdr:sp macro="" textlink="">
      <xdr:nvSpPr>
        <xdr:cNvPr id="469" name="フローチャート: 判断 468">
          <a:extLst>
            <a:ext uri="{FF2B5EF4-FFF2-40B4-BE49-F238E27FC236}">
              <a16:creationId xmlns:a16="http://schemas.microsoft.com/office/drawing/2014/main" id="{24F76FCD-1C17-4EE5-B819-BFE575D81B98}"/>
            </a:ext>
          </a:extLst>
        </xdr:cNvPr>
        <xdr:cNvSpPr/>
      </xdr:nvSpPr>
      <xdr:spPr>
        <a:xfrm>
          <a:off x="8445500" y="17985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57227</xdr:colOff>
      <xdr:row>107</xdr:row>
      <xdr:rowOff>140988</xdr:rowOff>
    </xdr:from>
    <xdr:ext cx="469744" cy="259045"/>
    <xdr:sp macro="" textlink="">
      <xdr:nvSpPr>
        <xdr:cNvPr id="470" name="n_1aveValue【市民会館】&#10;一人当たり面積">
          <a:extLst>
            <a:ext uri="{FF2B5EF4-FFF2-40B4-BE49-F238E27FC236}">
              <a16:creationId xmlns:a16="http://schemas.microsoft.com/office/drawing/2014/main" id="{4984F021-6A05-4110-AD27-58FE1D46431F}"/>
            </a:ext>
          </a:extLst>
        </xdr:cNvPr>
        <xdr:cNvSpPr txBox="1"/>
      </xdr:nvSpPr>
      <xdr:spPr>
        <a:xfrm>
          <a:off x="8271587" y="180784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107</xdr:row>
      <xdr:rowOff>41911</xdr:rowOff>
    </xdr:from>
    <xdr:to>
      <xdr:col>46</xdr:col>
      <xdr:colOff>38100</xdr:colOff>
      <xdr:row>107</xdr:row>
      <xdr:rowOff>143511</xdr:rowOff>
    </xdr:to>
    <xdr:sp macro="" textlink="">
      <xdr:nvSpPr>
        <xdr:cNvPr id="471" name="フローチャート: 判断 470">
          <a:extLst>
            <a:ext uri="{FF2B5EF4-FFF2-40B4-BE49-F238E27FC236}">
              <a16:creationId xmlns:a16="http://schemas.microsoft.com/office/drawing/2014/main" id="{4CE73A96-7283-4902-B92B-6EC19D5A5965}"/>
            </a:ext>
          </a:extLst>
        </xdr:cNvPr>
        <xdr:cNvSpPr/>
      </xdr:nvSpPr>
      <xdr:spPr>
        <a:xfrm>
          <a:off x="7670800" y="1797939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133427</xdr:colOff>
      <xdr:row>107</xdr:row>
      <xdr:rowOff>134638</xdr:rowOff>
    </xdr:from>
    <xdr:ext cx="469744" cy="259045"/>
    <xdr:sp macro="" textlink="">
      <xdr:nvSpPr>
        <xdr:cNvPr id="472" name="n_2aveValue【市民会館】&#10;一人当たり面積">
          <a:extLst>
            <a:ext uri="{FF2B5EF4-FFF2-40B4-BE49-F238E27FC236}">
              <a16:creationId xmlns:a16="http://schemas.microsoft.com/office/drawing/2014/main" id="{D52CCE82-6BC0-4769-8E87-B44B087578A5}"/>
            </a:ext>
          </a:extLst>
        </xdr:cNvPr>
        <xdr:cNvSpPr txBox="1"/>
      </xdr:nvSpPr>
      <xdr:spPr>
        <a:xfrm>
          <a:off x="7509587" y="18072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107</xdr:row>
      <xdr:rowOff>41911</xdr:rowOff>
    </xdr:from>
    <xdr:to>
      <xdr:col>41</xdr:col>
      <xdr:colOff>101600</xdr:colOff>
      <xdr:row>107</xdr:row>
      <xdr:rowOff>143511</xdr:rowOff>
    </xdr:to>
    <xdr:sp macro="" textlink="">
      <xdr:nvSpPr>
        <xdr:cNvPr id="473" name="フローチャート: 判断 472">
          <a:extLst>
            <a:ext uri="{FF2B5EF4-FFF2-40B4-BE49-F238E27FC236}">
              <a16:creationId xmlns:a16="http://schemas.microsoft.com/office/drawing/2014/main" id="{A040CEEC-9831-478E-833F-5E77DB016FEC}"/>
            </a:ext>
          </a:extLst>
        </xdr:cNvPr>
        <xdr:cNvSpPr/>
      </xdr:nvSpPr>
      <xdr:spPr>
        <a:xfrm>
          <a:off x="6873240" y="179793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6427</xdr:colOff>
      <xdr:row>107</xdr:row>
      <xdr:rowOff>134638</xdr:rowOff>
    </xdr:from>
    <xdr:ext cx="469744" cy="259045"/>
    <xdr:sp macro="" textlink="">
      <xdr:nvSpPr>
        <xdr:cNvPr id="474" name="n_3aveValue【市民会館】&#10;一人当たり面積">
          <a:extLst>
            <a:ext uri="{FF2B5EF4-FFF2-40B4-BE49-F238E27FC236}">
              <a16:creationId xmlns:a16="http://schemas.microsoft.com/office/drawing/2014/main" id="{6C1158B6-00D8-476F-9FD1-B71AF506F088}"/>
            </a:ext>
          </a:extLst>
        </xdr:cNvPr>
        <xdr:cNvSpPr txBox="1"/>
      </xdr:nvSpPr>
      <xdr:spPr>
        <a:xfrm>
          <a:off x="6712027" y="18072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107</xdr:row>
      <xdr:rowOff>16511</xdr:rowOff>
    </xdr:from>
    <xdr:to>
      <xdr:col>36</xdr:col>
      <xdr:colOff>165100</xdr:colOff>
      <xdr:row>107</xdr:row>
      <xdr:rowOff>118111</xdr:rowOff>
    </xdr:to>
    <xdr:sp macro="" textlink="">
      <xdr:nvSpPr>
        <xdr:cNvPr id="475" name="フローチャート: 判断 474">
          <a:extLst>
            <a:ext uri="{FF2B5EF4-FFF2-40B4-BE49-F238E27FC236}">
              <a16:creationId xmlns:a16="http://schemas.microsoft.com/office/drawing/2014/main" id="{78564E61-6131-433C-A487-E1D6A0D740A2}"/>
            </a:ext>
          </a:extLst>
        </xdr:cNvPr>
        <xdr:cNvSpPr/>
      </xdr:nvSpPr>
      <xdr:spPr>
        <a:xfrm>
          <a:off x="6098540" y="17953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69927</xdr:colOff>
      <xdr:row>105</xdr:row>
      <xdr:rowOff>134638</xdr:rowOff>
    </xdr:from>
    <xdr:ext cx="469744" cy="259045"/>
    <xdr:sp macro="" textlink="">
      <xdr:nvSpPr>
        <xdr:cNvPr id="476" name="n_4aveValue【市民会館】&#10;一人当たり面積">
          <a:extLst>
            <a:ext uri="{FF2B5EF4-FFF2-40B4-BE49-F238E27FC236}">
              <a16:creationId xmlns:a16="http://schemas.microsoft.com/office/drawing/2014/main" id="{7C0D5BDD-CFEC-457A-A561-6CF1F2AAD615}"/>
            </a:ext>
          </a:extLst>
        </xdr:cNvPr>
        <xdr:cNvSpPr txBox="1"/>
      </xdr:nvSpPr>
      <xdr:spPr>
        <a:xfrm>
          <a:off x="5937327" y="17736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111</xdr:row>
      <xdr:rowOff>16527</xdr:rowOff>
    </xdr:from>
    <xdr:ext cx="762000" cy="259045"/>
    <xdr:sp macro="" textlink="">
      <xdr:nvSpPr>
        <xdr:cNvPr id="477" name="テキスト ボックス 476">
          <a:extLst>
            <a:ext uri="{FF2B5EF4-FFF2-40B4-BE49-F238E27FC236}">
              <a16:creationId xmlns:a16="http://schemas.microsoft.com/office/drawing/2014/main" id="{7266653B-C455-45C6-8332-62CE3F6349BC}"/>
            </a:ext>
          </a:extLst>
        </xdr:cNvPr>
        <xdr:cNvSpPr txBox="1"/>
      </xdr:nvSpPr>
      <xdr:spPr>
        <a:xfrm>
          <a:off x="90525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8" name="テキスト ボックス 477">
          <a:extLst>
            <a:ext uri="{FF2B5EF4-FFF2-40B4-BE49-F238E27FC236}">
              <a16:creationId xmlns:a16="http://schemas.microsoft.com/office/drawing/2014/main" id="{AE858565-5CED-491E-8815-EE7609DF55CB}"/>
            </a:ext>
          </a:extLst>
        </xdr:cNvPr>
        <xdr:cNvSpPr txBox="1"/>
      </xdr:nvSpPr>
      <xdr:spPr>
        <a:xfrm>
          <a:off x="83286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9" name="テキスト ボックス 478">
          <a:extLst>
            <a:ext uri="{FF2B5EF4-FFF2-40B4-BE49-F238E27FC236}">
              <a16:creationId xmlns:a16="http://schemas.microsoft.com/office/drawing/2014/main" id="{66610FC8-2C3A-4B38-A2D8-28FFB408A843}"/>
            </a:ext>
          </a:extLst>
        </xdr:cNvPr>
        <xdr:cNvSpPr txBox="1"/>
      </xdr:nvSpPr>
      <xdr:spPr>
        <a:xfrm>
          <a:off x="75463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80" name="テキスト ボックス 479">
          <a:extLst>
            <a:ext uri="{FF2B5EF4-FFF2-40B4-BE49-F238E27FC236}">
              <a16:creationId xmlns:a16="http://schemas.microsoft.com/office/drawing/2014/main" id="{57E98C88-F727-4D5B-B17E-C5AEF46CC724}"/>
            </a:ext>
          </a:extLst>
        </xdr:cNvPr>
        <xdr:cNvSpPr txBox="1"/>
      </xdr:nvSpPr>
      <xdr:spPr>
        <a:xfrm>
          <a:off x="67564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81" name="テキスト ボックス 480">
          <a:extLst>
            <a:ext uri="{FF2B5EF4-FFF2-40B4-BE49-F238E27FC236}">
              <a16:creationId xmlns:a16="http://schemas.microsoft.com/office/drawing/2014/main" id="{68E224A6-E9D5-41AF-99A0-EFFEA2052DF1}"/>
            </a:ext>
          </a:extLst>
        </xdr:cNvPr>
        <xdr:cNvSpPr txBox="1"/>
      </xdr:nvSpPr>
      <xdr:spPr>
        <a:xfrm>
          <a:off x="59817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29211</xdr:rowOff>
    </xdr:from>
    <xdr:to>
      <xdr:col>55</xdr:col>
      <xdr:colOff>50800</xdr:colOff>
      <xdr:row>107</xdr:row>
      <xdr:rowOff>130811</xdr:rowOff>
    </xdr:to>
    <xdr:sp macro="" textlink="">
      <xdr:nvSpPr>
        <xdr:cNvPr id="482" name="楕円 481">
          <a:extLst>
            <a:ext uri="{FF2B5EF4-FFF2-40B4-BE49-F238E27FC236}">
              <a16:creationId xmlns:a16="http://schemas.microsoft.com/office/drawing/2014/main" id="{1713EB30-DC51-47AA-8003-1080BA6CFE73}"/>
            </a:ext>
          </a:extLst>
        </xdr:cNvPr>
        <xdr:cNvSpPr/>
      </xdr:nvSpPr>
      <xdr:spPr>
        <a:xfrm>
          <a:off x="9192260" y="1796669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52088</xdr:rowOff>
    </xdr:from>
    <xdr:ext cx="469744" cy="259045"/>
    <xdr:sp macro="" textlink="">
      <xdr:nvSpPr>
        <xdr:cNvPr id="483" name="【市民会館】&#10;一人当たり面積該当値テキスト">
          <a:extLst>
            <a:ext uri="{FF2B5EF4-FFF2-40B4-BE49-F238E27FC236}">
              <a16:creationId xmlns:a16="http://schemas.microsoft.com/office/drawing/2014/main" id="{91715428-5745-44B5-962E-EBACE584CBA5}"/>
            </a:ext>
          </a:extLst>
        </xdr:cNvPr>
        <xdr:cNvSpPr txBox="1"/>
      </xdr:nvSpPr>
      <xdr:spPr>
        <a:xfrm>
          <a:off x="9258300" y="17821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33020</xdr:rowOff>
    </xdr:from>
    <xdr:to>
      <xdr:col>50</xdr:col>
      <xdr:colOff>165100</xdr:colOff>
      <xdr:row>107</xdr:row>
      <xdr:rowOff>134620</xdr:rowOff>
    </xdr:to>
    <xdr:sp macro="" textlink="">
      <xdr:nvSpPr>
        <xdr:cNvPr id="484" name="楕円 483">
          <a:extLst>
            <a:ext uri="{FF2B5EF4-FFF2-40B4-BE49-F238E27FC236}">
              <a16:creationId xmlns:a16="http://schemas.microsoft.com/office/drawing/2014/main" id="{7E4B11B5-AA0E-49F7-9ED7-FAB79A5B4865}"/>
            </a:ext>
          </a:extLst>
        </xdr:cNvPr>
        <xdr:cNvSpPr/>
      </xdr:nvSpPr>
      <xdr:spPr>
        <a:xfrm>
          <a:off x="8445500" y="1797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80011</xdr:rowOff>
    </xdr:from>
    <xdr:to>
      <xdr:col>55</xdr:col>
      <xdr:colOff>0</xdr:colOff>
      <xdr:row>107</xdr:row>
      <xdr:rowOff>83820</xdr:rowOff>
    </xdr:to>
    <xdr:cxnSp macro="">
      <xdr:nvCxnSpPr>
        <xdr:cNvPr id="485" name="直線コネクタ 484">
          <a:extLst>
            <a:ext uri="{FF2B5EF4-FFF2-40B4-BE49-F238E27FC236}">
              <a16:creationId xmlns:a16="http://schemas.microsoft.com/office/drawing/2014/main" id="{2E6BAF7F-BB1A-42F8-8AAB-1429B7473EA3}"/>
            </a:ext>
          </a:extLst>
        </xdr:cNvPr>
        <xdr:cNvCxnSpPr/>
      </xdr:nvCxnSpPr>
      <xdr:spPr>
        <a:xfrm flipV="1">
          <a:off x="8496300" y="18017491"/>
          <a:ext cx="7239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36830</xdr:rowOff>
    </xdr:from>
    <xdr:to>
      <xdr:col>46</xdr:col>
      <xdr:colOff>38100</xdr:colOff>
      <xdr:row>107</xdr:row>
      <xdr:rowOff>138430</xdr:rowOff>
    </xdr:to>
    <xdr:sp macro="" textlink="">
      <xdr:nvSpPr>
        <xdr:cNvPr id="486" name="楕円 485">
          <a:extLst>
            <a:ext uri="{FF2B5EF4-FFF2-40B4-BE49-F238E27FC236}">
              <a16:creationId xmlns:a16="http://schemas.microsoft.com/office/drawing/2014/main" id="{5E2F789C-CAEF-4A3E-AAC0-1690C66701C6}"/>
            </a:ext>
          </a:extLst>
        </xdr:cNvPr>
        <xdr:cNvSpPr/>
      </xdr:nvSpPr>
      <xdr:spPr>
        <a:xfrm>
          <a:off x="7670800" y="1797431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83820</xdr:rowOff>
    </xdr:from>
    <xdr:to>
      <xdr:col>50</xdr:col>
      <xdr:colOff>114300</xdr:colOff>
      <xdr:row>107</xdr:row>
      <xdr:rowOff>87630</xdr:rowOff>
    </xdr:to>
    <xdr:cxnSp macro="">
      <xdr:nvCxnSpPr>
        <xdr:cNvPr id="487" name="直線コネクタ 486">
          <a:extLst>
            <a:ext uri="{FF2B5EF4-FFF2-40B4-BE49-F238E27FC236}">
              <a16:creationId xmlns:a16="http://schemas.microsoft.com/office/drawing/2014/main" id="{C176F2E9-EFED-4730-9006-A885BE000E97}"/>
            </a:ext>
          </a:extLst>
        </xdr:cNvPr>
        <xdr:cNvCxnSpPr/>
      </xdr:nvCxnSpPr>
      <xdr:spPr>
        <a:xfrm flipV="1">
          <a:off x="7713980" y="18021300"/>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39370</xdr:rowOff>
    </xdr:from>
    <xdr:to>
      <xdr:col>41</xdr:col>
      <xdr:colOff>101600</xdr:colOff>
      <xdr:row>107</xdr:row>
      <xdr:rowOff>140970</xdr:rowOff>
    </xdr:to>
    <xdr:sp macro="" textlink="">
      <xdr:nvSpPr>
        <xdr:cNvPr id="488" name="楕円 487">
          <a:extLst>
            <a:ext uri="{FF2B5EF4-FFF2-40B4-BE49-F238E27FC236}">
              <a16:creationId xmlns:a16="http://schemas.microsoft.com/office/drawing/2014/main" id="{5F120C71-DCBC-4C40-B06E-569AA5F5F600}"/>
            </a:ext>
          </a:extLst>
        </xdr:cNvPr>
        <xdr:cNvSpPr/>
      </xdr:nvSpPr>
      <xdr:spPr>
        <a:xfrm>
          <a:off x="6873240" y="17976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87630</xdr:rowOff>
    </xdr:from>
    <xdr:to>
      <xdr:col>45</xdr:col>
      <xdr:colOff>177800</xdr:colOff>
      <xdr:row>107</xdr:row>
      <xdr:rowOff>90170</xdr:rowOff>
    </xdr:to>
    <xdr:cxnSp macro="">
      <xdr:nvCxnSpPr>
        <xdr:cNvPr id="489" name="直線コネクタ 488">
          <a:extLst>
            <a:ext uri="{FF2B5EF4-FFF2-40B4-BE49-F238E27FC236}">
              <a16:creationId xmlns:a16="http://schemas.microsoft.com/office/drawing/2014/main" id="{A0FBCC0A-D4E1-443D-9998-D392DBE8AF98}"/>
            </a:ext>
          </a:extLst>
        </xdr:cNvPr>
        <xdr:cNvCxnSpPr/>
      </xdr:nvCxnSpPr>
      <xdr:spPr>
        <a:xfrm flipV="1">
          <a:off x="6924040" y="18025110"/>
          <a:ext cx="789940" cy="2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44450</xdr:rowOff>
    </xdr:from>
    <xdr:to>
      <xdr:col>36</xdr:col>
      <xdr:colOff>165100</xdr:colOff>
      <xdr:row>107</xdr:row>
      <xdr:rowOff>146050</xdr:rowOff>
    </xdr:to>
    <xdr:sp macro="" textlink="">
      <xdr:nvSpPr>
        <xdr:cNvPr id="490" name="楕円 489">
          <a:extLst>
            <a:ext uri="{FF2B5EF4-FFF2-40B4-BE49-F238E27FC236}">
              <a16:creationId xmlns:a16="http://schemas.microsoft.com/office/drawing/2014/main" id="{243E4765-AC33-4A12-AF93-3DC36979993E}"/>
            </a:ext>
          </a:extLst>
        </xdr:cNvPr>
        <xdr:cNvSpPr/>
      </xdr:nvSpPr>
      <xdr:spPr>
        <a:xfrm>
          <a:off x="6098540" y="1798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90170</xdr:rowOff>
    </xdr:from>
    <xdr:to>
      <xdr:col>41</xdr:col>
      <xdr:colOff>50800</xdr:colOff>
      <xdr:row>107</xdr:row>
      <xdr:rowOff>95250</xdr:rowOff>
    </xdr:to>
    <xdr:cxnSp macro="">
      <xdr:nvCxnSpPr>
        <xdr:cNvPr id="491" name="直線コネクタ 490">
          <a:extLst>
            <a:ext uri="{FF2B5EF4-FFF2-40B4-BE49-F238E27FC236}">
              <a16:creationId xmlns:a16="http://schemas.microsoft.com/office/drawing/2014/main" id="{0F8BB1B0-10B6-41DC-83A3-ED4CD54522A1}"/>
            </a:ext>
          </a:extLst>
        </xdr:cNvPr>
        <xdr:cNvCxnSpPr/>
      </xdr:nvCxnSpPr>
      <xdr:spPr>
        <a:xfrm flipV="1">
          <a:off x="6149340" y="18027650"/>
          <a:ext cx="7747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105</xdr:row>
      <xdr:rowOff>151147</xdr:rowOff>
    </xdr:from>
    <xdr:ext cx="469744" cy="259045"/>
    <xdr:sp macro="" textlink="">
      <xdr:nvSpPr>
        <xdr:cNvPr id="492" name="n_1mainValue【市民会館】&#10;一人当たり面積">
          <a:extLst>
            <a:ext uri="{FF2B5EF4-FFF2-40B4-BE49-F238E27FC236}">
              <a16:creationId xmlns:a16="http://schemas.microsoft.com/office/drawing/2014/main" id="{EC8EF720-DA4B-4AB6-AACC-E9C44FE2AFAA}"/>
            </a:ext>
          </a:extLst>
        </xdr:cNvPr>
        <xdr:cNvSpPr txBox="1"/>
      </xdr:nvSpPr>
      <xdr:spPr>
        <a:xfrm>
          <a:off x="8271587" y="1775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154957</xdr:rowOff>
    </xdr:from>
    <xdr:ext cx="469744" cy="259045"/>
    <xdr:sp macro="" textlink="">
      <xdr:nvSpPr>
        <xdr:cNvPr id="493" name="n_2mainValue【市民会館】&#10;一人当たり面積">
          <a:extLst>
            <a:ext uri="{FF2B5EF4-FFF2-40B4-BE49-F238E27FC236}">
              <a16:creationId xmlns:a16="http://schemas.microsoft.com/office/drawing/2014/main" id="{68CC37E6-3E84-4F62-A8A2-C822B579ED4A}"/>
            </a:ext>
          </a:extLst>
        </xdr:cNvPr>
        <xdr:cNvSpPr txBox="1"/>
      </xdr:nvSpPr>
      <xdr:spPr>
        <a:xfrm>
          <a:off x="7509587" y="17757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157497</xdr:rowOff>
    </xdr:from>
    <xdr:ext cx="469744" cy="259045"/>
    <xdr:sp macro="" textlink="">
      <xdr:nvSpPr>
        <xdr:cNvPr id="494" name="n_3mainValue【市民会館】&#10;一人当たり面積">
          <a:extLst>
            <a:ext uri="{FF2B5EF4-FFF2-40B4-BE49-F238E27FC236}">
              <a16:creationId xmlns:a16="http://schemas.microsoft.com/office/drawing/2014/main" id="{2FBE1058-2D39-43A8-A4FF-04696BDBDF32}"/>
            </a:ext>
          </a:extLst>
        </xdr:cNvPr>
        <xdr:cNvSpPr txBox="1"/>
      </xdr:nvSpPr>
      <xdr:spPr>
        <a:xfrm>
          <a:off x="6712027" y="17759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137177</xdr:rowOff>
    </xdr:from>
    <xdr:ext cx="469744" cy="259045"/>
    <xdr:sp macro="" textlink="">
      <xdr:nvSpPr>
        <xdr:cNvPr id="495" name="n_4mainValue【市民会館】&#10;一人当たり面積">
          <a:extLst>
            <a:ext uri="{FF2B5EF4-FFF2-40B4-BE49-F238E27FC236}">
              <a16:creationId xmlns:a16="http://schemas.microsoft.com/office/drawing/2014/main" id="{AB641C91-2F30-4560-96FD-2CFB593D5AD8}"/>
            </a:ext>
          </a:extLst>
        </xdr:cNvPr>
        <xdr:cNvSpPr txBox="1"/>
      </xdr:nvSpPr>
      <xdr:spPr>
        <a:xfrm>
          <a:off x="5937327" y="18074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6" name="正方形/長方形 495">
          <a:extLst>
            <a:ext uri="{FF2B5EF4-FFF2-40B4-BE49-F238E27FC236}">
              <a16:creationId xmlns:a16="http://schemas.microsoft.com/office/drawing/2014/main" id="{436899E6-5136-42F9-8928-6EF5214A9D6C}"/>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7" name="正方形/長方形 496">
          <a:extLst>
            <a:ext uri="{FF2B5EF4-FFF2-40B4-BE49-F238E27FC236}">
              <a16:creationId xmlns:a16="http://schemas.microsoft.com/office/drawing/2014/main" id="{FDE373B7-229C-4992-A46A-611302EEA629}"/>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8" name="正方形/長方形 497">
          <a:extLst>
            <a:ext uri="{FF2B5EF4-FFF2-40B4-BE49-F238E27FC236}">
              <a16:creationId xmlns:a16="http://schemas.microsoft.com/office/drawing/2014/main" id="{1A3DA658-C476-4D9E-8E84-2F95C2F8FA23}"/>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9" name="正方形/長方形 498">
          <a:extLst>
            <a:ext uri="{FF2B5EF4-FFF2-40B4-BE49-F238E27FC236}">
              <a16:creationId xmlns:a16="http://schemas.microsoft.com/office/drawing/2014/main" id="{7CB483C7-C528-468C-8734-14DBD6DF0492}"/>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500" name="正方形/長方形 499">
          <a:extLst>
            <a:ext uri="{FF2B5EF4-FFF2-40B4-BE49-F238E27FC236}">
              <a16:creationId xmlns:a16="http://schemas.microsoft.com/office/drawing/2014/main" id="{8879E7B7-BA0A-44E5-925F-73FDD210ABD4}"/>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1" name="正方形/長方形 500">
          <a:extLst>
            <a:ext uri="{FF2B5EF4-FFF2-40B4-BE49-F238E27FC236}">
              <a16:creationId xmlns:a16="http://schemas.microsoft.com/office/drawing/2014/main" id="{CC8B4560-F9F7-4903-A599-EF6B99447BD5}"/>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2" name="正方形/長方形 501">
          <a:extLst>
            <a:ext uri="{FF2B5EF4-FFF2-40B4-BE49-F238E27FC236}">
              <a16:creationId xmlns:a16="http://schemas.microsoft.com/office/drawing/2014/main" id="{F75BFA81-208A-4949-8F82-8876DF45AD88}"/>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3" name="正方形/長方形 502">
          <a:extLst>
            <a:ext uri="{FF2B5EF4-FFF2-40B4-BE49-F238E27FC236}">
              <a16:creationId xmlns:a16="http://schemas.microsoft.com/office/drawing/2014/main" id="{E21E26E4-069E-4D5F-9C43-FE6732184A35}"/>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4" name="テキスト ボックス 503">
          <a:extLst>
            <a:ext uri="{FF2B5EF4-FFF2-40B4-BE49-F238E27FC236}">
              <a16:creationId xmlns:a16="http://schemas.microsoft.com/office/drawing/2014/main" id="{CF9CDF64-2DB8-4619-B4DC-D67966EAF4CE}"/>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5" name="直線コネクタ 504">
          <a:extLst>
            <a:ext uri="{FF2B5EF4-FFF2-40B4-BE49-F238E27FC236}">
              <a16:creationId xmlns:a16="http://schemas.microsoft.com/office/drawing/2014/main" id="{782EEDBA-A932-43EE-8E08-9B00185E4CEF}"/>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6" name="テキスト ボックス 505">
          <a:extLst>
            <a:ext uri="{FF2B5EF4-FFF2-40B4-BE49-F238E27FC236}">
              <a16:creationId xmlns:a16="http://schemas.microsoft.com/office/drawing/2014/main" id="{30A4CDD0-8610-4167-9A6F-93FFE7112215}"/>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7" name="直線コネクタ 506">
          <a:extLst>
            <a:ext uri="{FF2B5EF4-FFF2-40B4-BE49-F238E27FC236}">
              <a16:creationId xmlns:a16="http://schemas.microsoft.com/office/drawing/2014/main" id="{00099124-2FDE-4882-9095-414EF2D1A11A}"/>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8" name="テキスト ボックス 507">
          <a:extLst>
            <a:ext uri="{FF2B5EF4-FFF2-40B4-BE49-F238E27FC236}">
              <a16:creationId xmlns:a16="http://schemas.microsoft.com/office/drawing/2014/main" id="{ADD50FB5-3C7A-44AD-8434-9F83F9139DD3}"/>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9" name="直線コネクタ 508">
          <a:extLst>
            <a:ext uri="{FF2B5EF4-FFF2-40B4-BE49-F238E27FC236}">
              <a16:creationId xmlns:a16="http://schemas.microsoft.com/office/drawing/2014/main" id="{7CC16A4B-FF06-4ED5-AEB9-71C0CE01BF50}"/>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10" name="テキスト ボックス 509">
          <a:extLst>
            <a:ext uri="{FF2B5EF4-FFF2-40B4-BE49-F238E27FC236}">
              <a16:creationId xmlns:a16="http://schemas.microsoft.com/office/drawing/2014/main" id="{42309FED-8AEB-4115-81F7-5C93437B3C02}"/>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11" name="直線コネクタ 510">
          <a:extLst>
            <a:ext uri="{FF2B5EF4-FFF2-40B4-BE49-F238E27FC236}">
              <a16:creationId xmlns:a16="http://schemas.microsoft.com/office/drawing/2014/main" id="{69D58596-3861-4E76-BA70-27053D1A1818}"/>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12" name="テキスト ボックス 511">
          <a:extLst>
            <a:ext uri="{FF2B5EF4-FFF2-40B4-BE49-F238E27FC236}">
              <a16:creationId xmlns:a16="http://schemas.microsoft.com/office/drawing/2014/main" id="{0126FC05-5EA6-4CF5-AB19-822F3E459541}"/>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13" name="直線コネクタ 512">
          <a:extLst>
            <a:ext uri="{FF2B5EF4-FFF2-40B4-BE49-F238E27FC236}">
              <a16:creationId xmlns:a16="http://schemas.microsoft.com/office/drawing/2014/main" id="{21DA6A3C-CDE9-4358-8B65-380CB12A79A2}"/>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14" name="テキスト ボックス 513">
          <a:extLst>
            <a:ext uri="{FF2B5EF4-FFF2-40B4-BE49-F238E27FC236}">
              <a16:creationId xmlns:a16="http://schemas.microsoft.com/office/drawing/2014/main" id="{1BB217AF-50F1-45A9-B5EA-51193F836D56}"/>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5" name="直線コネクタ 514">
          <a:extLst>
            <a:ext uri="{FF2B5EF4-FFF2-40B4-BE49-F238E27FC236}">
              <a16:creationId xmlns:a16="http://schemas.microsoft.com/office/drawing/2014/main" id="{A618DFDB-085E-4FFA-AA8F-2521F5278D39}"/>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6" name="テキスト ボックス 515">
          <a:extLst>
            <a:ext uri="{FF2B5EF4-FFF2-40B4-BE49-F238E27FC236}">
              <a16:creationId xmlns:a16="http://schemas.microsoft.com/office/drawing/2014/main" id="{72217D0B-C07B-49D0-909B-9500D682252C}"/>
            </a:ext>
          </a:extLst>
        </xdr:cNvPr>
        <xdr:cNvSpPr txBox="1"/>
      </xdr:nvSpPr>
      <xdr:spPr>
        <a:xfrm>
          <a:off x="1060276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7" name="直線コネクタ 516">
          <a:extLst>
            <a:ext uri="{FF2B5EF4-FFF2-40B4-BE49-F238E27FC236}">
              <a16:creationId xmlns:a16="http://schemas.microsoft.com/office/drawing/2014/main" id="{099C5BEA-62A1-48A1-8554-80C517DA4E4A}"/>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8" name="テキスト ボックス 517">
          <a:extLst>
            <a:ext uri="{FF2B5EF4-FFF2-40B4-BE49-F238E27FC236}">
              <a16:creationId xmlns:a16="http://schemas.microsoft.com/office/drawing/2014/main" id="{102CC161-3170-4503-8865-5D1AB114E409}"/>
            </a:ext>
          </a:extLst>
        </xdr:cNvPr>
        <xdr:cNvSpPr txBox="1"/>
      </xdr:nvSpPr>
      <xdr:spPr>
        <a:xfrm>
          <a:off x="1066688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9" name="【一般廃棄物処理施設】&#10;有形固定資産減価償却率グラフ枠">
          <a:extLst>
            <a:ext uri="{FF2B5EF4-FFF2-40B4-BE49-F238E27FC236}">
              <a16:creationId xmlns:a16="http://schemas.microsoft.com/office/drawing/2014/main" id="{AB399491-0F19-4213-8000-DC90E2B136D2}"/>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7620</xdr:rowOff>
    </xdr:from>
    <xdr:to>
      <xdr:col>85</xdr:col>
      <xdr:colOff>126364</xdr:colOff>
      <xdr:row>42</xdr:row>
      <xdr:rowOff>38100</xdr:rowOff>
    </xdr:to>
    <xdr:cxnSp macro="">
      <xdr:nvCxnSpPr>
        <xdr:cNvPr id="520" name="直線コネクタ 519">
          <a:extLst>
            <a:ext uri="{FF2B5EF4-FFF2-40B4-BE49-F238E27FC236}">
              <a16:creationId xmlns:a16="http://schemas.microsoft.com/office/drawing/2014/main" id="{2E1C1665-4208-4E8A-87D2-4CD64430C6B3}"/>
            </a:ext>
          </a:extLst>
        </xdr:cNvPr>
        <xdr:cNvCxnSpPr/>
      </xdr:nvCxnSpPr>
      <xdr:spPr>
        <a:xfrm flipV="1">
          <a:off x="14375764" y="570738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521" name="【一般廃棄物処理施設】&#10;有形固定資産減価償却率最小値テキスト">
          <a:extLst>
            <a:ext uri="{FF2B5EF4-FFF2-40B4-BE49-F238E27FC236}">
              <a16:creationId xmlns:a16="http://schemas.microsoft.com/office/drawing/2014/main" id="{F120179B-DD70-4027-B043-14BB95DB7CE4}"/>
            </a:ext>
          </a:extLst>
        </xdr:cNvPr>
        <xdr:cNvSpPr txBox="1"/>
      </xdr:nvSpPr>
      <xdr:spPr>
        <a:xfrm>
          <a:off x="14414500" y="708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522" name="直線コネクタ 521">
          <a:extLst>
            <a:ext uri="{FF2B5EF4-FFF2-40B4-BE49-F238E27FC236}">
              <a16:creationId xmlns:a16="http://schemas.microsoft.com/office/drawing/2014/main" id="{12A24FF1-1EAC-4A66-8C53-7B8414C15552}"/>
            </a:ext>
          </a:extLst>
        </xdr:cNvPr>
        <xdr:cNvCxnSpPr/>
      </xdr:nvCxnSpPr>
      <xdr:spPr>
        <a:xfrm>
          <a:off x="14287500" y="70789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125747</xdr:rowOff>
    </xdr:from>
    <xdr:ext cx="405111" cy="259045"/>
    <xdr:sp macro="" textlink="">
      <xdr:nvSpPr>
        <xdr:cNvPr id="523" name="【一般廃棄物処理施設】&#10;有形固定資産減価償却率最大値テキスト">
          <a:extLst>
            <a:ext uri="{FF2B5EF4-FFF2-40B4-BE49-F238E27FC236}">
              <a16:creationId xmlns:a16="http://schemas.microsoft.com/office/drawing/2014/main" id="{CC531701-706D-47AD-94B5-AEF08909FA53}"/>
            </a:ext>
          </a:extLst>
        </xdr:cNvPr>
        <xdr:cNvSpPr txBox="1"/>
      </xdr:nvSpPr>
      <xdr:spPr>
        <a:xfrm>
          <a:off x="14414500" y="5490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7620</xdr:rowOff>
    </xdr:from>
    <xdr:to>
      <xdr:col>86</xdr:col>
      <xdr:colOff>25400</xdr:colOff>
      <xdr:row>34</xdr:row>
      <xdr:rowOff>7620</xdr:rowOff>
    </xdr:to>
    <xdr:cxnSp macro="">
      <xdr:nvCxnSpPr>
        <xdr:cNvPr id="524" name="直線コネクタ 523">
          <a:extLst>
            <a:ext uri="{FF2B5EF4-FFF2-40B4-BE49-F238E27FC236}">
              <a16:creationId xmlns:a16="http://schemas.microsoft.com/office/drawing/2014/main" id="{5C361980-1D11-47FF-8E46-BBE2DB48FFA7}"/>
            </a:ext>
          </a:extLst>
        </xdr:cNvPr>
        <xdr:cNvCxnSpPr/>
      </xdr:nvCxnSpPr>
      <xdr:spPr>
        <a:xfrm>
          <a:off x="14287500" y="57073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145432</xdr:rowOff>
    </xdr:from>
    <xdr:ext cx="405111" cy="259045"/>
    <xdr:sp macro="" textlink="">
      <xdr:nvSpPr>
        <xdr:cNvPr id="525" name="【一般廃棄物処理施設】&#10;有形固定資産減価償却率平均値テキスト">
          <a:extLst>
            <a:ext uri="{FF2B5EF4-FFF2-40B4-BE49-F238E27FC236}">
              <a16:creationId xmlns:a16="http://schemas.microsoft.com/office/drawing/2014/main" id="{48D7E761-E74F-4DE1-9318-10B4E8984317}"/>
            </a:ext>
          </a:extLst>
        </xdr:cNvPr>
        <xdr:cNvSpPr txBox="1"/>
      </xdr:nvSpPr>
      <xdr:spPr>
        <a:xfrm>
          <a:off x="14414500" y="61804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122555</xdr:rowOff>
    </xdr:from>
    <xdr:to>
      <xdr:col>85</xdr:col>
      <xdr:colOff>177800</xdr:colOff>
      <xdr:row>38</xdr:row>
      <xdr:rowOff>52705</xdr:rowOff>
    </xdr:to>
    <xdr:sp macro="" textlink="">
      <xdr:nvSpPr>
        <xdr:cNvPr id="526" name="フローチャート: 判断 525">
          <a:extLst>
            <a:ext uri="{FF2B5EF4-FFF2-40B4-BE49-F238E27FC236}">
              <a16:creationId xmlns:a16="http://schemas.microsoft.com/office/drawing/2014/main" id="{15ACA5B9-2321-4967-9ADF-9919358E405E}"/>
            </a:ext>
          </a:extLst>
        </xdr:cNvPr>
        <xdr:cNvSpPr/>
      </xdr:nvSpPr>
      <xdr:spPr>
        <a:xfrm>
          <a:off x="14325600" y="6325235"/>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107315</xdr:rowOff>
    </xdr:from>
    <xdr:to>
      <xdr:col>81</xdr:col>
      <xdr:colOff>101600</xdr:colOff>
      <xdr:row>38</xdr:row>
      <xdr:rowOff>37465</xdr:rowOff>
    </xdr:to>
    <xdr:sp macro="" textlink="">
      <xdr:nvSpPr>
        <xdr:cNvPr id="527" name="フローチャート: 判断 526">
          <a:extLst>
            <a:ext uri="{FF2B5EF4-FFF2-40B4-BE49-F238E27FC236}">
              <a16:creationId xmlns:a16="http://schemas.microsoft.com/office/drawing/2014/main" id="{184F5DC4-AEE2-4793-83C6-E6758024B61C}"/>
            </a:ext>
          </a:extLst>
        </xdr:cNvPr>
        <xdr:cNvSpPr/>
      </xdr:nvSpPr>
      <xdr:spPr>
        <a:xfrm>
          <a:off x="13578840" y="63099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36</xdr:row>
      <xdr:rowOff>53992</xdr:rowOff>
    </xdr:from>
    <xdr:ext cx="405111" cy="259045"/>
    <xdr:sp macro="" textlink="">
      <xdr:nvSpPr>
        <xdr:cNvPr id="528" name="n_1aveValue【一般廃棄物処理施設】&#10;有形固定資産減価償却率">
          <a:extLst>
            <a:ext uri="{FF2B5EF4-FFF2-40B4-BE49-F238E27FC236}">
              <a16:creationId xmlns:a16="http://schemas.microsoft.com/office/drawing/2014/main" id="{D9337297-394C-45F6-A6FF-8224759940FA}"/>
            </a:ext>
          </a:extLst>
        </xdr:cNvPr>
        <xdr:cNvSpPr txBox="1"/>
      </xdr:nvSpPr>
      <xdr:spPr>
        <a:xfrm>
          <a:off x="13437244" y="608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143510</xdr:rowOff>
    </xdr:from>
    <xdr:to>
      <xdr:col>76</xdr:col>
      <xdr:colOff>165100</xdr:colOff>
      <xdr:row>38</xdr:row>
      <xdr:rowOff>73660</xdr:rowOff>
    </xdr:to>
    <xdr:sp macro="" textlink="">
      <xdr:nvSpPr>
        <xdr:cNvPr id="529" name="フローチャート: 判断 528">
          <a:extLst>
            <a:ext uri="{FF2B5EF4-FFF2-40B4-BE49-F238E27FC236}">
              <a16:creationId xmlns:a16="http://schemas.microsoft.com/office/drawing/2014/main" id="{75076435-1166-49F8-9C46-C147ADF1A2C0}"/>
            </a:ext>
          </a:extLst>
        </xdr:cNvPr>
        <xdr:cNvSpPr/>
      </xdr:nvSpPr>
      <xdr:spPr>
        <a:xfrm>
          <a:off x="12804140" y="634619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36</xdr:row>
      <xdr:rowOff>90187</xdr:rowOff>
    </xdr:from>
    <xdr:ext cx="405111" cy="259045"/>
    <xdr:sp macro="" textlink="">
      <xdr:nvSpPr>
        <xdr:cNvPr id="530" name="n_2aveValue【一般廃棄物処理施設】&#10;有形固定資産減価償却率">
          <a:extLst>
            <a:ext uri="{FF2B5EF4-FFF2-40B4-BE49-F238E27FC236}">
              <a16:creationId xmlns:a16="http://schemas.microsoft.com/office/drawing/2014/main" id="{6E7F9DC8-BB86-4258-BB22-2D0E97D0EF2A}"/>
            </a:ext>
          </a:extLst>
        </xdr:cNvPr>
        <xdr:cNvSpPr txBox="1"/>
      </xdr:nvSpPr>
      <xdr:spPr>
        <a:xfrm>
          <a:off x="12675244" y="612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162560</xdr:rowOff>
    </xdr:from>
    <xdr:to>
      <xdr:col>72</xdr:col>
      <xdr:colOff>38100</xdr:colOff>
      <xdr:row>38</xdr:row>
      <xdr:rowOff>92710</xdr:rowOff>
    </xdr:to>
    <xdr:sp macro="" textlink="">
      <xdr:nvSpPr>
        <xdr:cNvPr id="531" name="フローチャート: 判断 530">
          <a:extLst>
            <a:ext uri="{FF2B5EF4-FFF2-40B4-BE49-F238E27FC236}">
              <a16:creationId xmlns:a16="http://schemas.microsoft.com/office/drawing/2014/main" id="{499DBCAC-B3EC-4A7C-B168-F6975A8BC423}"/>
            </a:ext>
          </a:extLst>
        </xdr:cNvPr>
        <xdr:cNvSpPr/>
      </xdr:nvSpPr>
      <xdr:spPr>
        <a:xfrm>
          <a:off x="12029440" y="636524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36</xdr:row>
      <xdr:rowOff>109237</xdr:rowOff>
    </xdr:from>
    <xdr:ext cx="405111" cy="259045"/>
    <xdr:sp macro="" textlink="">
      <xdr:nvSpPr>
        <xdr:cNvPr id="532" name="n_3aveValue【一般廃棄物処理施設】&#10;有形固定資産減価償却率">
          <a:extLst>
            <a:ext uri="{FF2B5EF4-FFF2-40B4-BE49-F238E27FC236}">
              <a16:creationId xmlns:a16="http://schemas.microsoft.com/office/drawing/2014/main" id="{1695AD49-121B-42CB-9951-396D5CB84607}"/>
            </a:ext>
          </a:extLst>
        </xdr:cNvPr>
        <xdr:cNvSpPr txBox="1"/>
      </xdr:nvSpPr>
      <xdr:spPr>
        <a:xfrm>
          <a:off x="11900544" y="6144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12065</xdr:rowOff>
    </xdr:from>
    <xdr:to>
      <xdr:col>67</xdr:col>
      <xdr:colOff>101600</xdr:colOff>
      <xdr:row>38</xdr:row>
      <xdr:rowOff>113665</xdr:rowOff>
    </xdr:to>
    <xdr:sp macro="" textlink="">
      <xdr:nvSpPr>
        <xdr:cNvPr id="533" name="フローチャート: 判断 532">
          <a:extLst>
            <a:ext uri="{FF2B5EF4-FFF2-40B4-BE49-F238E27FC236}">
              <a16:creationId xmlns:a16="http://schemas.microsoft.com/office/drawing/2014/main" id="{EBFEA86F-0D23-4A14-884F-D82D15F3762C}"/>
            </a:ext>
          </a:extLst>
        </xdr:cNvPr>
        <xdr:cNvSpPr/>
      </xdr:nvSpPr>
      <xdr:spPr>
        <a:xfrm>
          <a:off x="11231880" y="6382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36</xdr:row>
      <xdr:rowOff>130192</xdr:rowOff>
    </xdr:from>
    <xdr:ext cx="405111" cy="259045"/>
    <xdr:sp macro="" textlink="">
      <xdr:nvSpPr>
        <xdr:cNvPr id="534" name="n_4aveValue【一般廃棄物処理施設】&#10;有形固定資産減価償却率">
          <a:extLst>
            <a:ext uri="{FF2B5EF4-FFF2-40B4-BE49-F238E27FC236}">
              <a16:creationId xmlns:a16="http://schemas.microsoft.com/office/drawing/2014/main" id="{955D2D71-36E2-43D7-8D12-6818B5E7D384}"/>
            </a:ext>
          </a:extLst>
        </xdr:cNvPr>
        <xdr:cNvSpPr txBox="1"/>
      </xdr:nvSpPr>
      <xdr:spPr>
        <a:xfrm>
          <a:off x="11102984" y="61652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FD33DF96-B237-468B-BC99-4306D945B74F}"/>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6" name="テキスト ボックス 535">
          <a:extLst>
            <a:ext uri="{FF2B5EF4-FFF2-40B4-BE49-F238E27FC236}">
              <a16:creationId xmlns:a16="http://schemas.microsoft.com/office/drawing/2014/main" id="{692D34A7-D9B0-4C6D-94A9-D467F785D4FD}"/>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7" name="テキスト ボックス 536">
          <a:extLst>
            <a:ext uri="{FF2B5EF4-FFF2-40B4-BE49-F238E27FC236}">
              <a16:creationId xmlns:a16="http://schemas.microsoft.com/office/drawing/2014/main" id="{EE25A989-0326-4519-9D4D-8137DDF9BF8C}"/>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8" name="テキスト ボックス 537">
          <a:extLst>
            <a:ext uri="{FF2B5EF4-FFF2-40B4-BE49-F238E27FC236}">
              <a16:creationId xmlns:a16="http://schemas.microsoft.com/office/drawing/2014/main" id="{D650402C-E01D-4E32-B74D-6F025BA209DF}"/>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9" name="テキスト ボックス 538">
          <a:extLst>
            <a:ext uri="{FF2B5EF4-FFF2-40B4-BE49-F238E27FC236}">
              <a16:creationId xmlns:a16="http://schemas.microsoft.com/office/drawing/2014/main" id="{891B2F73-8308-4276-B6C9-E5C389773D39}"/>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15875</xdr:rowOff>
    </xdr:from>
    <xdr:to>
      <xdr:col>85</xdr:col>
      <xdr:colOff>177800</xdr:colOff>
      <xdr:row>40</xdr:row>
      <xdr:rowOff>117475</xdr:rowOff>
    </xdr:to>
    <xdr:sp macro="" textlink="">
      <xdr:nvSpPr>
        <xdr:cNvPr id="540" name="楕円 539">
          <a:extLst>
            <a:ext uri="{FF2B5EF4-FFF2-40B4-BE49-F238E27FC236}">
              <a16:creationId xmlns:a16="http://schemas.microsoft.com/office/drawing/2014/main" id="{4AE71DDA-D3F9-4DA5-A4ED-29E36EC6696B}"/>
            </a:ext>
          </a:extLst>
        </xdr:cNvPr>
        <xdr:cNvSpPr/>
      </xdr:nvSpPr>
      <xdr:spPr>
        <a:xfrm>
          <a:off x="14325600" y="672147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165752</xdr:rowOff>
    </xdr:from>
    <xdr:ext cx="405111" cy="259045"/>
    <xdr:sp macro="" textlink="">
      <xdr:nvSpPr>
        <xdr:cNvPr id="541" name="【一般廃棄物処理施設】&#10;有形固定資産減価償却率該当値テキスト">
          <a:extLst>
            <a:ext uri="{FF2B5EF4-FFF2-40B4-BE49-F238E27FC236}">
              <a16:creationId xmlns:a16="http://schemas.microsoft.com/office/drawing/2014/main" id="{564ED32B-AD90-45AA-9C5F-CC2278A14926}"/>
            </a:ext>
          </a:extLst>
        </xdr:cNvPr>
        <xdr:cNvSpPr txBox="1"/>
      </xdr:nvSpPr>
      <xdr:spPr>
        <a:xfrm>
          <a:off x="14414500" y="6703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139700</xdr:rowOff>
    </xdr:from>
    <xdr:to>
      <xdr:col>81</xdr:col>
      <xdr:colOff>101600</xdr:colOff>
      <xdr:row>40</xdr:row>
      <xdr:rowOff>69850</xdr:rowOff>
    </xdr:to>
    <xdr:sp macro="" textlink="">
      <xdr:nvSpPr>
        <xdr:cNvPr id="542" name="楕円 541">
          <a:extLst>
            <a:ext uri="{FF2B5EF4-FFF2-40B4-BE49-F238E27FC236}">
              <a16:creationId xmlns:a16="http://schemas.microsoft.com/office/drawing/2014/main" id="{322ED7D0-29B3-4FB4-A46D-24A939494201}"/>
            </a:ext>
          </a:extLst>
        </xdr:cNvPr>
        <xdr:cNvSpPr/>
      </xdr:nvSpPr>
      <xdr:spPr>
        <a:xfrm>
          <a:off x="13578840" y="667766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19050</xdr:rowOff>
    </xdr:from>
    <xdr:to>
      <xdr:col>85</xdr:col>
      <xdr:colOff>127000</xdr:colOff>
      <xdr:row>40</xdr:row>
      <xdr:rowOff>66675</xdr:rowOff>
    </xdr:to>
    <xdr:cxnSp macro="">
      <xdr:nvCxnSpPr>
        <xdr:cNvPr id="543" name="直線コネクタ 542">
          <a:extLst>
            <a:ext uri="{FF2B5EF4-FFF2-40B4-BE49-F238E27FC236}">
              <a16:creationId xmlns:a16="http://schemas.microsoft.com/office/drawing/2014/main" id="{C80997C9-0A6D-4BC7-A87B-B873E66A1C33}"/>
            </a:ext>
          </a:extLst>
        </xdr:cNvPr>
        <xdr:cNvCxnSpPr/>
      </xdr:nvCxnSpPr>
      <xdr:spPr>
        <a:xfrm>
          <a:off x="13629640" y="6724650"/>
          <a:ext cx="746760" cy="47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97790</xdr:rowOff>
    </xdr:from>
    <xdr:to>
      <xdr:col>76</xdr:col>
      <xdr:colOff>165100</xdr:colOff>
      <xdr:row>40</xdr:row>
      <xdr:rowOff>27940</xdr:rowOff>
    </xdr:to>
    <xdr:sp macro="" textlink="">
      <xdr:nvSpPr>
        <xdr:cNvPr id="544" name="楕円 543">
          <a:extLst>
            <a:ext uri="{FF2B5EF4-FFF2-40B4-BE49-F238E27FC236}">
              <a16:creationId xmlns:a16="http://schemas.microsoft.com/office/drawing/2014/main" id="{7AB8154C-830E-4CA7-B2FC-EF5AC0231F8E}"/>
            </a:ext>
          </a:extLst>
        </xdr:cNvPr>
        <xdr:cNvSpPr/>
      </xdr:nvSpPr>
      <xdr:spPr>
        <a:xfrm>
          <a:off x="12804140" y="66357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148590</xdr:rowOff>
    </xdr:from>
    <xdr:to>
      <xdr:col>81</xdr:col>
      <xdr:colOff>50800</xdr:colOff>
      <xdr:row>40</xdr:row>
      <xdr:rowOff>19050</xdr:rowOff>
    </xdr:to>
    <xdr:cxnSp macro="">
      <xdr:nvCxnSpPr>
        <xdr:cNvPr id="545" name="直線コネクタ 544">
          <a:extLst>
            <a:ext uri="{FF2B5EF4-FFF2-40B4-BE49-F238E27FC236}">
              <a16:creationId xmlns:a16="http://schemas.microsoft.com/office/drawing/2014/main" id="{17C8001B-A69E-4778-BC34-1914507052B8}"/>
            </a:ext>
          </a:extLst>
        </xdr:cNvPr>
        <xdr:cNvCxnSpPr/>
      </xdr:nvCxnSpPr>
      <xdr:spPr>
        <a:xfrm>
          <a:off x="12854940" y="6686550"/>
          <a:ext cx="7747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53975</xdr:rowOff>
    </xdr:from>
    <xdr:to>
      <xdr:col>72</xdr:col>
      <xdr:colOff>38100</xdr:colOff>
      <xdr:row>39</xdr:row>
      <xdr:rowOff>155575</xdr:rowOff>
    </xdr:to>
    <xdr:sp macro="" textlink="">
      <xdr:nvSpPr>
        <xdr:cNvPr id="546" name="楕円 545">
          <a:extLst>
            <a:ext uri="{FF2B5EF4-FFF2-40B4-BE49-F238E27FC236}">
              <a16:creationId xmlns:a16="http://schemas.microsoft.com/office/drawing/2014/main" id="{A11C0848-56FF-4107-BB65-71AC64569F3B}"/>
            </a:ext>
          </a:extLst>
        </xdr:cNvPr>
        <xdr:cNvSpPr/>
      </xdr:nvSpPr>
      <xdr:spPr>
        <a:xfrm>
          <a:off x="12029440" y="659193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104775</xdr:rowOff>
    </xdr:from>
    <xdr:to>
      <xdr:col>76</xdr:col>
      <xdr:colOff>114300</xdr:colOff>
      <xdr:row>39</xdr:row>
      <xdr:rowOff>148590</xdr:rowOff>
    </xdr:to>
    <xdr:cxnSp macro="">
      <xdr:nvCxnSpPr>
        <xdr:cNvPr id="547" name="直線コネクタ 546">
          <a:extLst>
            <a:ext uri="{FF2B5EF4-FFF2-40B4-BE49-F238E27FC236}">
              <a16:creationId xmlns:a16="http://schemas.microsoft.com/office/drawing/2014/main" id="{83325BC7-A7B5-420A-8BA7-6C6174729E58}"/>
            </a:ext>
          </a:extLst>
        </xdr:cNvPr>
        <xdr:cNvCxnSpPr/>
      </xdr:nvCxnSpPr>
      <xdr:spPr>
        <a:xfrm>
          <a:off x="12072620" y="6642735"/>
          <a:ext cx="78232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10160</xdr:rowOff>
    </xdr:from>
    <xdr:to>
      <xdr:col>67</xdr:col>
      <xdr:colOff>101600</xdr:colOff>
      <xdr:row>39</xdr:row>
      <xdr:rowOff>111760</xdr:rowOff>
    </xdr:to>
    <xdr:sp macro="" textlink="">
      <xdr:nvSpPr>
        <xdr:cNvPr id="548" name="楕円 547">
          <a:extLst>
            <a:ext uri="{FF2B5EF4-FFF2-40B4-BE49-F238E27FC236}">
              <a16:creationId xmlns:a16="http://schemas.microsoft.com/office/drawing/2014/main" id="{177BA795-179E-4B56-898D-73046AB91335}"/>
            </a:ext>
          </a:extLst>
        </xdr:cNvPr>
        <xdr:cNvSpPr/>
      </xdr:nvSpPr>
      <xdr:spPr>
        <a:xfrm>
          <a:off x="11231880" y="654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60960</xdr:rowOff>
    </xdr:from>
    <xdr:to>
      <xdr:col>71</xdr:col>
      <xdr:colOff>177800</xdr:colOff>
      <xdr:row>39</xdr:row>
      <xdr:rowOff>104775</xdr:rowOff>
    </xdr:to>
    <xdr:cxnSp macro="">
      <xdr:nvCxnSpPr>
        <xdr:cNvPr id="549" name="直線コネクタ 548">
          <a:extLst>
            <a:ext uri="{FF2B5EF4-FFF2-40B4-BE49-F238E27FC236}">
              <a16:creationId xmlns:a16="http://schemas.microsoft.com/office/drawing/2014/main" id="{3644E985-7521-472A-ADE1-62EABC565118}"/>
            </a:ext>
          </a:extLst>
        </xdr:cNvPr>
        <xdr:cNvCxnSpPr/>
      </xdr:nvCxnSpPr>
      <xdr:spPr>
        <a:xfrm>
          <a:off x="11282680" y="6598920"/>
          <a:ext cx="78994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40</xdr:row>
      <xdr:rowOff>60977</xdr:rowOff>
    </xdr:from>
    <xdr:ext cx="405111" cy="259045"/>
    <xdr:sp macro="" textlink="">
      <xdr:nvSpPr>
        <xdr:cNvPr id="550" name="n_1mainValue【一般廃棄物処理施設】&#10;有形固定資産減価償却率">
          <a:extLst>
            <a:ext uri="{FF2B5EF4-FFF2-40B4-BE49-F238E27FC236}">
              <a16:creationId xmlns:a16="http://schemas.microsoft.com/office/drawing/2014/main" id="{77A32731-6EEB-4B4E-959E-8012F252F952}"/>
            </a:ext>
          </a:extLst>
        </xdr:cNvPr>
        <xdr:cNvSpPr txBox="1"/>
      </xdr:nvSpPr>
      <xdr:spPr>
        <a:xfrm>
          <a:off x="13437244" y="676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19067</xdr:rowOff>
    </xdr:from>
    <xdr:ext cx="405111" cy="259045"/>
    <xdr:sp macro="" textlink="">
      <xdr:nvSpPr>
        <xdr:cNvPr id="551" name="n_2mainValue【一般廃棄物処理施設】&#10;有形固定資産減価償却率">
          <a:extLst>
            <a:ext uri="{FF2B5EF4-FFF2-40B4-BE49-F238E27FC236}">
              <a16:creationId xmlns:a16="http://schemas.microsoft.com/office/drawing/2014/main" id="{6F543A12-B422-4196-9D3F-F65C364A175A}"/>
            </a:ext>
          </a:extLst>
        </xdr:cNvPr>
        <xdr:cNvSpPr txBox="1"/>
      </xdr:nvSpPr>
      <xdr:spPr>
        <a:xfrm>
          <a:off x="12675244" y="6724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146702</xdr:rowOff>
    </xdr:from>
    <xdr:ext cx="405111" cy="259045"/>
    <xdr:sp macro="" textlink="">
      <xdr:nvSpPr>
        <xdr:cNvPr id="552" name="n_3mainValue【一般廃棄物処理施設】&#10;有形固定資産減価償却率">
          <a:extLst>
            <a:ext uri="{FF2B5EF4-FFF2-40B4-BE49-F238E27FC236}">
              <a16:creationId xmlns:a16="http://schemas.microsoft.com/office/drawing/2014/main" id="{AAED61DF-6F33-466D-8F61-51ED7404437C}"/>
            </a:ext>
          </a:extLst>
        </xdr:cNvPr>
        <xdr:cNvSpPr txBox="1"/>
      </xdr:nvSpPr>
      <xdr:spPr>
        <a:xfrm>
          <a:off x="11900544" y="6684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102887</xdr:rowOff>
    </xdr:from>
    <xdr:ext cx="405111" cy="259045"/>
    <xdr:sp macro="" textlink="">
      <xdr:nvSpPr>
        <xdr:cNvPr id="553" name="n_4mainValue【一般廃棄物処理施設】&#10;有形固定資産減価償却率">
          <a:extLst>
            <a:ext uri="{FF2B5EF4-FFF2-40B4-BE49-F238E27FC236}">
              <a16:creationId xmlns:a16="http://schemas.microsoft.com/office/drawing/2014/main" id="{BC77C528-F3C1-4EAF-82B3-A81F274CFF2F}"/>
            </a:ext>
          </a:extLst>
        </xdr:cNvPr>
        <xdr:cNvSpPr txBox="1"/>
      </xdr:nvSpPr>
      <xdr:spPr>
        <a:xfrm>
          <a:off x="11102984" y="6640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4" name="正方形/長方形 553">
          <a:extLst>
            <a:ext uri="{FF2B5EF4-FFF2-40B4-BE49-F238E27FC236}">
              <a16:creationId xmlns:a16="http://schemas.microsoft.com/office/drawing/2014/main" id="{EA2483E1-113D-4804-B733-CE66B98E73AD}"/>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5" name="正方形/長方形 554">
          <a:extLst>
            <a:ext uri="{FF2B5EF4-FFF2-40B4-BE49-F238E27FC236}">
              <a16:creationId xmlns:a16="http://schemas.microsoft.com/office/drawing/2014/main" id="{F2602692-CC50-4FA1-9650-2BE6A9262656}"/>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6" name="正方形/長方形 555">
          <a:extLst>
            <a:ext uri="{FF2B5EF4-FFF2-40B4-BE49-F238E27FC236}">
              <a16:creationId xmlns:a16="http://schemas.microsoft.com/office/drawing/2014/main" id="{E5745E6F-B511-49CA-9311-358A00BB4CEE}"/>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7" name="正方形/長方形 556">
          <a:extLst>
            <a:ext uri="{FF2B5EF4-FFF2-40B4-BE49-F238E27FC236}">
              <a16:creationId xmlns:a16="http://schemas.microsoft.com/office/drawing/2014/main" id="{B14DE6F8-A0BF-4D33-A9C9-6CC386C851C3}"/>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8" name="正方形/長方形 557">
          <a:extLst>
            <a:ext uri="{FF2B5EF4-FFF2-40B4-BE49-F238E27FC236}">
              <a16:creationId xmlns:a16="http://schemas.microsoft.com/office/drawing/2014/main" id="{4E6BA4D9-7500-4929-94DD-66624EDAFEC0}"/>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9" name="正方形/長方形 558">
          <a:extLst>
            <a:ext uri="{FF2B5EF4-FFF2-40B4-BE49-F238E27FC236}">
              <a16:creationId xmlns:a16="http://schemas.microsoft.com/office/drawing/2014/main" id="{3274ABBF-F383-4AC7-8620-753109EF8500}"/>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0" name="正方形/長方形 559">
          <a:extLst>
            <a:ext uri="{FF2B5EF4-FFF2-40B4-BE49-F238E27FC236}">
              <a16:creationId xmlns:a16="http://schemas.microsoft.com/office/drawing/2014/main" id="{AB00BDE2-9897-4F4D-A204-9D4BB95B651B}"/>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1" name="正方形/長方形 560">
          <a:extLst>
            <a:ext uri="{FF2B5EF4-FFF2-40B4-BE49-F238E27FC236}">
              <a16:creationId xmlns:a16="http://schemas.microsoft.com/office/drawing/2014/main" id="{91A131C0-046E-482E-AC78-77C203FAF93C}"/>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2" name="テキスト ボックス 561">
          <a:extLst>
            <a:ext uri="{FF2B5EF4-FFF2-40B4-BE49-F238E27FC236}">
              <a16:creationId xmlns:a16="http://schemas.microsoft.com/office/drawing/2014/main" id="{EED5838C-D640-4A74-8673-EB48B9342638}"/>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3" name="直線コネクタ 562">
          <a:extLst>
            <a:ext uri="{FF2B5EF4-FFF2-40B4-BE49-F238E27FC236}">
              <a16:creationId xmlns:a16="http://schemas.microsoft.com/office/drawing/2014/main" id="{9EBE6712-4C28-495F-87A6-D372A3365DF3}"/>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38100</xdr:rowOff>
    </xdr:from>
    <xdr:to>
      <xdr:col>120</xdr:col>
      <xdr:colOff>114300</xdr:colOff>
      <xdr:row>42</xdr:row>
      <xdr:rowOff>38100</xdr:rowOff>
    </xdr:to>
    <xdr:cxnSp macro="">
      <xdr:nvCxnSpPr>
        <xdr:cNvPr id="564" name="直線コネクタ 563">
          <a:extLst>
            <a:ext uri="{FF2B5EF4-FFF2-40B4-BE49-F238E27FC236}">
              <a16:creationId xmlns:a16="http://schemas.microsoft.com/office/drawing/2014/main" id="{A260D73D-CB50-41DF-BAED-ADBFD396083E}"/>
            </a:ext>
          </a:extLst>
        </xdr:cNvPr>
        <xdr:cNvCxnSpPr/>
      </xdr:nvCxnSpPr>
      <xdr:spPr>
        <a:xfrm>
          <a:off x="1609344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67327</xdr:rowOff>
    </xdr:from>
    <xdr:ext cx="248786" cy="259045"/>
    <xdr:sp macro="" textlink="">
      <xdr:nvSpPr>
        <xdr:cNvPr id="565" name="テキスト ボックス 564">
          <a:extLst>
            <a:ext uri="{FF2B5EF4-FFF2-40B4-BE49-F238E27FC236}">
              <a16:creationId xmlns:a16="http://schemas.microsoft.com/office/drawing/2014/main" id="{20FA1330-B53A-495A-821A-4A5221F642B4}"/>
            </a:ext>
          </a:extLst>
        </xdr:cNvPr>
        <xdr:cNvSpPr txBox="1"/>
      </xdr:nvSpPr>
      <xdr:spPr>
        <a:xfrm>
          <a:off x="15890374" y="694056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0</xdr:rowOff>
    </xdr:from>
    <xdr:to>
      <xdr:col>120</xdr:col>
      <xdr:colOff>114300</xdr:colOff>
      <xdr:row>40</xdr:row>
      <xdr:rowOff>0</xdr:rowOff>
    </xdr:to>
    <xdr:cxnSp macro="">
      <xdr:nvCxnSpPr>
        <xdr:cNvPr id="566" name="直線コネクタ 565">
          <a:extLst>
            <a:ext uri="{FF2B5EF4-FFF2-40B4-BE49-F238E27FC236}">
              <a16:creationId xmlns:a16="http://schemas.microsoft.com/office/drawing/2014/main" id="{74CF25AA-8EFA-4DF5-9613-FE81BC68B3E4}"/>
            </a:ext>
          </a:extLst>
        </xdr:cNvPr>
        <xdr:cNvCxnSpPr/>
      </xdr:nvCxnSpPr>
      <xdr:spPr>
        <a:xfrm>
          <a:off x="1609344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29227</xdr:rowOff>
    </xdr:from>
    <xdr:ext cx="595419" cy="259045"/>
    <xdr:sp macro="" textlink="">
      <xdr:nvSpPr>
        <xdr:cNvPr id="567" name="テキスト ボックス 566">
          <a:extLst>
            <a:ext uri="{FF2B5EF4-FFF2-40B4-BE49-F238E27FC236}">
              <a16:creationId xmlns:a16="http://schemas.microsoft.com/office/drawing/2014/main" id="{79E83AB6-88D8-4BDC-9CF7-69EF88947247}"/>
            </a:ext>
          </a:extLst>
        </xdr:cNvPr>
        <xdr:cNvSpPr txBox="1"/>
      </xdr:nvSpPr>
      <xdr:spPr>
        <a:xfrm>
          <a:off x="15589461" y="656718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8" name="直線コネクタ 567">
          <a:extLst>
            <a:ext uri="{FF2B5EF4-FFF2-40B4-BE49-F238E27FC236}">
              <a16:creationId xmlns:a16="http://schemas.microsoft.com/office/drawing/2014/main" id="{6FBF3B8F-DADD-4B5B-A6CE-DC71AF10198E}"/>
            </a:ext>
          </a:extLst>
        </xdr:cNvPr>
        <xdr:cNvCxnSpPr/>
      </xdr:nvCxnSpPr>
      <xdr:spPr>
        <a:xfrm>
          <a:off x="1609344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36</xdr:row>
      <xdr:rowOff>162577</xdr:rowOff>
    </xdr:from>
    <xdr:ext cx="595419" cy="259045"/>
    <xdr:sp macro="" textlink="">
      <xdr:nvSpPr>
        <xdr:cNvPr id="569" name="テキスト ボックス 568">
          <a:extLst>
            <a:ext uri="{FF2B5EF4-FFF2-40B4-BE49-F238E27FC236}">
              <a16:creationId xmlns:a16="http://schemas.microsoft.com/office/drawing/2014/main" id="{D7E37C4C-6986-4891-A174-BE4E7A6B491A}"/>
            </a:ext>
          </a:extLst>
        </xdr:cNvPr>
        <xdr:cNvSpPr txBox="1"/>
      </xdr:nvSpPr>
      <xdr:spPr>
        <a:xfrm>
          <a:off x="15589461" y="619761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95250</xdr:rowOff>
    </xdr:from>
    <xdr:to>
      <xdr:col>120</xdr:col>
      <xdr:colOff>114300</xdr:colOff>
      <xdr:row>35</xdr:row>
      <xdr:rowOff>95250</xdr:rowOff>
    </xdr:to>
    <xdr:cxnSp macro="">
      <xdr:nvCxnSpPr>
        <xdr:cNvPr id="570" name="直線コネクタ 569">
          <a:extLst>
            <a:ext uri="{FF2B5EF4-FFF2-40B4-BE49-F238E27FC236}">
              <a16:creationId xmlns:a16="http://schemas.microsoft.com/office/drawing/2014/main" id="{0EAB2BB3-50D6-48F4-9442-C7E142A58B78}"/>
            </a:ext>
          </a:extLst>
        </xdr:cNvPr>
        <xdr:cNvCxnSpPr/>
      </xdr:nvCxnSpPr>
      <xdr:spPr>
        <a:xfrm>
          <a:off x="1609344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124477</xdr:rowOff>
    </xdr:from>
    <xdr:ext cx="595419" cy="259045"/>
    <xdr:sp macro="" textlink="">
      <xdr:nvSpPr>
        <xdr:cNvPr id="571" name="テキスト ボックス 570">
          <a:extLst>
            <a:ext uri="{FF2B5EF4-FFF2-40B4-BE49-F238E27FC236}">
              <a16:creationId xmlns:a16="http://schemas.microsoft.com/office/drawing/2014/main" id="{E2B0BD65-6F60-4740-9408-03D9E12AE4F9}"/>
            </a:ext>
          </a:extLst>
        </xdr:cNvPr>
        <xdr:cNvSpPr txBox="1"/>
      </xdr:nvSpPr>
      <xdr:spPr>
        <a:xfrm>
          <a:off x="15589461" y="582423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57150</xdr:rowOff>
    </xdr:from>
    <xdr:to>
      <xdr:col>120</xdr:col>
      <xdr:colOff>114300</xdr:colOff>
      <xdr:row>33</xdr:row>
      <xdr:rowOff>57150</xdr:rowOff>
    </xdr:to>
    <xdr:cxnSp macro="">
      <xdr:nvCxnSpPr>
        <xdr:cNvPr id="572" name="直線コネクタ 571">
          <a:extLst>
            <a:ext uri="{FF2B5EF4-FFF2-40B4-BE49-F238E27FC236}">
              <a16:creationId xmlns:a16="http://schemas.microsoft.com/office/drawing/2014/main" id="{2A917B42-4D3C-4398-8F6D-244C80B55AFA}"/>
            </a:ext>
          </a:extLst>
        </xdr:cNvPr>
        <xdr:cNvCxnSpPr/>
      </xdr:nvCxnSpPr>
      <xdr:spPr>
        <a:xfrm>
          <a:off x="1609344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86377</xdr:rowOff>
    </xdr:from>
    <xdr:ext cx="595419" cy="259045"/>
    <xdr:sp macro="" textlink="">
      <xdr:nvSpPr>
        <xdr:cNvPr id="573" name="テキスト ボックス 572">
          <a:extLst>
            <a:ext uri="{FF2B5EF4-FFF2-40B4-BE49-F238E27FC236}">
              <a16:creationId xmlns:a16="http://schemas.microsoft.com/office/drawing/2014/main" id="{E7B78D92-79D8-49E8-9B4F-C73C19D8634A}"/>
            </a:ext>
          </a:extLst>
        </xdr:cNvPr>
        <xdr:cNvSpPr txBox="1"/>
      </xdr:nvSpPr>
      <xdr:spPr>
        <a:xfrm>
          <a:off x="15589461" y="545085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4" name="直線コネクタ 573">
          <a:extLst>
            <a:ext uri="{FF2B5EF4-FFF2-40B4-BE49-F238E27FC236}">
              <a16:creationId xmlns:a16="http://schemas.microsoft.com/office/drawing/2014/main" id="{19F02A9F-A739-4E32-B9B0-C9907A4A9642}"/>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575" name="テキスト ボックス 574">
          <a:extLst>
            <a:ext uri="{FF2B5EF4-FFF2-40B4-BE49-F238E27FC236}">
              <a16:creationId xmlns:a16="http://schemas.microsoft.com/office/drawing/2014/main" id="{25674375-F806-4958-8B38-D2ED452D3B33}"/>
            </a:ext>
          </a:extLst>
        </xdr:cNvPr>
        <xdr:cNvSpPr txBox="1"/>
      </xdr:nvSpPr>
      <xdr:spPr>
        <a:xfrm>
          <a:off x="15499308" y="50774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6" name="【一般廃棄物処理施設】&#10;一人当たり有形固定資産（償却資産）額グラフ枠">
          <a:extLst>
            <a:ext uri="{FF2B5EF4-FFF2-40B4-BE49-F238E27FC236}">
              <a16:creationId xmlns:a16="http://schemas.microsoft.com/office/drawing/2014/main" id="{F1ECF6BB-4BE0-47E1-95BA-1BD492932D95}"/>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96547</xdr:rowOff>
    </xdr:from>
    <xdr:to>
      <xdr:col>116</xdr:col>
      <xdr:colOff>62864</xdr:colOff>
      <xdr:row>42</xdr:row>
      <xdr:rowOff>34803</xdr:rowOff>
    </xdr:to>
    <xdr:cxnSp macro="">
      <xdr:nvCxnSpPr>
        <xdr:cNvPr id="577" name="直線コネクタ 576">
          <a:extLst>
            <a:ext uri="{FF2B5EF4-FFF2-40B4-BE49-F238E27FC236}">
              <a16:creationId xmlns:a16="http://schemas.microsoft.com/office/drawing/2014/main" id="{EB92193E-487B-4102-96A5-2FE9F200C2CD}"/>
            </a:ext>
          </a:extLst>
        </xdr:cNvPr>
        <xdr:cNvCxnSpPr/>
      </xdr:nvCxnSpPr>
      <xdr:spPr>
        <a:xfrm flipV="1">
          <a:off x="19509104" y="5796307"/>
          <a:ext cx="0" cy="12793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38630</xdr:rowOff>
    </xdr:from>
    <xdr:ext cx="469744" cy="259045"/>
    <xdr:sp macro="" textlink="">
      <xdr:nvSpPr>
        <xdr:cNvPr id="578" name="【一般廃棄物処理施設】&#10;一人当たり有形固定資産（償却資産）額最小値テキスト">
          <a:extLst>
            <a:ext uri="{FF2B5EF4-FFF2-40B4-BE49-F238E27FC236}">
              <a16:creationId xmlns:a16="http://schemas.microsoft.com/office/drawing/2014/main" id="{482A478F-2ABA-4645-8A02-E3E0C41DD6B0}"/>
            </a:ext>
          </a:extLst>
        </xdr:cNvPr>
        <xdr:cNvSpPr txBox="1"/>
      </xdr:nvSpPr>
      <xdr:spPr>
        <a:xfrm>
          <a:off x="19547840" y="70795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34803</xdr:rowOff>
    </xdr:from>
    <xdr:to>
      <xdr:col>116</xdr:col>
      <xdr:colOff>152400</xdr:colOff>
      <xdr:row>42</xdr:row>
      <xdr:rowOff>34803</xdr:rowOff>
    </xdr:to>
    <xdr:cxnSp macro="">
      <xdr:nvCxnSpPr>
        <xdr:cNvPr id="579" name="直線コネクタ 578">
          <a:extLst>
            <a:ext uri="{FF2B5EF4-FFF2-40B4-BE49-F238E27FC236}">
              <a16:creationId xmlns:a16="http://schemas.microsoft.com/office/drawing/2014/main" id="{A93583A6-71BB-4690-BE5F-69D35C0EF330}"/>
            </a:ext>
          </a:extLst>
        </xdr:cNvPr>
        <xdr:cNvCxnSpPr/>
      </xdr:nvCxnSpPr>
      <xdr:spPr>
        <a:xfrm>
          <a:off x="19443700" y="707568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43224</xdr:rowOff>
    </xdr:from>
    <xdr:ext cx="599010" cy="259045"/>
    <xdr:sp macro="" textlink="">
      <xdr:nvSpPr>
        <xdr:cNvPr id="580" name="【一般廃棄物処理施設】&#10;一人当たり有形固定資産（償却資産）額最大値テキスト">
          <a:extLst>
            <a:ext uri="{FF2B5EF4-FFF2-40B4-BE49-F238E27FC236}">
              <a16:creationId xmlns:a16="http://schemas.microsoft.com/office/drawing/2014/main" id="{2313EA1B-F716-4BF7-A7B4-3C6795E119FA}"/>
            </a:ext>
          </a:extLst>
        </xdr:cNvPr>
        <xdr:cNvSpPr txBox="1"/>
      </xdr:nvSpPr>
      <xdr:spPr>
        <a:xfrm>
          <a:off x="19547840" y="5575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689,319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96547</xdr:rowOff>
    </xdr:from>
    <xdr:to>
      <xdr:col>116</xdr:col>
      <xdr:colOff>152400</xdr:colOff>
      <xdr:row>34</xdr:row>
      <xdr:rowOff>96547</xdr:rowOff>
    </xdr:to>
    <xdr:cxnSp macro="">
      <xdr:nvCxnSpPr>
        <xdr:cNvPr id="581" name="直線コネクタ 580">
          <a:extLst>
            <a:ext uri="{FF2B5EF4-FFF2-40B4-BE49-F238E27FC236}">
              <a16:creationId xmlns:a16="http://schemas.microsoft.com/office/drawing/2014/main" id="{A812ED23-8365-4797-A4E4-C6CE1688F568}"/>
            </a:ext>
          </a:extLst>
        </xdr:cNvPr>
        <xdr:cNvCxnSpPr/>
      </xdr:nvCxnSpPr>
      <xdr:spPr>
        <a:xfrm>
          <a:off x="19443700" y="57963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115651</xdr:rowOff>
    </xdr:from>
    <xdr:ext cx="599010" cy="259045"/>
    <xdr:sp macro="" textlink="">
      <xdr:nvSpPr>
        <xdr:cNvPr id="582" name="【一般廃棄物処理施設】&#10;一人当たり有形固定資産（償却資産）額平均値テキスト">
          <a:extLst>
            <a:ext uri="{FF2B5EF4-FFF2-40B4-BE49-F238E27FC236}">
              <a16:creationId xmlns:a16="http://schemas.microsoft.com/office/drawing/2014/main" id="{6E3256D3-5CC5-46C3-8FD7-D64F63FBDC43}"/>
            </a:ext>
          </a:extLst>
        </xdr:cNvPr>
        <xdr:cNvSpPr txBox="1"/>
      </xdr:nvSpPr>
      <xdr:spPr>
        <a:xfrm>
          <a:off x="19547840" y="665361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92774</xdr:rowOff>
    </xdr:from>
    <xdr:to>
      <xdr:col>116</xdr:col>
      <xdr:colOff>114300</xdr:colOff>
      <xdr:row>41</xdr:row>
      <xdr:rowOff>22924</xdr:rowOff>
    </xdr:to>
    <xdr:sp macro="" textlink="">
      <xdr:nvSpPr>
        <xdr:cNvPr id="583" name="フローチャート: 判断 582">
          <a:extLst>
            <a:ext uri="{FF2B5EF4-FFF2-40B4-BE49-F238E27FC236}">
              <a16:creationId xmlns:a16="http://schemas.microsoft.com/office/drawing/2014/main" id="{E8896D81-E9A4-4FC5-9D8D-1464E3E07AC9}"/>
            </a:ext>
          </a:extLst>
        </xdr:cNvPr>
        <xdr:cNvSpPr/>
      </xdr:nvSpPr>
      <xdr:spPr>
        <a:xfrm>
          <a:off x="19458940" y="67983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101798</xdr:rowOff>
    </xdr:from>
    <xdr:to>
      <xdr:col>112</xdr:col>
      <xdr:colOff>38100</xdr:colOff>
      <xdr:row>41</xdr:row>
      <xdr:rowOff>31948</xdr:rowOff>
    </xdr:to>
    <xdr:sp macro="" textlink="">
      <xdr:nvSpPr>
        <xdr:cNvPr id="584" name="フローチャート: 判断 583">
          <a:extLst>
            <a:ext uri="{FF2B5EF4-FFF2-40B4-BE49-F238E27FC236}">
              <a16:creationId xmlns:a16="http://schemas.microsoft.com/office/drawing/2014/main" id="{6092C5AC-67DC-441D-85B7-C0E1F9FDD895}"/>
            </a:ext>
          </a:extLst>
        </xdr:cNvPr>
        <xdr:cNvSpPr/>
      </xdr:nvSpPr>
      <xdr:spPr>
        <a:xfrm>
          <a:off x="18735040" y="680739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56095</xdr:colOff>
      <xdr:row>39</xdr:row>
      <xdr:rowOff>48475</xdr:rowOff>
    </xdr:from>
    <xdr:ext cx="599010" cy="259045"/>
    <xdr:sp macro="" textlink="">
      <xdr:nvSpPr>
        <xdr:cNvPr id="585" name="n_1aveValue【一般廃棄物処理施設】&#10;一人当たり有形固定資産（償却資産）額">
          <a:extLst>
            <a:ext uri="{FF2B5EF4-FFF2-40B4-BE49-F238E27FC236}">
              <a16:creationId xmlns:a16="http://schemas.microsoft.com/office/drawing/2014/main" id="{E14AE2C3-0AF2-432E-B0B2-6DF57DEDA779}"/>
            </a:ext>
          </a:extLst>
        </xdr:cNvPr>
        <xdr:cNvSpPr txBox="1"/>
      </xdr:nvSpPr>
      <xdr:spPr>
        <a:xfrm>
          <a:off x="18496495" y="65864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40</xdr:row>
      <xdr:rowOff>87404</xdr:rowOff>
    </xdr:from>
    <xdr:to>
      <xdr:col>107</xdr:col>
      <xdr:colOff>101600</xdr:colOff>
      <xdr:row>41</xdr:row>
      <xdr:rowOff>17554</xdr:rowOff>
    </xdr:to>
    <xdr:sp macro="" textlink="">
      <xdr:nvSpPr>
        <xdr:cNvPr id="586" name="フローチャート: 判断 585">
          <a:extLst>
            <a:ext uri="{FF2B5EF4-FFF2-40B4-BE49-F238E27FC236}">
              <a16:creationId xmlns:a16="http://schemas.microsoft.com/office/drawing/2014/main" id="{1DF46FFA-60F5-425E-98C7-A914B5F145D0}"/>
            </a:ext>
          </a:extLst>
        </xdr:cNvPr>
        <xdr:cNvSpPr/>
      </xdr:nvSpPr>
      <xdr:spPr>
        <a:xfrm>
          <a:off x="17937480" y="67930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39</xdr:row>
      <xdr:rowOff>34081</xdr:rowOff>
    </xdr:from>
    <xdr:ext cx="599010" cy="259045"/>
    <xdr:sp macro="" textlink="">
      <xdr:nvSpPr>
        <xdr:cNvPr id="587" name="n_2aveValue【一般廃棄物処理施設】&#10;一人当たり有形固定資産（償却資産）額">
          <a:extLst>
            <a:ext uri="{FF2B5EF4-FFF2-40B4-BE49-F238E27FC236}">
              <a16:creationId xmlns:a16="http://schemas.microsoft.com/office/drawing/2014/main" id="{6AEBFCFF-E12B-407E-B6CD-A124916784F7}"/>
            </a:ext>
          </a:extLst>
        </xdr:cNvPr>
        <xdr:cNvSpPr txBox="1"/>
      </xdr:nvSpPr>
      <xdr:spPr>
        <a:xfrm>
          <a:off x="17734495" y="6572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40</xdr:row>
      <xdr:rowOff>104901</xdr:rowOff>
    </xdr:from>
    <xdr:to>
      <xdr:col>102</xdr:col>
      <xdr:colOff>165100</xdr:colOff>
      <xdr:row>41</xdr:row>
      <xdr:rowOff>35051</xdr:rowOff>
    </xdr:to>
    <xdr:sp macro="" textlink="">
      <xdr:nvSpPr>
        <xdr:cNvPr id="588" name="フローチャート: 判断 587">
          <a:extLst>
            <a:ext uri="{FF2B5EF4-FFF2-40B4-BE49-F238E27FC236}">
              <a16:creationId xmlns:a16="http://schemas.microsoft.com/office/drawing/2014/main" id="{10B64EAF-4DCE-4FF7-A8D4-938665E08990}"/>
            </a:ext>
          </a:extLst>
        </xdr:cNvPr>
        <xdr:cNvSpPr/>
      </xdr:nvSpPr>
      <xdr:spPr>
        <a:xfrm>
          <a:off x="17162780" y="68105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39</xdr:row>
      <xdr:rowOff>51578</xdr:rowOff>
    </xdr:from>
    <xdr:ext cx="599010" cy="259045"/>
    <xdr:sp macro="" textlink="">
      <xdr:nvSpPr>
        <xdr:cNvPr id="589" name="n_3aveValue【一般廃棄物処理施設】&#10;一人当たり有形固定資産（償却資産）額">
          <a:extLst>
            <a:ext uri="{FF2B5EF4-FFF2-40B4-BE49-F238E27FC236}">
              <a16:creationId xmlns:a16="http://schemas.microsoft.com/office/drawing/2014/main" id="{7A1CC45B-BB52-4D0E-90BC-B4841F1188C1}"/>
            </a:ext>
          </a:extLst>
        </xdr:cNvPr>
        <xdr:cNvSpPr txBox="1"/>
      </xdr:nvSpPr>
      <xdr:spPr>
        <a:xfrm>
          <a:off x="16936935" y="65895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40</xdr:row>
      <xdr:rowOff>105980</xdr:rowOff>
    </xdr:from>
    <xdr:to>
      <xdr:col>98</xdr:col>
      <xdr:colOff>38100</xdr:colOff>
      <xdr:row>41</xdr:row>
      <xdr:rowOff>36130</xdr:rowOff>
    </xdr:to>
    <xdr:sp macro="" textlink="">
      <xdr:nvSpPr>
        <xdr:cNvPr id="590" name="フローチャート: 判断 589">
          <a:extLst>
            <a:ext uri="{FF2B5EF4-FFF2-40B4-BE49-F238E27FC236}">
              <a16:creationId xmlns:a16="http://schemas.microsoft.com/office/drawing/2014/main" id="{901C322C-3693-4E57-8F86-D63E5D1F803B}"/>
            </a:ext>
          </a:extLst>
        </xdr:cNvPr>
        <xdr:cNvSpPr/>
      </xdr:nvSpPr>
      <xdr:spPr>
        <a:xfrm>
          <a:off x="16388080" y="68115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39</xdr:row>
      <xdr:rowOff>52657</xdr:rowOff>
    </xdr:from>
    <xdr:ext cx="599010" cy="259045"/>
    <xdr:sp macro="" textlink="">
      <xdr:nvSpPr>
        <xdr:cNvPr id="591" name="n_4aveValue【一般廃棄物処理施設】&#10;一人当たり有形固定資産（償却資産）額">
          <a:extLst>
            <a:ext uri="{FF2B5EF4-FFF2-40B4-BE49-F238E27FC236}">
              <a16:creationId xmlns:a16="http://schemas.microsoft.com/office/drawing/2014/main" id="{3711219F-D1C3-4777-B3DE-D9A63140791A}"/>
            </a:ext>
          </a:extLst>
        </xdr:cNvPr>
        <xdr:cNvSpPr txBox="1"/>
      </xdr:nvSpPr>
      <xdr:spPr>
        <a:xfrm>
          <a:off x="16162235" y="65906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0F767805-606A-4E84-AC9C-17863A6A066B}"/>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0250FD8E-A1D6-4837-B106-57ABA801F251}"/>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4" name="テキスト ボックス 593">
          <a:extLst>
            <a:ext uri="{FF2B5EF4-FFF2-40B4-BE49-F238E27FC236}">
              <a16:creationId xmlns:a16="http://schemas.microsoft.com/office/drawing/2014/main" id="{559BAED8-80E9-4E72-B553-9A4EE3942A78}"/>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5" name="テキスト ボックス 594">
          <a:extLst>
            <a:ext uri="{FF2B5EF4-FFF2-40B4-BE49-F238E27FC236}">
              <a16:creationId xmlns:a16="http://schemas.microsoft.com/office/drawing/2014/main" id="{F714024F-CBF1-4AB8-8B97-440F54404F90}"/>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6" name="テキスト ボックス 595">
          <a:extLst>
            <a:ext uri="{FF2B5EF4-FFF2-40B4-BE49-F238E27FC236}">
              <a16:creationId xmlns:a16="http://schemas.microsoft.com/office/drawing/2014/main" id="{64A86643-AE32-4F24-B433-636ED1696244}"/>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29593</xdr:rowOff>
    </xdr:from>
    <xdr:to>
      <xdr:col>116</xdr:col>
      <xdr:colOff>114300</xdr:colOff>
      <xdr:row>41</xdr:row>
      <xdr:rowOff>131193</xdr:rowOff>
    </xdr:to>
    <xdr:sp macro="" textlink="">
      <xdr:nvSpPr>
        <xdr:cNvPr id="597" name="楕円 596">
          <a:extLst>
            <a:ext uri="{FF2B5EF4-FFF2-40B4-BE49-F238E27FC236}">
              <a16:creationId xmlns:a16="http://schemas.microsoft.com/office/drawing/2014/main" id="{BA213C4D-1A5F-45E5-AB45-792B60A7F77E}"/>
            </a:ext>
          </a:extLst>
        </xdr:cNvPr>
        <xdr:cNvSpPr/>
      </xdr:nvSpPr>
      <xdr:spPr>
        <a:xfrm>
          <a:off x="19458940" y="6902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115970</xdr:rowOff>
    </xdr:from>
    <xdr:ext cx="534377" cy="259045"/>
    <xdr:sp macro="" textlink="">
      <xdr:nvSpPr>
        <xdr:cNvPr id="598" name="【一般廃棄物処理施設】&#10;一人当たり有形固定資産（償却資産）額該当値テキスト">
          <a:extLst>
            <a:ext uri="{FF2B5EF4-FFF2-40B4-BE49-F238E27FC236}">
              <a16:creationId xmlns:a16="http://schemas.microsoft.com/office/drawing/2014/main" id="{25B2ABFB-52AA-43D5-B118-575A0249918C}"/>
            </a:ext>
          </a:extLst>
        </xdr:cNvPr>
        <xdr:cNvSpPr txBox="1"/>
      </xdr:nvSpPr>
      <xdr:spPr>
        <a:xfrm>
          <a:off x="19547840" y="68215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67,799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14347</xdr:rowOff>
    </xdr:from>
    <xdr:to>
      <xdr:col>112</xdr:col>
      <xdr:colOff>38100</xdr:colOff>
      <xdr:row>41</xdr:row>
      <xdr:rowOff>115947</xdr:rowOff>
    </xdr:to>
    <xdr:sp macro="" textlink="">
      <xdr:nvSpPr>
        <xdr:cNvPr id="599" name="楕円 598">
          <a:extLst>
            <a:ext uri="{FF2B5EF4-FFF2-40B4-BE49-F238E27FC236}">
              <a16:creationId xmlns:a16="http://schemas.microsoft.com/office/drawing/2014/main" id="{DAD873A2-C6AB-40BA-99F8-DCEB7C9D385B}"/>
            </a:ext>
          </a:extLst>
        </xdr:cNvPr>
        <xdr:cNvSpPr/>
      </xdr:nvSpPr>
      <xdr:spPr>
        <a:xfrm>
          <a:off x="18735040" y="688758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65147</xdr:rowOff>
    </xdr:from>
    <xdr:to>
      <xdr:col>116</xdr:col>
      <xdr:colOff>63500</xdr:colOff>
      <xdr:row>41</xdr:row>
      <xdr:rowOff>80393</xdr:rowOff>
    </xdr:to>
    <xdr:cxnSp macro="">
      <xdr:nvCxnSpPr>
        <xdr:cNvPr id="600" name="直線コネクタ 599">
          <a:extLst>
            <a:ext uri="{FF2B5EF4-FFF2-40B4-BE49-F238E27FC236}">
              <a16:creationId xmlns:a16="http://schemas.microsoft.com/office/drawing/2014/main" id="{06ED9FB2-7006-4D0E-B2FD-D0BBB2B364C9}"/>
            </a:ext>
          </a:extLst>
        </xdr:cNvPr>
        <xdr:cNvCxnSpPr/>
      </xdr:nvCxnSpPr>
      <xdr:spPr>
        <a:xfrm>
          <a:off x="18778220" y="6938387"/>
          <a:ext cx="731520" cy="15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17437</xdr:rowOff>
    </xdr:from>
    <xdr:to>
      <xdr:col>107</xdr:col>
      <xdr:colOff>101600</xdr:colOff>
      <xdr:row>41</xdr:row>
      <xdr:rowOff>119037</xdr:rowOff>
    </xdr:to>
    <xdr:sp macro="" textlink="">
      <xdr:nvSpPr>
        <xdr:cNvPr id="601" name="楕円 600">
          <a:extLst>
            <a:ext uri="{FF2B5EF4-FFF2-40B4-BE49-F238E27FC236}">
              <a16:creationId xmlns:a16="http://schemas.microsoft.com/office/drawing/2014/main" id="{5DF7E696-F669-4D46-9182-B2F55980144C}"/>
            </a:ext>
          </a:extLst>
        </xdr:cNvPr>
        <xdr:cNvSpPr/>
      </xdr:nvSpPr>
      <xdr:spPr>
        <a:xfrm>
          <a:off x="17937480" y="68906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65147</xdr:rowOff>
    </xdr:from>
    <xdr:to>
      <xdr:col>111</xdr:col>
      <xdr:colOff>177800</xdr:colOff>
      <xdr:row>41</xdr:row>
      <xdr:rowOff>68237</xdr:rowOff>
    </xdr:to>
    <xdr:cxnSp macro="">
      <xdr:nvCxnSpPr>
        <xdr:cNvPr id="602" name="直線コネクタ 601">
          <a:extLst>
            <a:ext uri="{FF2B5EF4-FFF2-40B4-BE49-F238E27FC236}">
              <a16:creationId xmlns:a16="http://schemas.microsoft.com/office/drawing/2014/main" id="{C16F8A67-10B4-4639-A500-719ECB6102AE}"/>
            </a:ext>
          </a:extLst>
        </xdr:cNvPr>
        <xdr:cNvCxnSpPr/>
      </xdr:nvCxnSpPr>
      <xdr:spPr>
        <a:xfrm flipV="1">
          <a:off x="17988280" y="6938387"/>
          <a:ext cx="789940" cy="3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19613</xdr:rowOff>
    </xdr:from>
    <xdr:to>
      <xdr:col>102</xdr:col>
      <xdr:colOff>165100</xdr:colOff>
      <xdr:row>41</xdr:row>
      <xdr:rowOff>121213</xdr:rowOff>
    </xdr:to>
    <xdr:sp macro="" textlink="">
      <xdr:nvSpPr>
        <xdr:cNvPr id="603" name="楕円 602">
          <a:extLst>
            <a:ext uri="{FF2B5EF4-FFF2-40B4-BE49-F238E27FC236}">
              <a16:creationId xmlns:a16="http://schemas.microsoft.com/office/drawing/2014/main" id="{F0CEC188-21C9-4B5B-96D6-469D95905E3C}"/>
            </a:ext>
          </a:extLst>
        </xdr:cNvPr>
        <xdr:cNvSpPr/>
      </xdr:nvSpPr>
      <xdr:spPr>
        <a:xfrm>
          <a:off x="17162780" y="6892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68237</xdr:rowOff>
    </xdr:from>
    <xdr:to>
      <xdr:col>107</xdr:col>
      <xdr:colOff>50800</xdr:colOff>
      <xdr:row>41</xdr:row>
      <xdr:rowOff>70413</xdr:rowOff>
    </xdr:to>
    <xdr:cxnSp macro="">
      <xdr:nvCxnSpPr>
        <xdr:cNvPr id="604" name="直線コネクタ 603">
          <a:extLst>
            <a:ext uri="{FF2B5EF4-FFF2-40B4-BE49-F238E27FC236}">
              <a16:creationId xmlns:a16="http://schemas.microsoft.com/office/drawing/2014/main" id="{6DA25CE5-BF75-4286-97C4-DB8FEA688597}"/>
            </a:ext>
          </a:extLst>
        </xdr:cNvPr>
        <xdr:cNvCxnSpPr/>
      </xdr:nvCxnSpPr>
      <xdr:spPr>
        <a:xfrm flipV="1">
          <a:off x="17213580" y="6941477"/>
          <a:ext cx="774700" cy="21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19744</xdr:rowOff>
    </xdr:from>
    <xdr:to>
      <xdr:col>98</xdr:col>
      <xdr:colOff>38100</xdr:colOff>
      <xdr:row>41</xdr:row>
      <xdr:rowOff>121344</xdr:rowOff>
    </xdr:to>
    <xdr:sp macro="" textlink="">
      <xdr:nvSpPr>
        <xdr:cNvPr id="605" name="楕円 604">
          <a:extLst>
            <a:ext uri="{FF2B5EF4-FFF2-40B4-BE49-F238E27FC236}">
              <a16:creationId xmlns:a16="http://schemas.microsoft.com/office/drawing/2014/main" id="{7A079612-EFFD-4987-9748-BD51BCE30DBC}"/>
            </a:ext>
          </a:extLst>
        </xdr:cNvPr>
        <xdr:cNvSpPr/>
      </xdr:nvSpPr>
      <xdr:spPr>
        <a:xfrm>
          <a:off x="16388080" y="689298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70413</xdr:rowOff>
    </xdr:from>
    <xdr:to>
      <xdr:col>102</xdr:col>
      <xdr:colOff>114300</xdr:colOff>
      <xdr:row>41</xdr:row>
      <xdr:rowOff>70544</xdr:rowOff>
    </xdr:to>
    <xdr:cxnSp macro="">
      <xdr:nvCxnSpPr>
        <xdr:cNvPr id="606" name="直線コネクタ 605">
          <a:extLst>
            <a:ext uri="{FF2B5EF4-FFF2-40B4-BE49-F238E27FC236}">
              <a16:creationId xmlns:a16="http://schemas.microsoft.com/office/drawing/2014/main" id="{34303447-6A57-410C-A214-05D15477760D}"/>
            </a:ext>
          </a:extLst>
        </xdr:cNvPr>
        <xdr:cNvCxnSpPr/>
      </xdr:nvCxnSpPr>
      <xdr:spPr>
        <a:xfrm flipV="1">
          <a:off x="16431260" y="6943653"/>
          <a:ext cx="782320" cy="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41</xdr:row>
      <xdr:rowOff>107074</xdr:rowOff>
    </xdr:from>
    <xdr:ext cx="534377" cy="259045"/>
    <xdr:sp macro="" textlink="">
      <xdr:nvSpPr>
        <xdr:cNvPr id="607" name="n_1mainValue【一般廃棄物処理施設】&#10;一人当たり有形固定資産（償却資産）額">
          <a:extLst>
            <a:ext uri="{FF2B5EF4-FFF2-40B4-BE49-F238E27FC236}">
              <a16:creationId xmlns:a16="http://schemas.microsoft.com/office/drawing/2014/main" id="{FD45FA7D-05D0-4B1C-8942-1E6AC897E531}"/>
            </a:ext>
          </a:extLst>
        </xdr:cNvPr>
        <xdr:cNvSpPr txBox="1"/>
      </xdr:nvSpPr>
      <xdr:spPr>
        <a:xfrm>
          <a:off x="18528811" y="69803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110164</xdr:rowOff>
    </xdr:from>
    <xdr:ext cx="534377" cy="259045"/>
    <xdr:sp macro="" textlink="">
      <xdr:nvSpPr>
        <xdr:cNvPr id="608" name="n_2mainValue【一般廃棄物処理施設】&#10;一人当たり有形固定資産（償却資産）額">
          <a:extLst>
            <a:ext uri="{FF2B5EF4-FFF2-40B4-BE49-F238E27FC236}">
              <a16:creationId xmlns:a16="http://schemas.microsoft.com/office/drawing/2014/main" id="{C31EE762-4164-44C0-9880-AC6E0A8528B0}"/>
            </a:ext>
          </a:extLst>
        </xdr:cNvPr>
        <xdr:cNvSpPr txBox="1"/>
      </xdr:nvSpPr>
      <xdr:spPr>
        <a:xfrm>
          <a:off x="17766811" y="69834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112340</xdr:rowOff>
    </xdr:from>
    <xdr:ext cx="534377" cy="259045"/>
    <xdr:sp macro="" textlink="">
      <xdr:nvSpPr>
        <xdr:cNvPr id="609" name="n_3mainValue【一般廃棄物処理施設】&#10;一人当たり有形固定資産（償却資産）額">
          <a:extLst>
            <a:ext uri="{FF2B5EF4-FFF2-40B4-BE49-F238E27FC236}">
              <a16:creationId xmlns:a16="http://schemas.microsoft.com/office/drawing/2014/main" id="{3811D9FA-D6CB-40E2-A9A6-A35438E3978A}"/>
            </a:ext>
          </a:extLst>
        </xdr:cNvPr>
        <xdr:cNvSpPr txBox="1"/>
      </xdr:nvSpPr>
      <xdr:spPr>
        <a:xfrm>
          <a:off x="16969251" y="6985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112471</xdr:rowOff>
    </xdr:from>
    <xdr:ext cx="534377" cy="259045"/>
    <xdr:sp macro="" textlink="">
      <xdr:nvSpPr>
        <xdr:cNvPr id="610" name="n_4mainValue【一般廃棄物処理施設】&#10;一人当たり有形固定資産（償却資産）額">
          <a:extLst>
            <a:ext uri="{FF2B5EF4-FFF2-40B4-BE49-F238E27FC236}">
              <a16:creationId xmlns:a16="http://schemas.microsoft.com/office/drawing/2014/main" id="{638E1040-D605-4574-8B56-255FFB8B02C1}"/>
            </a:ext>
          </a:extLst>
        </xdr:cNvPr>
        <xdr:cNvSpPr txBox="1"/>
      </xdr:nvSpPr>
      <xdr:spPr>
        <a:xfrm>
          <a:off x="16194551" y="6985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1" name="正方形/長方形 610">
          <a:extLst>
            <a:ext uri="{FF2B5EF4-FFF2-40B4-BE49-F238E27FC236}">
              <a16:creationId xmlns:a16="http://schemas.microsoft.com/office/drawing/2014/main" id="{241EDB55-05B4-4276-AF2D-321FD44DC502}"/>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2" name="正方形/長方形 611">
          <a:extLst>
            <a:ext uri="{FF2B5EF4-FFF2-40B4-BE49-F238E27FC236}">
              <a16:creationId xmlns:a16="http://schemas.microsoft.com/office/drawing/2014/main" id="{982B55AD-AEBE-4B9B-BFB9-C1C227CDB5B4}"/>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3" name="正方形/長方形 612">
          <a:extLst>
            <a:ext uri="{FF2B5EF4-FFF2-40B4-BE49-F238E27FC236}">
              <a16:creationId xmlns:a16="http://schemas.microsoft.com/office/drawing/2014/main" id="{7365B329-8314-42F6-947D-01ED19D61628}"/>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4" name="正方形/長方形 613">
          <a:extLst>
            <a:ext uri="{FF2B5EF4-FFF2-40B4-BE49-F238E27FC236}">
              <a16:creationId xmlns:a16="http://schemas.microsoft.com/office/drawing/2014/main" id="{2012401B-3430-4602-BEAD-921B2A7E2335}"/>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5" name="正方形/長方形 614">
          <a:extLst>
            <a:ext uri="{FF2B5EF4-FFF2-40B4-BE49-F238E27FC236}">
              <a16:creationId xmlns:a16="http://schemas.microsoft.com/office/drawing/2014/main" id="{C254CC54-4BC3-4C12-9D85-1C7B17570E47}"/>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6" name="正方形/長方形 615">
          <a:extLst>
            <a:ext uri="{FF2B5EF4-FFF2-40B4-BE49-F238E27FC236}">
              <a16:creationId xmlns:a16="http://schemas.microsoft.com/office/drawing/2014/main" id="{A4849D05-5EDE-42A5-85E1-80AFA1917521}"/>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7" name="正方形/長方形 616">
          <a:extLst>
            <a:ext uri="{FF2B5EF4-FFF2-40B4-BE49-F238E27FC236}">
              <a16:creationId xmlns:a16="http://schemas.microsoft.com/office/drawing/2014/main" id="{FDA59A22-75C7-4E10-A2AC-DA70458B2746}"/>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8" name="正方形/長方形 617">
          <a:extLst>
            <a:ext uri="{FF2B5EF4-FFF2-40B4-BE49-F238E27FC236}">
              <a16:creationId xmlns:a16="http://schemas.microsoft.com/office/drawing/2014/main" id="{66B1E67D-3F06-482A-9F30-09726509FFE9}"/>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9" name="テキスト ボックス 618">
          <a:extLst>
            <a:ext uri="{FF2B5EF4-FFF2-40B4-BE49-F238E27FC236}">
              <a16:creationId xmlns:a16="http://schemas.microsoft.com/office/drawing/2014/main" id="{31A8E7A0-8FF0-4764-B909-DFCA27E047F2}"/>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0" name="直線コネクタ 619">
          <a:extLst>
            <a:ext uri="{FF2B5EF4-FFF2-40B4-BE49-F238E27FC236}">
              <a16:creationId xmlns:a16="http://schemas.microsoft.com/office/drawing/2014/main" id="{ACFFB0D1-BB09-4F1F-BE94-B14ED56DF511}"/>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1" name="テキスト ボックス 620">
          <a:extLst>
            <a:ext uri="{FF2B5EF4-FFF2-40B4-BE49-F238E27FC236}">
              <a16:creationId xmlns:a16="http://schemas.microsoft.com/office/drawing/2014/main" id="{773A6F53-FF10-48E4-A547-ADFB654433DF}"/>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2" name="直線コネクタ 621">
          <a:extLst>
            <a:ext uri="{FF2B5EF4-FFF2-40B4-BE49-F238E27FC236}">
              <a16:creationId xmlns:a16="http://schemas.microsoft.com/office/drawing/2014/main" id="{6F0533FA-3A77-497C-9CA3-F4AE47439441}"/>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3" name="テキスト ボックス 622">
          <a:extLst>
            <a:ext uri="{FF2B5EF4-FFF2-40B4-BE49-F238E27FC236}">
              <a16:creationId xmlns:a16="http://schemas.microsoft.com/office/drawing/2014/main" id="{A731909E-2FF4-4911-847B-E61146409C71}"/>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4" name="直線コネクタ 623">
          <a:extLst>
            <a:ext uri="{FF2B5EF4-FFF2-40B4-BE49-F238E27FC236}">
              <a16:creationId xmlns:a16="http://schemas.microsoft.com/office/drawing/2014/main" id="{63543D1B-4BC9-4ABA-A28F-A01F74899759}"/>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5" name="テキスト ボックス 624">
          <a:extLst>
            <a:ext uri="{FF2B5EF4-FFF2-40B4-BE49-F238E27FC236}">
              <a16:creationId xmlns:a16="http://schemas.microsoft.com/office/drawing/2014/main" id="{1CD1038C-A77A-4DD9-8DE8-49B3AE6D757F}"/>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6" name="直線コネクタ 625">
          <a:extLst>
            <a:ext uri="{FF2B5EF4-FFF2-40B4-BE49-F238E27FC236}">
              <a16:creationId xmlns:a16="http://schemas.microsoft.com/office/drawing/2014/main" id="{CEC1C29D-0C1C-4D82-A233-2A34DD741B39}"/>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7" name="テキスト ボックス 626">
          <a:extLst>
            <a:ext uri="{FF2B5EF4-FFF2-40B4-BE49-F238E27FC236}">
              <a16:creationId xmlns:a16="http://schemas.microsoft.com/office/drawing/2014/main" id="{6AE039AA-566E-4C04-9F1B-9F29A37CE7A2}"/>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8" name="直線コネクタ 627">
          <a:extLst>
            <a:ext uri="{FF2B5EF4-FFF2-40B4-BE49-F238E27FC236}">
              <a16:creationId xmlns:a16="http://schemas.microsoft.com/office/drawing/2014/main" id="{CBABAB7E-9628-47A0-BC9A-791E630B086D}"/>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9" name="テキスト ボックス 628">
          <a:extLst>
            <a:ext uri="{FF2B5EF4-FFF2-40B4-BE49-F238E27FC236}">
              <a16:creationId xmlns:a16="http://schemas.microsoft.com/office/drawing/2014/main" id="{CD43CE94-1DAA-48D3-ADF9-66BD50C202ED}"/>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0" name="直線コネクタ 629">
          <a:extLst>
            <a:ext uri="{FF2B5EF4-FFF2-40B4-BE49-F238E27FC236}">
              <a16:creationId xmlns:a16="http://schemas.microsoft.com/office/drawing/2014/main" id="{D1967153-E364-40DB-AACF-7B05186A1C7C}"/>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1" name="テキスト ボックス 630">
          <a:extLst>
            <a:ext uri="{FF2B5EF4-FFF2-40B4-BE49-F238E27FC236}">
              <a16:creationId xmlns:a16="http://schemas.microsoft.com/office/drawing/2014/main" id="{FDB3541B-329E-4B6D-846F-3212692F90ED}"/>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2" name="直線コネクタ 631">
          <a:extLst>
            <a:ext uri="{FF2B5EF4-FFF2-40B4-BE49-F238E27FC236}">
              <a16:creationId xmlns:a16="http://schemas.microsoft.com/office/drawing/2014/main" id="{340FAC6A-649C-4915-9740-03C021EE891B}"/>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3" name="テキスト ボックス 632">
          <a:extLst>
            <a:ext uri="{FF2B5EF4-FFF2-40B4-BE49-F238E27FC236}">
              <a16:creationId xmlns:a16="http://schemas.microsoft.com/office/drawing/2014/main" id="{AEC297F9-09F4-47C5-BE9F-326EDCF760D1}"/>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4" name="直線コネクタ 633">
          <a:extLst>
            <a:ext uri="{FF2B5EF4-FFF2-40B4-BE49-F238E27FC236}">
              <a16:creationId xmlns:a16="http://schemas.microsoft.com/office/drawing/2014/main" id="{8A88BE84-95DE-4E26-B2C0-C9A99FCA0199}"/>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5" name="【保健センター・保健所】&#10;有形固定資産減価償却率グラフ枠">
          <a:extLst>
            <a:ext uri="{FF2B5EF4-FFF2-40B4-BE49-F238E27FC236}">
              <a16:creationId xmlns:a16="http://schemas.microsoft.com/office/drawing/2014/main" id="{351EFB03-DD85-45EA-8DC7-6779819C8F6D}"/>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32657</xdr:rowOff>
    </xdr:from>
    <xdr:to>
      <xdr:col>85</xdr:col>
      <xdr:colOff>126364</xdr:colOff>
      <xdr:row>64</xdr:row>
      <xdr:rowOff>130628</xdr:rowOff>
    </xdr:to>
    <xdr:cxnSp macro="">
      <xdr:nvCxnSpPr>
        <xdr:cNvPr id="636" name="直線コネクタ 635">
          <a:extLst>
            <a:ext uri="{FF2B5EF4-FFF2-40B4-BE49-F238E27FC236}">
              <a16:creationId xmlns:a16="http://schemas.microsoft.com/office/drawing/2014/main" id="{564EFCCA-580A-401A-BD4F-88B64466F9F2}"/>
            </a:ext>
          </a:extLst>
        </xdr:cNvPr>
        <xdr:cNvCxnSpPr/>
      </xdr:nvCxnSpPr>
      <xdr:spPr>
        <a:xfrm flipV="1">
          <a:off x="14375764" y="9420497"/>
          <a:ext cx="0" cy="14390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637" name="【保健センター・保健所】&#10;有形固定資産減価償却率最小値テキスト">
          <a:extLst>
            <a:ext uri="{FF2B5EF4-FFF2-40B4-BE49-F238E27FC236}">
              <a16:creationId xmlns:a16="http://schemas.microsoft.com/office/drawing/2014/main" id="{265A6A48-7B20-4F45-98C4-9663EF34FFC8}"/>
            </a:ext>
          </a:extLst>
        </xdr:cNvPr>
        <xdr:cNvSpPr txBox="1"/>
      </xdr:nvSpPr>
      <xdr:spPr>
        <a:xfrm>
          <a:off x="1441450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638" name="直線コネクタ 637">
          <a:extLst>
            <a:ext uri="{FF2B5EF4-FFF2-40B4-BE49-F238E27FC236}">
              <a16:creationId xmlns:a16="http://schemas.microsoft.com/office/drawing/2014/main" id="{E0745609-3EBC-403E-9E5E-5D55C8E9C296}"/>
            </a:ext>
          </a:extLst>
        </xdr:cNvPr>
        <xdr:cNvCxnSpPr/>
      </xdr:nvCxnSpPr>
      <xdr:spPr>
        <a:xfrm>
          <a:off x="1428750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150784</xdr:rowOff>
    </xdr:from>
    <xdr:ext cx="405111" cy="259045"/>
    <xdr:sp macro="" textlink="">
      <xdr:nvSpPr>
        <xdr:cNvPr id="639" name="【保健センター・保健所】&#10;有形固定資産減価償却率最大値テキスト">
          <a:extLst>
            <a:ext uri="{FF2B5EF4-FFF2-40B4-BE49-F238E27FC236}">
              <a16:creationId xmlns:a16="http://schemas.microsoft.com/office/drawing/2014/main" id="{62426583-A933-4D34-A2A5-A46094182825}"/>
            </a:ext>
          </a:extLst>
        </xdr:cNvPr>
        <xdr:cNvSpPr txBox="1"/>
      </xdr:nvSpPr>
      <xdr:spPr>
        <a:xfrm>
          <a:off x="14414500" y="92033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32657</xdr:rowOff>
    </xdr:from>
    <xdr:to>
      <xdr:col>86</xdr:col>
      <xdr:colOff>25400</xdr:colOff>
      <xdr:row>56</xdr:row>
      <xdr:rowOff>32657</xdr:rowOff>
    </xdr:to>
    <xdr:cxnSp macro="">
      <xdr:nvCxnSpPr>
        <xdr:cNvPr id="640" name="直線コネクタ 639">
          <a:extLst>
            <a:ext uri="{FF2B5EF4-FFF2-40B4-BE49-F238E27FC236}">
              <a16:creationId xmlns:a16="http://schemas.microsoft.com/office/drawing/2014/main" id="{3048FDD4-8EC6-4DCE-9D51-88AC1B600E9D}"/>
            </a:ext>
          </a:extLst>
        </xdr:cNvPr>
        <xdr:cNvCxnSpPr/>
      </xdr:nvCxnSpPr>
      <xdr:spPr>
        <a:xfrm>
          <a:off x="14287500" y="942049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78212</xdr:rowOff>
    </xdr:from>
    <xdr:ext cx="405111" cy="259045"/>
    <xdr:sp macro="" textlink="">
      <xdr:nvSpPr>
        <xdr:cNvPr id="641" name="【保健センター・保健所】&#10;有形固定資産減価償却率平均値テキスト">
          <a:extLst>
            <a:ext uri="{FF2B5EF4-FFF2-40B4-BE49-F238E27FC236}">
              <a16:creationId xmlns:a16="http://schemas.microsoft.com/office/drawing/2014/main" id="{909C908C-6E41-4291-B866-A26D56F505F7}"/>
            </a:ext>
          </a:extLst>
        </xdr:cNvPr>
        <xdr:cNvSpPr txBox="1"/>
      </xdr:nvSpPr>
      <xdr:spPr>
        <a:xfrm>
          <a:off x="14414500" y="9968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642" name="フローチャート: 判断 641">
          <a:extLst>
            <a:ext uri="{FF2B5EF4-FFF2-40B4-BE49-F238E27FC236}">
              <a16:creationId xmlns:a16="http://schemas.microsoft.com/office/drawing/2014/main" id="{010BBCBB-CF5E-474D-B15F-AEB8AB8ACD6E}"/>
            </a:ext>
          </a:extLst>
        </xdr:cNvPr>
        <xdr:cNvSpPr/>
      </xdr:nvSpPr>
      <xdr:spPr>
        <a:xfrm>
          <a:off x="14325600" y="1011373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29210</xdr:rowOff>
    </xdr:from>
    <xdr:to>
      <xdr:col>81</xdr:col>
      <xdr:colOff>101600</xdr:colOff>
      <xdr:row>60</xdr:row>
      <xdr:rowOff>130810</xdr:rowOff>
    </xdr:to>
    <xdr:sp macro="" textlink="">
      <xdr:nvSpPr>
        <xdr:cNvPr id="643" name="フローチャート: 判断 642">
          <a:extLst>
            <a:ext uri="{FF2B5EF4-FFF2-40B4-BE49-F238E27FC236}">
              <a16:creationId xmlns:a16="http://schemas.microsoft.com/office/drawing/2014/main" id="{750362B8-CD69-4EA7-9A72-A9D1CFB364BA}"/>
            </a:ext>
          </a:extLst>
        </xdr:cNvPr>
        <xdr:cNvSpPr/>
      </xdr:nvSpPr>
      <xdr:spPr>
        <a:xfrm>
          <a:off x="1357884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58</xdr:row>
      <xdr:rowOff>147337</xdr:rowOff>
    </xdr:from>
    <xdr:ext cx="405111" cy="259045"/>
    <xdr:sp macro="" textlink="">
      <xdr:nvSpPr>
        <xdr:cNvPr id="644" name="n_1aveValue【保健センター・保健所】&#10;有形固定資産減価償却率">
          <a:extLst>
            <a:ext uri="{FF2B5EF4-FFF2-40B4-BE49-F238E27FC236}">
              <a16:creationId xmlns:a16="http://schemas.microsoft.com/office/drawing/2014/main" id="{E9A23314-77CC-4E86-B52F-3575ACEDC1DD}"/>
            </a:ext>
          </a:extLst>
        </xdr:cNvPr>
        <xdr:cNvSpPr txBox="1"/>
      </xdr:nvSpPr>
      <xdr:spPr>
        <a:xfrm>
          <a:off x="13437244" y="9870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153307</xdr:rowOff>
    </xdr:from>
    <xdr:to>
      <xdr:col>76</xdr:col>
      <xdr:colOff>165100</xdr:colOff>
      <xdr:row>60</xdr:row>
      <xdr:rowOff>83457</xdr:rowOff>
    </xdr:to>
    <xdr:sp macro="" textlink="">
      <xdr:nvSpPr>
        <xdr:cNvPr id="645" name="フローチャート: 判断 644">
          <a:extLst>
            <a:ext uri="{FF2B5EF4-FFF2-40B4-BE49-F238E27FC236}">
              <a16:creationId xmlns:a16="http://schemas.microsoft.com/office/drawing/2014/main" id="{C5538A47-35DC-4212-A567-A1D8FE568BCC}"/>
            </a:ext>
          </a:extLst>
        </xdr:cNvPr>
        <xdr:cNvSpPr/>
      </xdr:nvSpPr>
      <xdr:spPr>
        <a:xfrm>
          <a:off x="12804140" y="1004406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58</xdr:row>
      <xdr:rowOff>99984</xdr:rowOff>
    </xdr:from>
    <xdr:ext cx="405111" cy="259045"/>
    <xdr:sp macro="" textlink="">
      <xdr:nvSpPr>
        <xdr:cNvPr id="646" name="n_2aveValue【保健センター・保健所】&#10;有形固定資産減価償却率">
          <a:extLst>
            <a:ext uri="{FF2B5EF4-FFF2-40B4-BE49-F238E27FC236}">
              <a16:creationId xmlns:a16="http://schemas.microsoft.com/office/drawing/2014/main" id="{01386D8B-009D-4406-A77E-1F3A622A05EA}"/>
            </a:ext>
          </a:extLst>
        </xdr:cNvPr>
        <xdr:cNvSpPr txBox="1"/>
      </xdr:nvSpPr>
      <xdr:spPr>
        <a:xfrm>
          <a:off x="12675244" y="98231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128815</xdr:rowOff>
    </xdr:from>
    <xdr:to>
      <xdr:col>72</xdr:col>
      <xdr:colOff>38100</xdr:colOff>
      <xdr:row>60</xdr:row>
      <xdr:rowOff>58965</xdr:rowOff>
    </xdr:to>
    <xdr:sp macro="" textlink="">
      <xdr:nvSpPr>
        <xdr:cNvPr id="647" name="フローチャート: 判断 646">
          <a:extLst>
            <a:ext uri="{FF2B5EF4-FFF2-40B4-BE49-F238E27FC236}">
              <a16:creationId xmlns:a16="http://schemas.microsoft.com/office/drawing/2014/main" id="{6FF4224C-227F-4366-AE23-B542E2C749DD}"/>
            </a:ext>
          </a:extLst>
        </xdr:cNvPr>
        <xdr:cNvSpPr/>
      </xdr:nvSpPr>
      <xdr:spPr>
        <a:xfrm>
          <a:off x="12029440" y="1001957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58</xdr:row>
      <xdr:rowOff>75492</xdr:rowOff>
    </xdr:from>
    <xdr:ext cx="405111" cy="259045"/>
    <xdr:sp macro="" textlink="">
      <xdr:nvSpPr>
        <xdr:cNvPr id="648" name="n_3aveValue【保健センター・保健所】&#10;有形固定資産減価償却率">
          <a:extLst>
            <a:ext uri="{FF2B5EF4-FFF2-40B4-BE49-F238E27FC236}">
              <a16:creationId xmlns:a16="http://schemas.microsoft.com/office/drawing/2014/main" id="{9608AC06-F7AE-48EF-BCC7-E0B080855EEC}"/>
            </a:ext>
          </a:extLst>
        </xdr:cNvPr>
        <xdr:cNvSpPr txBox="1"/>
      </xdr:nvSpPr>
      <xdr:spPr>
        <a:xfrm>
          <a:off x="11900544" y="97986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140244</xdr:rowOff>
    </xdr:from>
    <xdr:to>
      <xdr:col>67</xdr:col>
      <xdr:colOff>101600</xdr:colOff>
      <xdr:row>60</xdr:row>
      <xdr:rowOff>70394</xdr:rowOff>
    </xdr:to>
    <xdr:sp macro="" textlink="">
      <xdr:nvSpPr>
        <xdr:cNvPr id="649" name="フローチャート: 判断 648">
          <a:extLst>
            <a:ext uri="{FF2B5EF4-FFF2-40B4-BE49-F238E27FC236}">
              <a16:creationId xmlns:a16="http://schemas.microsoft.com/office/drawing/2014/main" id="{614A94C5-E9BB-4629-B3C9-A9EED2AA5FCC}"/>
            </a:ext>
          </a:extLst>
        </xdr:cNvPr>
        <xdr:cNvSpPr/>
      </xdr:nvSpPr>
      <xdr:spPr>
        <a:xfrm>
          <a:off x="11231880" y="1003100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58</xdr:row>
      <xdr:rowOff>86921</xdr:rowOff>
    </xdr:from>
    <xdr:ext cx="405111" cy="259045"/>
    <xdr:sp macro="" textlink="">
      <xdr:nvSpPr>
        <xdr:cNvPr id="650" name="n_4aveValue【保健センター・保健所】&#10;有形固定資産減価償却率">
          <a:extLst>
            <a:ext uri="{FF2B5EF4-FFF2-40B4-BE49-F238E27FC236}">
              <a16:creationId xmlns:a16="http://schemas.microsoft.com/office/drawing/2014/main" id="{36B65013-B9A3-4D3C-9B69-177DC8E49BA9}"/>
            </a:ext>
          </a:extLst>
        </xdr:cNvPr>
        <xdr:cNvSpPr txBox="1"/>
      </xdr:nvSpPr>
      <xdr:spPr>
        <a:xfrm>
          <a:off x="11102984" y="9810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4DCAB2DB-F97B-4BB5-809D-BBF5CDA5C2B6}"/>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F266EBF8-DBB9-4B30-8A9C-A4C00DF9FD32}"/>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C2A2613D-1D59-4664-B69A-3EABC6487214}"/>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4" name="テキスト ボックス 653">
          <a:extLst>
            <a:ext uri="{FF2B5EF4-FFF2-40B4-BE49-F238E27FC236}">
              <a16:creationId xmlns:a16="http://schemas.microsoft.com/office/drawing/2014/main" id="{276FA499-A2EC-4D21-BD6E-EF0F43C97171}"/>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5" name="テキスト ボックス 654">
          <a:extLst>
            <a:ext uri="{FF2B5EF4-FFF2-40B4-BE49-F238E27FC236}">
              <a16:creationId xmlns:a16="http://schemas.microsoft.com/office/drawing/2014/main" id="{CAA6EBD9-321E-424A-A7C6-12F7AD38B6E8}"/>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62</xdr:row>
      <xdr:rowOff>84727</xdr:rowOff>
    </xdr:from>
    <xdr:to>
      <xdr:col>85</xdr:col>
      <xdr:colOff>177800</xdr:colOff>
      <xdr:row>63</xdr:row>
      <xdr:rowOff>14877</xdr:rowOff>
    </xdr:to>
    <xdr:sp macro="" textlink="">
      <xdr:nvSpPr>
        <xdr:cNvPr id="656" name="楕円 655">
          <a:extLst>
            <a:ext uri="{FF2B5EF4-FFF2-40B4-BE49-F238E27FC236}">
              <a16:creationId xmlns:a16="http://schemas.microsoft.com/office/drawing/2014/main" id="{FA180067-F17B-4BCE-B034-438671DFE381}"/>
            </a:ext>
          </a:extLst>
        </xdr:cNvPr>
        <xdr:cNvSpPr/>
      </xdr:nvSpPr>
      <xdr:spPr>
        <a:xfrm>
          <a:off x="14325600" y="1047840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63154</xdr:rowOff>
    </xdr:from>
    <xdr:ext cx="405111" cy="259045"/>
    <xdr:sp macro="" textlink="">
      <xdr:nvSpPr>
        <xdr:cNvPr id="657" name="【保健センター・保健所】&#10;有形固定資産減価償却率該当値テキスト">
          <a:extLst>
            <a:ext uri="{FF2B5EF4-FFF2-40B4-BE49-F238E27FC236}">
              <a16:creationId xmlns:a16="http://schemas.microsoft.com/office/drawing/2014/main" id="{A3679AED-5FE6-47ED-BC9B-DB15515C8017}"/>
            </a:ext>
          </a:extLst>
        </xdr:cNvPr>
        <xdr:cNvSpPr txBox="1"/>
      </xdr:nvSpPr>
      <xdr:spPr>
        <a:xfrm>
          <a:off x="14414500" y="104568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62</xdr:row>
      <xdr:rowOff>84727</xdr:rowOff>
    </xdr:from>
    <xdr:to>
      <xdr:col>81</xdr:col>
      <xdr:colOff>101600</xdr:colOff>
      <xdr:row>63</xdr:row>
      <xdr:rowOff>14877</xdr:rowOff>
    </xdr:to>
    <xdr:sp macro="" textlink="">
      <xdr:nvSpPr>
        <xdr:cNvPr id="658" name="楕円 657">
          <a:extLst>
            <a:ext uri="{FF2B5EF4-FFF2-40B4-BE49-F238E27FC236}">
              <a16:creationId xmlns:a16="http://schemas.microsoft.com/office/drawing/2014/main" id="{52E0968D-C04A-4C99-BC55-68BAE57E9BF2}"/>
            </a:ext>
          </a:extLst>
        </xdr:cNvPr>
        <xdr:cNvSpPr/>
      </xdr:nvSpPr>
      <xdr:spPr>
        <a:xfrm>
          <a:off x="13578840" y="1047840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62</xdr:row>
      <xdr:rowOff>135527</xdr:rowOff>
    </xdr:from>
    <xdr:to>
      <xdr:col>85</xdr:col>
      <xdr:colOff>127000</xdr:colOff>
      <xdr:row>62</xdr:row>
      <xdr:rowOff>135527</xdr:rowOff>
    </xdr:to>
    <xdr:cxnSp macro="">
      <xdr:nvCxnSpPr>
        <xdr:cNvPr id="659" name="直線コネクタ 658">
          <a:extLst>
            <a:ext uri="{FF2B5EF4-FFF2-40B4-BE49-F238E27FC236}">
              <a16:creationId xmlns:a16="http://schemas.microsoft.com/office/drawing/2014/main" id="{33420EB1-E938-4D43-B111-E18EDD6DB66B}"/>
            </a:ext>
          </a:extLst>
        </xdr:cNvPr>
        <xdr:cNvCxnSpPr/>
      </xdr:nvCxnSpPr>
      <xdr:spPr>
        <a:xfrm>
          <a:off x="13629640" y="10529207"/>
          <a:ext cx="74676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112485</xdr:rowOff>
    </xdr:from>
    <xdr:to>
      <xdr:col>76</xdr:col>
      <xdr:colOff>165100</xdr:colOff>
      <xdr:row>63</xdr:row>
      <xdr:rowOff>42635</xdr:rowOff>
    </xdr:to>
    <xdr:sp macro="" textlink="">
      <xdr:nvSpPr>
        <xdr:cNvPr id="660" name="楕円 659">
          <a:extLst>
            <a:ext uri="{FF2B5EF4-FFF2-40B4-BE49-F238E27FC236}">
              <a16:creationId xmlns:a16="http://schemas.microsoft.com/office/drawing/2014/main" id="{E7892FC4-6F95-4F36-B0E1-71F6F1B6DA90}"/>
            </a:ext>
          </a:extLst>
        </xdr:cNvPr>
        <xdr:cNvSpPr/>
      </xdr:nvSpPr>
      <xdr:spPr>
        <a:xfrm>
          <a:off x="12804140" y="1050616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135527</xdr:rowOff>
    </xdr:from>
    <xdr:to>
      <xdr:col>81</xdr:col>
      <xdr:colOff>50800</xdr:colOff>
      <xdr:row>62</xdr:row>
      <xdr:rowOff>163285</xdr:rowOff>
    </xdr:to>
    <xdr:cxnSp macro="">
      <xdr:nvCxnSpPr>
        <xdr:cNvPr id="661" name="直線コネクタ 660">
          <a:extLst>
            <a:ext uri="{FF2B5EF4-FFF2-40B4-BE49-F238E27FC236}">
              <a16:creationId xmlns:a16="http://schemas.microsoft.com/office/drawing/2014/main" id="{E73F1139-2D01-4548-959E-D3A0FBD91AC4}"/>
            </a:ext>
          </a:extLst>
        </xdr:cNvPr>
        <xdr:cNvCxnSpPr/>
      </xdr:nvCxnSpPr>
      <xdr:spPr>
        <a:xfrm flipV="1">
          <a:off x="12854940" y="10529207"/>
          <a:ext cx="774700" cy="27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79828</xdr:rowOff>
    </xdr:from>
    <xdr:to>
      <xdr:col>72</xdr:col>
      <xdr:colOff>38100</xdr:colOff>
      <xdr:row>63</xdr:row>
      <xdr:rowOff>9978</xdr:rowOff>
    </xdr:to>
    <xdr:sp macro="" textlink="">
      <xdr:nvSpPr>
        <xdr:cNvPr id="662" name="楕円 661">
          <a:extLst>
            <a:ext uri="{FF2B5EF4-FFF2-40B4-BE49-F238E27FC236}">
              <a16:creationId xmlns:a16="http://schemas.microsoft.com/office/drawing/2014/main" id="{DF22F0D0-0A25-462F-89FE-F4871AAB32D0}"/>
            </a:ext>
          </a:extLst>
        </xdr:cNvPr>
        <xdr:cNvSpPr/>
      </xdr:nvSpPr>
      <xdr:spPr>
        <a:xfrm>
          <a:off x="12029440" y="1047350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130628</xdr:rowOff>
    </xdr:from>
    <xdr:to>
      <xdr:col>76</xdr:col>
      <xdr:colOff>114300</xdr:colOff>
      <xdr:row>62</xdr:row>
      <xdr:rowOff>163285</xdr:rowOff>
    </xdr:to>
    <xdr:cxnSp macro="">
      <xdr:nvCxnSpPr>
        <xdr:cNvPr id="663" name="直線コネクタ 662">
          <a:extLst>
            <a:ext uri="{FF2B5EF4-FFF2-40B4-BE49-F238E27FC236}">
              <a16:creationId xmlns:a16="http://schemas.microsoft.com/office/drawing/2014/main" id="{BF899B6F-E14B-4A49-A18E-335BC6A724EE}"/>
            </a:ext>
          </a:extLst>
        </xdr:cNvPr>
        <xdr:cNvCxnSpPr/>
      </xdr:nvCxnSpPr>
      <xdr:spPr>
        <a:xfrm>
          <a:off x="12072620" y="10524308"/>
          <a:ext cx="7823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62</xdr:row>
      <xdr:rowOff>47172</xdr:rowOff>
    </xdr:from>
    <xdr:to>
      <xdr:col>67</xdr:col>
      <xdr:colOff>101600</xdr:colOff>
      <xdr:row>62</xdr:row>
      <xdr:rowOff>148772</xdr:rowOff>
    </xdr:to>
    <xdr:sp macro="" textlink="">
      <xdr:nvSpPr>
        <xdr:cNvPr id="664" name="楕円 663">
          <a:extLst>
            <a:ext uri="{FF2B5EF4-FFF2-40B4-BE49-F238E27FC236}">
              <a16:creationId xmlns:a16="http://schemas.microsoft.com/office/drawing/2014/main" id="{FCB17500-1680-4DE5-8287-78F8ACF36D75}"/>
            </a:ext>
          </a:extLst>
        </xdr:cNvPr>
        <xdr:cNvSpPr/>
      </xdr:nvSpPr>
      <xdr:spPr>
        <a:xfrm>
          <a:off x="11231880" y="104408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97972</xdr:rowOff>
    </xdr:from>
    <xdr:to>
      <xdr:col>71</xdr:col>
      <xdr:colOff>177800</xdr:colOff>
      <xdr:row>62</xdr:row>
      <xdr:rowOff>130628</xdr:rowOff>
    </xdr:to>
    <xdr:cxnSp macro="">
      <xdr:nvCxnSpPr>
        <xdr:cNvPr id="665" name="直線コネクタ 664">
          <a:extLst>
            <a:ext uri="{FF2B5EF4-FFF2-40B4-BE49-F238E27FC236}">
              <a16:creationId xmlns:a16="http://schemas.microsoft.com/office/drawing/2014/main" id="{73D3D24B-C4F9-42D3-BF33-6DCC417A8ECB}"/>
            </a:ext>
          </a:extLst>
        </xdr:cNvPr>
        <xdr:cNvCxnSpPr/>
      </xdr:nvCxnSpPr>
      <xdr:spPr>
        <a:xfrm>
          <a:off x="11282680" y="10491652"/>
          <a:ext cx="789940" cy="32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63</xdr:row>
      <xdr:rowOff>6004</xdr:rowOff>
    </xdr:from>
    <xdr:ext cx="405111" cy="259045"/>
    <xdr:sp macro="" textlink="">
      <xdr:nvSpPr>
        <xdr:cNvPr id="666" name="n_1mainValue【保健センター・保健所】&#10;有形固定資産減価償却率">
          <a:extLst>
            <a:ext uri="{FF2B5EF4-FFF2-40B4-BE49-F238E27FC236}">
              <a16:creationId xmlns:a16="http://schemas.microsoft.com/office/drawing/2014/main" id="{2CDAE8F6-446F-4CA5-808A-7D826B6328A4}"/>
            </a:ext>
          </a:extLst>
        </xdr:cNvPr>
        <xdr:cNvSpPr txBox="1"/>
      </xdr:nvSpPr>
      <xdr:spPr>
        <a:xfrm>
          <a:off x="13437244" y="105673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33762</xdr:rowOff>
    </xdr:from>
    <xdr:ext cx="405111" cy="259045"/>
    <xdr:sp macro="" textlink="">
      <xdr:nvSpPr>
        <xdr:cNvPr id="667" name="n_2mainValue【保健センター・保健所】&#10;有形固定資産減価償却率">
          <a:extLst>
            <a:ext uri="{FF2B5EF4-FFF2-40B4-BE49-F238E27FC236}">
              <a16:creationId xmlns:a16="http://schemas.microsoft.com/office/drawing/2014/main" id="{197152F8-A22E-49C5-A11D-932057D2BCEC}"/>
            </a:ext>
          </a:extLst>
        </xdr:cNvPr>
        <xdr:cNvSpPr txBox="1"/>
      </xdr:nvSpPr>
      <xdr:spPr>
        <a:xfrm>
          <a:off x="12675244" y="10595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63</xdr:row>
      <xdr:rowOff>1105</xdr:rowOff>
    </xdr:from>
    <xdr:ext cx="405111" cy="259045"/>
    <xdr:sp macro="" textlink="">
      <xdr:nvSpPr>
        <xdr:cNvPr id="668" name="n_3mainValue【保健センター・保健所】&#10;有形固定資産減価償却率">
          <a:extLst>
            <a:ext uri="{FF2B5EF4-FFF2-40B4-BE49-F238E27FC236}">
              <a16:creationId xmlns:a16="http://schemas.microsoft.com/office/drawing/2014/main" id="{7A92C613-B13C-4B7E-BE24-560520352C5F}"/>
            </a:ext>
          </a:extLst>
        </xdr:cNvPr>
        <xdr:cNvSpPr txBox="1"/>
      </xdr:nvSpPr>
      <xdr:spPr>
        <a:xfrm>
          <a:off x="11900544" y="10562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139899</xdr:rowOff>
    </xdr:from>
    <xdr:ext cx="405111" cy="259045"/>
    <xdr:sp macro="" textlink="">
      <xdr:nvSpPr>
        <xdr:cNvPr id="669" name="n_4mainValue【保健センター・保健所】&#10;有形固定資産減価償却率">
          <a:extLst>
            <a:ext uri="{FF2B5EF4-FFF2-40B4-BE49-F238E27FC236}">
              <a16:creationId xmlns:a16="http://schemas.microsoft.com/office/drawing/2014/main" id="{A79D5535-2C3C-49E6-8A4C-16DACD839F18}"/>
            </a:ext>
          </a:extLst>
        </xdr:cNvPr>
        <xdr:cNvSpPr txBox="1"/>
      </xdr:nvSpPr>
      <xdr:spPr>
        <a:xfrm>
          <a:off x="11102984" y="10533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0" name="正方形/長方形 669">
          <a:extLst>
            <a:ext uri="{FF2B5EF4-FFF2-40B4-BE49-F238E27FC236}">
              <a16:creationId xmlns:a16="http://schemas.microsoft.com/office/drawing/2014/main" id="{12F05F59-30F3-4B89-86ED-E84A4E422F93}"/>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1" name="正方形/長方形 670">
          <a:extLst>
            <a:ext uri="{FF2B5EF4-FFF2-40B4-BE49-F238E27FC236}">
              <a16:creationId xmlns:a16="http://schemas.microsoft.com/office/drawing/2014/main" id="{03C000CC-7D98-453C-B584-7874976B25D3}"/>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2" name="正方形/長方形 671">
          <a:extLst>
            <a:ext uri="{FF2B5EF4-FFF2-40B4-BE49-F238E27FC236}">
              <a16:creationId xmlns:a16="http://schemas.microsoft.com/office/drawing/2014/main" id="{BF4314A1-AE03-4F4B-9E19-E053A7163392}"/>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3" name="正方形/長方形 672">
          <a:extLst>
            <a:ext uri="{FF2B5EF4-FFF2-40B4-BE49-F238E27FC236}">
              <a16:creationId xmlns:a16="http://schemas.microsoft.com/office/drawing/2014/main" id="{DF283D8B-A39F-4169-A138-4B71EEE47102}"/>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4" name="正方形/長方形 673">
          <a:extLst>
            <a:ext uri="{FF2B5EF4-FFF2-40B4-BE49-F238E27FC236}">
              <a16:creationId xmlns:a16="http://schemas.microsoft.com/office/drawing/2014/main" id="{183547E2-7F38-4881-8F94-3FA9A685E508}"/>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5" name="正方形/長方形 674">
          <a:extLst>
            <a:ext uri="{FF2B5EF4-FFF2-40B4-BE49-F238E27FC236}">
              <a16:creationId xmlns:a16="http://schemas.microsoft.com/office/drawing/2014/main" id="{8426EB57-B0B5-41C3-B425-E27DC31D585F}"/>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6" name="正方形/長方形 675">
          <a:extLst>
            <a:ext uri="{FF2B5EF4-FFF2-40B4-BE49-F238E27FC236}">
              <a16:creationId xmlns:a16="http://schemas.microsoft.com/office/drawing/2014/main" id="{DA87F2E6-65F4-44D8-B404-528D5049E242}"/>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7" name="正方形/長方形 676">
          <a:extLst>
            <a:ext uri="{FF2B5EF4-FFF2-40B4-BE49-F238E27FC236}">
              <a16:creationId xmlns:a16="http://schemas.microsoft.com/office/drawing/2014/main" id="{F8BB9526-B651-4BC2-9788-E1AF05C2BE93}"/>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8" name="テキスト ボックス 677">
          <a:extLst>
            <a:ext uri="{FF2B5EF4-FFF2-40B4-BE49-F238E27FC236}">
              <a16:creationId xmlns:a16="http://schemas.microsoft.com/office/drawing/2014/main" id="{8A89D0CC-CD6C-443D-8ED5-97C38CFB8A65}"/>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9" name="直線コネクタ 678">
          <a:extLst>
            <a:ext uri="{FF2B5EF4-FFF2-40B4-BE49-F238E27FC236}">
              <a16:creationId xmlns:a16="http://schemas.microsoft.com/office/drawing/2014/main" id="{3BACDFC6-DE9D-434C-8638-D67B32B4B8E5}"/>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80" name="直線コネクタ 679">
          <a:extLst>
            <a:ext uri="{FF2B5EF4-FFF2-40B4-BE49-F238E27FC236}">
              <a16:creationId xmlns:a16="http://schemas.microsoft.com/office/drawing/2014/main" id="{CD2C51FA-2553-4DF2-8A13-8EAC28355257}"/>
            </a:ext>
          </a:extLst>
        </xdr:cNvPr>
        <xdr:cNvCxnSpPr/>
      </xdr:nvCxnSpPr>
      <xdr:spPr>
        <a:xfrm>
          <a:off x="16093440" y="10728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1" name="テキスト ボックス 680">
          <a:extLst>
            <a:ext uri="{FF2B5EF4-FFF2-40B4-BE49-F238E27FC236}">
              <a16:creationId xmlns:a16="http://schemas.microsoft.com/office/drawing/2014/main" id="{F6F7B335-9C92-47C1-A2B1-7F87221AD7C5}"/>
            </a:ext>
          </a:extLst>
        </xdr:cNvPr>
        <xdr:cNvSpPr txBox="1"/>
      </xdr:nvSpPr>
      <xdr:spPr>
        <a:xfrm>
          <a:off x="1569484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2" name="直線コネクタ 681">
          <a:extLst>
            <a:ext uri="{FF2B5EF4-FFF2-40B4-BE49-F238E27FC236}">
              <a16:creationId xmlns:a16="http://schemas.microsoft.com/office/drawing/2014/main" id="{C92EC735-845F-48EB-82C2-520642001B6A}"/>
            </a:ext>
          </a:extLst>
        </xdr:cNvPr>
        <xdr:cNvCxnSpPr/>
      </xdr:nvCxnSpPr>
      <xdr:spPr>
        <a:xfrm>
          <a:off x="16093440" y="102831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3" name="テキスト ボックス 682">
          <a:extLst>
            <a:ext uri="{FF2B5EF4-FFF2-40B4-BE49-F238E27FC236}">
              <a16:creationId xmlns:a16="http://schemas.microsoft.com/office/drawing/2014/main" id="{080CF868-8B36-4131-ABBF-8982F7D35325}"/>
            </a:ext>
          </a:extLst>
        </xdr:cNvPr>
        <xdr:cNvSpPr txBox="1"/>
      </xdr:nvSpPr>
      <xdr:spPr>
        <a:xfrm>
          <a:off x="1569484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4" name="直線コネクタ 683">
          <a:extLst>
            <a:ext uri="{FF2B5EF4-FFF2-40B4-BE49-F238E27FC236}">
              <a16:creationId xmlns:a16="http://schemas.microsoft.com/office/drawing/2014/main" id="{DA918F15-6844-42C6-8DCF-EFB58E9F26E9}"/>
            </a:ext>
          </a:extLst>
        </xdr:cNvPr>
        <xdr:cNvCxnSpPr/>
      </xdr:nvCxnSpPr>
      <xdr:spPr>
        <a:xfrm>
          <a:off x="16093440" y="98374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5" name="テキスト ボックス 684">
          <a:extLst>
            <a:ext uri="{FF2B5EF4-FFF2-40B4-BE49-F238E27FC236}">
              <a16:creationId xmlns:a16="http://schemas.microsoft.com/office/drawing/2014/main" id="{C32D4210-EA47-461F-BE7A-13AF744DBE83}"/>
            </a:ext>
          </a:extLst>
        </xdr:cNvPr>
        <xdr:cNvSpPr txBox="1"/>
      </xdr:nvSpPr>
      <xdr:spPr>
        <a:xfrm>
          <a:off x="1569484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6" name="直線コネクタ 685">
          <a:extLst>
            <a:ext uri="{FF2B5EF4-FFF2-40B4-BE49-F238E27FC236}">
              <a16:creationId xmlns:a16="http://schemas.microsoft.com/office/drawing/2014/main" id="{92F17F1C-FED2-48BC-B122-17F8E7429D09}"/>
            </a:ext>
          </a:extLst>
        </xdr:cNvPr>
        <xdr:cNvCxnSpPr/>
      </xdr:nvCxnSpPr>
      <xdr:spPr>
        <a:xfrm>
          <a:off x="16093440" y="93878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7" name="テキスト ボックス 686">
          <a:extLst>
            <a:ext uri="{FF2B5EF4-FFF2-40B4-BE49-F238E27FC236}">
              <a16:creationId xmlns:a16="http://schemas.microsoft.com/office/drawing/2014/main" id="{E998A723-DEEC-4480-9EC5-07622CAAF619}"/>
            </a:ext>
          </a:extLst>
        </xdr:cNvPr>
        <xdr:cNvSpPr txBox="1"/>
      </xdr:nvSpPr>
      <xdr:spPr>
        <a:xfrm>
          <a:off x="1569484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8" name="直線コネクタ 687">
          <a:extLst>
            <a:ext uri="{FF2B5EF4-FFF2-40B4-BE49-F238E27FC236}">
              <a16:creationId xmlns:a16="http://schemas.microsoft.com/office/drawing/2014/main" id="{E2C9136C-9CB0-4130-A847-CF7922043E17}"/>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9" name="テキスト ボックス 688">
          <a:extLst>
            <a:ext uri="{FF2B5EF4-FFF2-40B4-BE49-F238E27FC236}">
              <a16:creationId xmlns:a16="http://schemas.microsoft.com/office/drawing/2014/main" id="{51DE74D9-AFFD-422F-B611-904FB6A81D6C}"/>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0" name="【保健センター・保健所】&#10;一人当たり面積グラフ枠">
          <a:extLst>
            <a:ext uri="{FF2B5EF4-FFF2-40B4-BE49-F238E27FC236}">
              <a16:creationId xmlns:a16="http://schemas.microsoft.com/office/drawing/2014/main" id="{2CEDF9E5-8BF3-4CA8-AB7F-D2384FB4CE62}"/>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125730</xdr:rowOff>
    </xdr:from>
    <xdr:to>
      <xdr:col>116</xdr:col>
      <xdr:colOff>62864</xdr:colOff>
      <xdr:row>63</xdr:row>
      <xdr:rowOff>121158</xdr:rowOff>
    </xdr:to>
    <xdr:cxnSp macro="">
      <xdr:nvCxnSpPr>
        <xdr:cNvPr id="691" name="直線コネクタ 690">
          <a:extLst>
            <a:ext uri="{FF2B5EF4-FFF2-40B4-BE49-F238E27FC236}">
              <a16:creationId xmlns:a16="http://schemas.microsoft.com/office/drawing/2014/main" id="{D839F226-3654-43F9-8BF9-D050D7DD31D2}"/>
            </a:ext>
          </a:extLst>
        </xdr:cNvPr>
        <xdr:cNvCxnSpPr/>
      </xdr:nvCxnSpPr>
      <xdr:spPr>
        <a:xfrm flipV="1">
          <a:off x="19509104" y="9345930"/>
          <a:ext cx="0" cy="13365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124985</xdr:rowOff>
    </xdr:from>
    <xdr:ext cx="469744" cy="259045"/>
    <xdr:sp macro="" textlink="">
      <xdr:nvSpPr>
        <xdr:cNvPr id="692" name="【保健センター・保健所】&#10;一人当たり面積最小値テキスト">
          <a:extLst>
            <a:ext uri="{FF2B5EF4-FFF2-40B4-BE49-F238E27FC236}">
              <a16:creationId xmlns:a16="http://schemas.microsoft.com/office/drawing/2014/main" id="{1E8CDB6C-1716-45D5-89D1-2362ECF67CB8}"/>
            </a:ext>
          </a:extLst>
        </xdr:cNvPr>
        <xdr:cNvSpPr txBox="1"/>
      </xdr:nvSpPr>
      <xdr:spPr>
        <a:xfrm>
          <a:off x="19547840" y="106863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121158</xdr:rowOff>
    </xdr:from>
    <xdr:to>
      <xdr:col>116</xdr:col>
      <xdr:colOff>152400</xdr:colOff>
      <xdr:row>63</xdr:row>
      <xdr:rowOff>121158</xdr:rowOff>
    </xdr:to>
    <xdr:cxnSp macro="">
      <xdr:nvCxnSpPr>
        <xdr:cNvPr id="693" name="直線コネクタ 692">
          <a:extLst>
            <a:ext uri="{FF2B5EF4-FFF2-40B4-BE49-F238E27FC236}">
              <a16:creationId xmlns:a16="http://schemas.microsoft.com/office/drawing/2014/main" id="{370FC362-4547-4487-A110-7AFF32400DF2}"/>
            </a:ext>
          </a:extLst>
        </xdr:cNvPr>
        <xdr:cNvCxnSpPr/>
      </xdr:nvCxnSpPr>
      <xdr:spPr>
        <a:xfrm>
          <a:off x="19443700" y="1068247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72407</xdr:rowOff>
    </xdr:from>
    <xdr:ext cx="469744" cy="259045"/>
    <xdr:sp macro="" textlink="">
      <xdr:nvSpPr>
        <xdr:cNvPr id="694" name="【保健センター・保健所】&#10;一人当たり面積最大値テキスト">
          <a:extLst>
            <a:ext uri="{FF2B5EF4-FFF2-40B4-BE49-F238E27FC236}">
              <a16:creationId xmlns:a16="http://schemas.microsoft.com/office/drawing/2014/main" id="{8F255F6B-1FE8-4C6C-8FB7-BC15A11FC861}"/>
            </a:ext>
          </a:extLst>
        </xdr:cNvPr>
        <xdr:cNvSpPr txBox="1"/>
      </xdr:nvSpPr>
      <xdr:spPr>
        <a:xfrm>
          <a:off x="19547840" y="9124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125730</xdr:rowOff>
    </xdr:from>
    <xdr:to>
      <xdr:col>116</xdr:col>
      <xdr:colOff>152400</xdr:colOff>
      <xdr:row>55</xdr:row>
      <xdr:rowOff>125730</xdr:rowOff>
    </xdr:to>
    <xdr:cxnSp macro="">
      <xdr:nvCxnSpPr>
        <xdr:cNvPr id="695" name="直線コネクタ 694">
          <a:extLst>
            <a:ext uri="{FF2B5EF4-FFF2-40B4-BE49-F238E27FC236}">
              <a16:creationId xmlns:a16="http://schemas.microsoft.com/office/drawing/2014/main" id="{FCAF0F61-BD36-4D98-8172-3CA7B4F14E85}"/>
            </a:ext>
          </a:extLst>
        </xdr:cNvPr>
        <xdr:cNvCxnSpPr/>
      </xdr:nvCxnSpPr>
      <xdr:spPr>
        <a:xfrm>
          <a:off x="19443700" y="93459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152671</xdr:rowOff>
    </xdr:from>
    <xdr:ext cx="469744" cy="259045"/>
    <xdr:sp macro="" textlink="">
      <xdr:nvSpPr>
        <xdr:cNvPr id="696" name="【保健センター・保健所】&#10;一人当たり面積平均値テキスト">
          <a:extLst>
            <a:ext uri="{FF2B5EF4-FFF2-40B4-BE49-F238E27FC236}">
              <a16:creationId xmlns:a16="http://schemas.microsoft.com/office/drawing/2014/main" id="{45CF7887-0F0A-491E-BFBB-1B8A88B06B05}"/>
            </a:ext>
          </a:extLst>
        </xdr:cNvPr>
        <xdr:cNvSpPr txBox="1"/>
      </xdr:nvSpPr>
      <xdr:spPr>
        <a:xfrm>
          <a:off x="19547840" y="102110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129794</xdr:rowOff>
    </xdr:from>
    <xdr:to>
      <xdr:col>116</xdr:col>
      <xdr:colOff>114300</xdr:colOff>
      <xdr:row>62</xdr:row>
      <xdr:rowOff>59944</xdr:rowOff>
    </xdr:to>
    <xdr:sp macro="" textlink="">
      <xdr:nvSpPr>
        <xdr:cNvPr id="697" name="フローチャート: 判断 696">
          <a:extLst>
            <a:ext uri="{FF2B5EF4-FFF2-40B4-BE49-F238E27FC236}">
              <a16:creationId xmlns:a16="http://schemas.microsoft.com/office/drawing/2014/main" id="{9AD8A278-7500-4AC0-B05E-D7557B1A886E}"/>
            </a:ext>
          </a:extLst>
        </xdr:cNvPr>
        <xdr:cNvSpPr/>
      </xdr:nvSpPr>
      <xdr:spPr>
        <a:xfrm>
          <a:off x="19458940" y="1035583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138938</xdr:rowOff>
    </xdr:from>
    <xdr:to>
      <xdr:col>112</xdr:col>
      <xdr:colOff>38100</xdr:colOff>
      <xdr:row>62</xdr:row>
      <xdr:rowOff>69088</xdr:rowOff>
    </xdr:to>
    <xdr:sp macro="" textlink="">
      <xdr:nvSpPr>
        <xdr:cNvPr id="698" name="フローチャート: 判断 697">
          <a:extLst>
            <a:ext uri="{FF2B5EF4-FFF2-40B4-BE49-F238E27FC236}">
              <a16:creationId xmlns:a16="http://schemas.microsoft.com/office/drawing/2014/main" id="{57AD634A-84A2-4F9A-A90C-5387AC9200A1}"/>
            </a:ext>
          </a:extLst>
        </xdr:cNvPr>
        <xdr:cNvSpPr/>
      </xdr:nvSpPr>
      <xdr:spPr>
        <a:xfrm>
          <a:off x="18735040" y="1036497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60</xdr:row>
      <xdr:rowOff>85615</xdr:rowOff>
    </xdr:from>
    <xdr:ext cx="469744" cy="259045"/>
    <xdr:sp macro="" textlink="">
      <xdr:nvSpPr>
        <xdr:cNvPr id="699" name="n_1aveValue【保健センター・保健所】&#10;一人当たり面積">
          <a:extLst>
            <a:ext uri="{FF2B5EF4-FFF2-40B4-BE49-F238E27FC236}">
              <a16:creationId xmlns:a16="http://schemas.microsoft.com/office/drawing/2014/main" id="{7D8768DF-2FF1-4FA9-952A-4134FE69238F}"/>
            </a:ext>
          </a:extLst>
        </xdr:cNvPr>
        <xdr:cNvSpPr txBox="1"/>
      </xdr:nvSpPr>
      <xdr:spPr>
        <a:xfrm>
          <a:off x="18561127" y="1014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61</xdr:row>
      <xdr:rowOff>138938</xdr:rowOff>
    </xdr:from>
    <xdr:to>
      <xdr:col>107</xdr:col>
      <xdr:colOff>101600</xdr:colOff>
      <xdr:row>62</xdr:row>
      <xdr:rowOff>69088</xdr:rowOff>
    </xdr:to>
    <xdr:sp macro="" textlink="">
      <xdr:nvSpPr>
        <xdr:cNvPr id="700" name="フローチャート: 判断 699">
          <a:extLst>
            <a:ext uri="{FF2B5EF4-FFF2-40B4-BE49-F238E27FC236}">
              <a16:creationId xmlns:a16="http://schemas.microsoft.com/office/drawing/2014/main" id="{C6D01F19-FEA0-48B6-8214-5261511318DA}"/>
            </a:ext>
          </a:extLst>
        </xdr:cNvPr>
        <xdr:cNvSpPr/>
      </xdr:nvSpPr>
      <xdr:spPr>
        <a:xfrm>
          <a:off x="17937480" y="1036497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60</xdr:row>
      <xdr:rowOff>85615</xdr:rowOff>
    </xdr:from>
    <xdr:ext cx="469744" cy="259045"/>
    <xdr:sp macro="" textlink="">
      <xdr:nvSpPr>
        <xdr:cNvPr id="701" name="n_2aveValue【保健センター・保健所】&#10;一人当たり面積">
          <a:extLst>
            <a:ext uri="{FF2B5EF4-FFF2-40B4-BE49-F238E27FC236}">
              <a16:creationId xmlns:a16="http://schemas.microsoft.com/office/drawing/2014/main" id="{EDEDA674-791D-4456-A2A9-4669CA930D0B}"/>
            </a:ext>
          </a:extLst>
        </xdr:cNvPr>
        <xdr:cNvSpPr txBox="1"/>
      </xdr:nvSpPr>
      <xdr:spPr>
        <a:xfrm>
          <a:off x="17776267" y="1014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61</xdr:row>
      <xdr:rowOff>143510</xdr:rowOff>
    </xdr:from>
    <xdr:to>
      <xdr:col>102</xdr:col>
      <xdr:colOff>165100</xdr:colOff>
      <xdr:row>62</xdr:row>
      <xdr:rowOff>73660</xdr:rowOff>
    </xdr:to>
    <xdr:sp macro="" textlink="">
      <xdr:nvSpPr>
        <xdr:cNvPr id="702" name="フローチャート: 判断 701">
          <a:extLst>
            <a:ext uri="{FF2B5EF4-FFF2-40B4-BE49-F238E27FC236}">
              <a16:creationId xmlns:a16="http://schemas.microsoft.com/office/drawing/2014/main" id="{7DC8CACE-7F45-421B-B252-436585CD10C2}"/>
            </a:ext>
          </a:extLst>
        </xdr:cNvPr>
        <xdr:cNvSpPr/>
      </xdr:nvSpPr>
      <xdr:spPr>
        <a:xfrm>
          <a:off x="17162780" y="103695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60</xdr:row>
      <xdr:rowOff>90187</xdr:rowOff>
    </xdr:from>
    <xdr:ext cx="469744" cy="259045"/>
    <xdr:sp macro="" textlink="">
      <xdr:nvSpPr>
        <xdr:cNvPr id="703" name="n_3aveValue【保健センター・保健所】&#10;一人当たり面積">
          <a:extLst>
            <a:ext uri="{FF2B5EF4-FFF2-40B4-BE49-F238E27FC236}">
              <a16:creationId xmlns:a16="http://schemas.microsoft.com/office/drawing/2014/main" id="{1FC844D4-CAE8-4DCE-8964-093A6A9DB9A0}"/>
            </a:ext>
          </a:extLst>
        </xdr:cNvPr>
        <xdr:cNvSpPr txBox="1"/>
      </xdr:nvSpPr>
      <xdr:spPr>
        <a:xfrm>
          <a:off x="17001567" y="1014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61</xdr:row>
      <xdr:rowOff>111506</xdr:rowOff>
    </xdr:from>
    <xdr:to>
      <xdr:col>98</xdr:col>
      <xdr:colOff>38100</xdr:colOff>
      <xdr:row>62</xdr:row>
      <xdr:rowOff>41656</xdr:rowOff>
    </xdr:to>
    <xdr:sp macro="" textlink="">
      <xdr:nvSpPr>
        <xdr:cNvPr id="704" name="フローチャート: 判断 703">
          <a:extLst>
            <a:ext uri="{FF2B5EF4-FFF2-40B4-BE49-F238E27FC236}">
              <a16:creationId xmlns:a16="http://schemas.microsoft.com/office/drawing/2014/main" id="{9493CA5B-D074-452A-AEBC-9A7589AC7EA8}"/>
            </a:ext>
          </a:extLst>
        </xdr:cNvPr>
        <xdr:cNvSpPr/>
      </xdr:nvSpPr>
      <xdr:spPr>
        <a:xfrm>
          <a:off x="16388080" y="1033754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60</xdr:row>
      <xdr:rowOff>58183</xdr:rowOff>
    </xdr:from>
    <xdr:ext cx="469744" cy="259045"/>
    <xdr:sp macro="" textlink="">
      <xdr:nvSpPr>
        <xdr:cNvPr id="705" name="n_4aveValue【保健センター・保健所】&#10;一人当たり面積">
          <a:extLst>
            <a:ext uri="{FF2B5EF4-FFF2-40B4-BE49-F238E27FC236}">
              <a16:creationId xmlns:a16="http://schemas.microsoft.com/office/drawing/2014/main" id="{B82F3F9D-602A-4FDC-BFA4-2863A9A19201}"/>
            </a:ext>
          </a:extLst>
        </xdr:cNvPr>
        <xdr:cNvSpPr txBox="1"/>
      </xdr:nvSpPr>
      <xdr:spPr>
        <a:xfrm>
          <a:off x="16226867" y="10116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E474C202-4546-41FE-AFCE-D690C5D0A784}"/>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6E4A4E72-D9D9-4383-BCFE-76C937D66345}"/>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5CEE5954-9F67-4175-A448-96BD649BDB90}"/>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3A9EF9F7-3C64-406E-AF27-D627720961EC}"/>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A501B6EA-25FD-4212-8A6F-52A1BFA34A0F}"/>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154940</xdr:rowOff>
    </xdr:from>
    <xdr:to>
      <xdr:col>116</xdr:col>
      <xdr:colOff>114300</xdr:colOff>
      <xdr:row>63</xdr:row>
      <xdr:rowOff>85090</xdr:rowOff>
    </xdr:to>
    <xdr:sp macro="" textlink="">
      <xdr:nvSpPr>
        <xdr:cNvPr id="711" name="楕円 710">
          <a:extLst>
            <a:ext uri="{FF2B5EF4-FFF2-40B4-BE49-F238E27FC236}">
              <a16:creationId xmlns:a16="http://schemas.microsoft.com/office/drawing/2014/main" id="{176A5CDA-E09E-4203-9E63-317449634EEC}"/>
            </a:ext>
          </a:extLst>
        </xdr:cNvPr>
        <xdr:cNvSpPr/>
      </xdr:nvSpPr>
      <xdr:spPr>
        <a:xfrm>
          <a:off x="19458940" y="1054862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69867</xdr:rowOff>
    </xdr:from>
    <xdr:ext cx="469744" cy="259045"/>
    <xdr:sp macro="" textlink="">
      <xdr:nvSpPr>
        <xdr:cNvPr id="712" name="【保健センター・保健所】&#10;一人当たり面積該当値テキスト">
          <a:extLst>
            <a:ext uri="{FF2B5EF4-FFF2-40B4-BE49-F238E27FC236}">
              <a16:creationId xmlns:a16="http://schemas.microsoft.com/office/drawing/2014/main" id="{2888AD4E-18A4-4FAB-97E1-CB7E2B1DD937}"/>
            </a:ext>
          </a:extLst>
        </xdr:cNvPr>
        <xdr:cNvSpPr txBox="1"/>
      </xdr:nvSpPr>
      <xdr:spPr>
        <a:xfrm>
          <a:off x="19547840" y="10463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159512</xdr:rowOff>
    </xdr:from>
    <xdr:to>
      <xdr:col>112</xdr:col>
      <xdr:colOff>38100</xdr:colOff>
      <xdr:row>63</xdr:row>
      <xdr:rowOff>89662</xdr:rowOff>
    </xdr:to>
    <xdr:sp macro="" textlink="">
      <xdr:nvSpPr>
        <xdr:cNvPr id="713" name="楕円 712">
          <a:extLst>
            <a:ext uri="{FF2B5EF4-FFF2-40B4-BE49-F238E27FC236}">
              <a16:creationId xmlns:a16="http://schemas.microsoft.com/office/drawing/2014/main" id="{E2B1E086-D7DD-4EEA-B39B-637448B675A0}"/>
            </a:ext>
          </a:extLst>
        </xdr:cNvPr>
        <xdr:cNvSpPr/>
      </xdr:nvSpPr>
      <xdr:spPr>
        <a:xfrm>
          <a:off x="18735040" y="1055319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34290</xdr:rowOff>
    </xdr:from>
    <xdr:to>
      <xdr:col>116</xdr:col>
      <xdr:colOff>63500</xdr:colOff>
      <xdr:row>63</xdr:row>
      <xdr:rowOff>38862</xdr:rowOff>
    </xdr:to>
    <xdr:cxnSp macro="">
      <xdr:nvCxnSpPr>
        <xdr:cNvPr id="714" name="直線コネクタ 713">
          <a:extLst>
            <a:ext uri="{FF2B5EF4-FFF2-40B4-BE49-F238E27FC236}">
              <a16:creationId xmlns:a16="http://schemas.microsoft.com/office/drawing/2014/main" id="{A9C22AD1-D75A-4B16-B0CA-73466D1B6EA6}"/>
            </a:ext>
          </a:extLst>
        </xdr:cNvPr>
        <xdr:cNvCxnSpPr/>
      </xdr:nvCxnSpPr>
      <xdr:spPr>
        <a:xfrm flipV="1">
          <a:off x="18778220" y="10595610"/>
          <a:ext cx="73152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159512</xdr:rowOff>
    </xdr:from>
    <xdr:to>
      <xdr:col>107</xdr:col>
      <xdr:colOff>101600</xdr:colOff>
      <xdr:row>63</xdr:row>
      <xdr:rowOff>89662</xdr:rowOff>
    </xdr:to>
    <xdr:sp macro="" textlink="">
      <xdr:nvSpPr>
        <xdr:cNvPr id="715" name="楕円 714">
          <a:extLst>
            <a:ext uri="{FF2B5EF4-FFF2-40B4-BE49-F238E27FC236}">
              <a16:creationId xmlns:a16="http://schemas.microsoft.com/office/drawing/2014/main" id="{A1C15856-7106-409C-A9AC-FD9CD5BF3E11}"/>
            </a:ext>
          </a:extLst>
        </xdr:cNvPr>
        <xdr:cNvSpPr/>
      </xdr:nvSpPr>
      <xdr:spPr>
        <a:xfrm>
          <a:off x="17937480" y="1055319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38862</xdr:rowOff>
    </xdr:from>
    <xdr:to>
      <xdr:col>111</xdr:col>
      <xdr:colOff>177800</xdr:colOff>
      <xdr:row>63</xdr:row>
      <xdr:rowOff>38862</xdr:rowOff>
    </xdr:to>
    <xdr:cxnSp macro="">
      <xdr:nvCxnSpPr>
        <xdr:cNvPr id="716" name="直線コネクタ 715">
          <a:extLst>
            <a:ext uri="{FF2B5EF4-FFF2-40B4-BE49-F238E27FC236}">
              <a16:creationId xmlns:a16="http://schemas.microsoft.com/office/drawing/2014/main" id="{FE9C86BA-8BEF-4C3A-BD54-872AA5C75CD5}"/>
            </a:ext>
          </a:extLst>
        </xdr:cNvPr>
        <xdr:cNvCxnSpPr/>
      </xdr:nvCxnSpPr>
      <xdr:spPr>
        <a:xfrm>
          <a:off x="17988280" y="10600182"/>
          <a:ext cx="78994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164084</xdr:rowOff>
    </xdr:from>
    <xdr:to>
      <xdr:col>102</xdr:col>
      <xdr:colOff>165100</xdr:colOff>
      <xdr:row>63</xdr:row>
      <xdr:rowOff>94234</xdr:rowOff>
    </xdr:to>
    <xdr:sp macro="" textlink="">
      <xdr:nvSpPr>
        <xdr:cNvPr id="717" name="楕円 716">
          <a:extLst>
            <a:ext uri="{FF2B5EF4-FFF2-40B4-BE49-F238E27FC236}">
              <a16:creationId xmlns:a16="http://schemas.microsoft.com/office/drawing/2014/main" id="{101936F0-8231-443C-9ADB-4B76415BAD1D}"/>
            </a:ext>
          </a:extLst>
        </xdr:cNvPr>
        <xdr:cNvSpPr/>
      </xdr:nvSpPr>
      <xdr:spPr>
        <a:xfrm>
          <a:off x="17162780" y="1055776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38862</xdr:rowOff>
    </xdr:from>
    <xdr:to>
      <xdr:col>107</xdr:col>
      <xdr:colOff>50800</xdr:colOff>
      <xdr:row>63</xdr:row>
      <xdr:rowOff>43434</xdr:rowOff>
    </xdr:to>
    <xdr:cxnSp macro="">
      <xdr:nvCxnSpPr>
        <xdr:cNvPr id="718" name="直線コネクタ 717">
          <a:extLst>
            <a:ext uri="{FF2B5EF4-FFF2-40B4-BE49-F238E27FC236}">
              <a16:creationId xmlns:a16="http://schemas.microsoft.com/office/drawing/2014/main" id="{83364F17-7E3E-451C-B8FE-F5246B0C5EAD}"/>
            </a:ext>
          </a:extLst>
        </xdr:cNvPr>
        <xdr:cNvCxnSpPr/>
      </xdr:nvCxnSpPr>
      <xdr:spPr>
        <a:xfrm flipV="1">
          <a:off x="17213580" y="10600182"/>
          <a:ext cx="7747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164084</xdr:rowOff>
    </xdr:from>
    <xdr:to>
      <xdr:col>98</xdr:col>
      <xdr:colOff>38100</xdr:colOff>
      <xdr:row>63</xdr:row>
      <xdr:rowOff>94234</xdr:rowOff>
    </xdr:to>
    <xdr:sp macro="" textlink="">
      <xdr:nvSpPr>
        <xdr:cNvPr id="719" name="楕円 718">
          <a:extLst>
            <a:ext uri="{FF2B5EF4-FFF2-40B4-BE49-F238E27FC236}">
              <a16:creationId xmlns:a16="http://schemas.microsoft.com/office/drawing/2014/main" id="{A0CEA9B8-9E40-4A1C-9F1B-A14634671A97}"/>
            </a:ext>
          </a:extLst>
        </xdr:cNvPr>
        <xdr:cNvSpPr/>
      </xdr:nvSpPr>
      <xdr:spPr>
        <a:xfrm>
          <a:off x="16388080" y="105577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43434</xdr:rowOff>
    </xdr:from>
    <xdr:to>
      <xdr:col>102</xdr:col>
      <xdr:colOff>114300</xdr:colOff>
      <xdr:row>63</xdr:row>
      <xdr:rowOff>43434</xdr:rowOff>
    </xdr:to>
    <xdr:cxnSp macro="">
      <xdr:nvCxnSpPr>
        <xdr:cNvPr id="720" name="直線コネクタ 719">
          <a:extLst>
            <a:ext uri="{FF2B5EF4-FFF2-40B4-BE49-F238E27FC236}">
              <a16:creationId xmlns:a16="http://schemas.microsoft.com/office/drawing/2014/main" id="{B8DF5ACE-5438-48DF-A700-9AE24AE0E05B}"/>
            </a:ext>
          </a:extLst>
        </xdr:cNvPr>
        <xdr:cNvCxnSpPr/>
      </xdr:nvCxnSpPr>
      <xdr:spPr>
        <a:xfrm>
          <a:off x="16431260" y="10604754"/>
          <a:ext cx="78232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63</xdr:row>
      <xdr:rowOff>80789</xdr:rowOff>
    </xdr:from>
    <xdr:ext cx="469744" cy="259045"/>
    <xdr:sp macro="" textlink="">
      <xdr:nvSpPr>
        <xdr:cNvPr id="721" name="n_1mainValue【保健センター・保健所】&#10;一人当たり面積">
          <a:extLst>
            <a:ext uri="{FF2B5EF4-FFF2-40B4-BE49-F238E27FC236}">
              <a16:creationId xmlns:a16="http://schemas.microsoft.com/office/drawing/2014/main" id="{9E3843F2-ABC8-4A6B-B687-F0B33AAC2883}"/>
            </a:ext>
          </a:extLst>
        </xdr:cNvPr>
        <xdr:cNvSpPr txBox="1"/>
      </xdr:nvSpPr>
      <xdr:spPr>
        <a:xfrm>
          <a:off x="18561127" y="1064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80789</xdr:rowOff>
    </xdr:from>
    <xdr:ext cx="469744" cy="259045"/>
    <xdr:sp macro="" textlink="">
      <xdr:nvSpPr>
        <xdr:cNvPr id="722" name="n_2mainValue【保健センター・保健所】&#10;一人当たり面積">
          <a:extLst>
            <a:ext uri="{FF2B5EF4-FFF2-40B4-BE49-F238E27FC236}">
              <a16:creationId xmlns:a16="http://schemas.microsoft.com/office/drawing/2014/main" id="{0BEDC1C8-0634-474E-85A5-CF710FDB079A}"/>
            </a:ext>
          </a:extLst>
        </xdr:cNvPr>
        <xdr:cNvSpPr txBox="1"/>
      </xdr:nvSpPr>
      <xdr:spPr>
        <a:xfrm>
          <a:off x="17776267" y="106421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85361</xdr:rowOff>
    </xdr:from>
    <xdr:ext cx="469744" cy="259045"/>
    <xdr:sp macro="" textlink="">
      <xdr:nvSpPr>
        <xdr:cNvPr id="723" name="n_3mainValue【保健センター・保健所】&#10;一人当たり面積">
          <a:extLst>
            <a:ext uri="{FF2B5EF4-FFF2-40B4-BE49-F238E27FC236}">
              <a16:creationId xmlns:a16="http://schemas.microsoft.com/office/drawing/2014/main" id="{03EC8000-D9FA-43C8-9211-9C78D6C8EA05}"/>
            </a:ext>
          </a:extLst>
        </xdr:cNvPr>
        <xdr:cNvSpPr txBox="1"/>
      </xdr:nvSpPr>
      <xdr:spPr>
        <a:xfrm>
          <a:off x="17001567" y="1064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85361</xdr:rowOff>
    </xdr:from>
    <xdr:ext cx="469744" cy="259045"/>
    <xdr:sp macro="" textlink="">
      <xdr:nvSpPr>
        <xdr:cNvPr id="724" name="n_4mainValue【保健センター・保健所】&#10;一人当たり面積">
          <a:extLst>
            <a:ext uri="{FF2B5EF4-FFF2-40B4-BE49-F238E27FC236}">
              <a16:creationId xmlns:a16="http://schemas.microsoft.com/office/drawing/2014/main" id="{6353DF15-F367-4FA4-A928-EFAF3C01AF5E}"/>
            </a:ext>
          </a:extLst>
        </xdr:cNvPr>
        <xdr:cNvSpPr txBox="1"/>
      </xdr:nvSpPr>
      <xdr:spPr>
        <a:xfrm>
          <a:off x="16226867" y="1064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5" name="正方形/長方形 724">
          <a:extLst>
            <a:ext uri="{FF2B5EF4-FFF2-40B4-BE49-F238E27FC236}">
              <a16:creationId xmlns:a16="http://schemas.microsoft.com/office/drawing/2014/main" id="{77E57706-1DBF-47CA-993B-F56E1B9F0616}"/>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6" name="正方形/長方形 725">
          <a:extLst>
            <a:ext uri="{FF2B5EF4-FFF2-40B4-BE49-F238E27FC236}">
              <a16:creationId xmlns:a16="http://schemas.microsoft.com/office/drawing/2014/main" id="{DCB3DF88-86A3-45F8-97CA-F2FB651FC034}"/>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7" name="正方形/長方形 726">
          <a:extLst>
            <a:ext uri="{FF2B5EF4-FFF2-40B4-BE49-F238E27FC236}">
              <a16:creationId xmlns:a16="http://schemas.microsoft.com/office/drawing/2014/main" id="{D953CC14-FC75-405A-921D-609103122751}"/>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8" name="正方形/長方形 727">
          <a:extLst>
            <a:ext uri="{FF2B5EF4-FFF2-40B4-BE49-F238E27FC236}">
              <a16:creationId xmlns:a16="http://schemas.microsoft.com/office/drawing/2014/main" id="{660B25AD-58BC-4034-B393-745075C4BCC3}"/>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9" name="正方形/長方形 728">
          <a:extLst>
            <a:ext uri="{FF2B5EF4-FFF2-40B4-BE49-F238E27FC236}">
              <a16:creationId xmlns:a16="http://schemas.microsoft.com/office/drawing/2014/main" id="{BF56E13A-1BA9-44A0-A308-C6118A840308}"/>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0" name="正方形/長方形 729">
          <a:extLst>
            <a:ext uri="{FF2B5EF4-FFF2-40B4-BE49-F238E27FC236}">
              <a16:creationId xmlns:a16="http://schemas.microsoft.com/office/drawing/2014/main" id="{375C69FE-4512-40A9-908E-D9C71F772E0A}"/>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1" name="正方形/長方形 730">
          <a:extLst>
            <a:ext uri="{FF2B5EF4-FFF2-40B4-BE49-F238E27FC236}">
              <a16:creationId xmlns:a16="http://schemas.microsoft.com/office/drawing/2014/main" id="{FC3826B5-67C0-4593-AF54-8E5C110D6E44}"/>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2" name="正方形/長方形 731">
          <a:extLst>
            <a:ext uri="{FF2B5EF4-FFF2-40B4-BE49-F238E27FC236}">
              <a16:creationId xmlns:a16="http://schemas.microsoft.com/office/drawing/2014/main" id="{F7A1C9FF-608B-40CA-BBCA-6A068E61EF62}"/>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3" name="テキスト ボックス 732">
          <a:extLst>
            <a:ext uri="{FF2B5EF4-FFF2-40B4-BE49-F238E27FC236}">
              <a16:creationId xmlns:a16="http://schemas.microsoft.com/office/drawing/2014/main" id="{E65193ED-C842-4D31-982A-2E1BCAB553D9}"/>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4" name="直線コネクタ 733">
          <a:extLst>
            <a:ext uri="{FF2B5EF4-FFF2-40B4-BE49-F238E27FC236}">
              <a16:creationId xmlns:a16="http://schemas.microsoft.com/office/drawing/2014/main" id="{CF624E63-23B3-41F7-993E-6A137121BBE4}"/>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5" name="テキスト ボックス 734">
          <a:extLst>
            <a:ext uri="{FF2B5EF4-FFF2-40B4-BE49-F238E27FC236}">
              <a16:creationId xmlns:a16="http://schemas.microsoft.com/office/drawing/2014/main" id="{56059B21-FC7A-4A56-B53C-1846F4BD14E1}"/>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736" name="直線コネクタ 735">
          <a:extLst>
            <a:ext uri="{FF2B5EF4-FFF2-40B4-BE49-F238E27FC236}">
              <a16:creationId xmlns:a16="http://schemas.microsoft.com/office/drawing/2014/main" id="{E7EED244-0DF2-405F-8B98-A8E77A29DA03}"/>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737" name="テキスト ボックス 736">
          <a:extLst>
            <a:ext uri="{FF2B5EF4-FFF2-40B4-BE49-F238E27FC236}">
              <a16:creationId xmlns:a16="http://schemas.microsoft.com/office/drawing/2014/main" id="{D20B9763-B8E6-4D39-9147-EF7FE2EB1D6F}"/>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738" name="直線コネクタ 737">
          <a:extLst>
            <a:ext uri="{FF2B5EF4-FFF2-40B4-BE49-F238E27FC236}">
              <a16:creationId xmlns:a16="http://schemas.microsoft.com/office/drawing/2014/main" id="{D5FD8310-CC83-4594-B74C-1CA910E2C8C2}"/>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739" name="テキスト ボックス 738">
          <a:extLst>
            <a:ext uri="{FF2B5EF4-FFF2-40B4-BE49-F238E27FC236}">
              <a16:creationId xmlns:a16="http://schemas.microsoft.com/office/drawing/2014/main" id="{476E43F3-5C6A-42AF-8BBB-4FD16AA8DF05}"/>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740" name="直線コネクタ 739">
          <a:extLst>
            <a:ext uri="{FF2B5EF4-FFF2-40B4-BE49-F238E27FC236}">
              <a16:creationId xmlns:a16="http://schemas.microsoft.com/office/drawing/2014/main" id="{990917A3-225A-4DD4-BA2D-1C9E08B73383}"/>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741" name="テキスト ボックス 740">
          <a:extLst>
            <a:ext uri="{FF2B5EF4-FFF2-40B4-BE49-F238E27FC236}">
              <a16:creationId xmlns:a16="http://schemas.microsoft.com/office/drawing/2014/main" id="{042CAF45-C322-4685-AFDF-18477C36C027}"/>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742" name="直線コネクタ 741">
          <a:extLst>
            <a:ext uri="{FF2B5EF4-FFF2-40B4-BE49-F238E27FC236}">
              <a16:creationId xmlns:a16="http://schemas.microsoft.com/office/drawing/2014/main" id="{FA48AAFD-B609-41AD-BDA6-6F592C365E60}"/>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743" name="テキスト ボックス 742">
          <a:extLst>
            <a:ext uri="{FF2B5EF4-FFF2-40B4-BE49-F238E27FC236}">
              <a16:creationId xmlns:a16="http://schemas.microsoft.com/office/drawing/2014/main" id="{7006C1C8-BE01-4C02-8E72-E76E245EC785}"/>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744" name="直線コネクタ 743">
          <a:extLst>
            <a:ext uri="{FF2B5EF4-FFF2-40B4-BE49-F238E27FC236}">
              <a16:creationId xmlns:a16="http://schemas.microsoft.com/office/drawing/2014/main" id="{6F945375-C40C-4D68-A147-23674AD5B046}"/>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745" name="テキスト ボックス 744">
          <a:extLst>
            <a:ext uri="{FF2B5EF4-FFF2-40B4-BE49-F238E27FC236}">
              <a16:creationId xmlns:a16="http://schemas.microsoft.com/office/drawing/2014/main" id="{D1AC51E1-C624-433A-A8CF-F44009F8A47C}"/>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89FCFB6E-A230-45BD-9C97-75C14556C3E1}"/>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47" name="テキスト ボックス 746">
          <a:extLst>
            <a:ext uri="{FF2B5EF4-FFF2-40B4-BE49-F238E27FC236}">
              <a16:creationId xmlns:a16="http://schemas.microsoft.com/office/drawing/2014/main" id="{7F91F4F7-9E72-4014-8E88-47CC7595E6AE}"/>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8" name="【消防施設】&#10;有形固定資産減価償却率グラフ枠">
          <a:extLst>
            <a:ext uri="{FF2B5EF4-FFF2-40B4-BE49-F238E27FC236}">
              <a16:creationId xmlns:a16="http://schemas.microsoft.com/office/drawing/2014/main" id="{9774D63C-F30C-4847-BB85-9DA7E67B2D47}"/>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95250</xdr:rowOff>
    </xdr:from>
    <xdr:to>
      <xdr:col>85</xdr:col>
      <xdr:colOff>126364</xdr:colOff>
      <xdr:row>86</xdr:row>
      <xdr:rowOff>114300</xdr:rowOff>
    </xdr:to>
    <xdr:cxnSp macro="">
      <xdr:nvCxnSpPr>
        <xdr:cNvPr id="749" name="直線コネクタ 748">
          <a:extLst>
            <a:ext uri="{FF2B5EF4-FFF2-40B4-BE49-F238E27FC236}">
              <a16:creationId xmlns:a16="http://schemas.microsoft.com/office/drawing/2014/main" id="{273B14F7-B0C7-4B48-8EE1-0C1DEB6423F6}"/>
            </a:ext>
          </a:extLst>
        </xdr:cNvPr>
        <xdr:cNvCxnSpPr/>
      </xdr:nvCxnSpPr>
      <xdr:spPr>
        <a:xfrm flipV="1">
          <a:off x="14375764" y="13003530"/>
          <a:ext cx="0" cy="15278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118127</xdr:rowOff>
    </xdr:from>
    <xdr:ext cx="469744" cy="259045"/>
    <xdr:sp macro="" textlink="">
      <xdr:nvSpPr>
        <xdr:cNvPr id="750" name="【消防施設】&#10;有形固定資産減価償却率最小値テキスト">
          <a:extLst>
            <a:ext uri="{FF2B5EF4-FFF2-40B4-BE49-F238E27FC236}">
              <a16:creationId xmlns:a16="http://schemas.microsoft.com/office/drawing/2014/main" id="{E09FC803-3374-429A-9DE8-00857AD54F7D}"/>
            </a:ext>
          </a:extLst>
        </xdr:cNvPr>
        <xdr:cNvSpPr txBox="1"/>
      </xdr:nvSpPr>
      <xdr:spPr>
        <a:xfrm>
          <a:off x="1441450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114300</xdr:rowOff>
    </xdr:from>
    <xdr:to>
      <xdr:col>86</xdr:col>
      <xdr:colOff>25400</xdr:colOff>
      <xdr:row>86</xdr:row>
      <xdr:rowOff>114300</xdr:rowOff>
    </xdr:to>
    <xdr:cxnSp macro="">
      <xdr:nvCxnSpPr>
        <xdr:cNvPr id="751" name="直線コネクタ 750">
          <a:extLst>
            <a:ext uri="{FF2B5EF4-FFF2-40B4-BE49-F238E27FC236}">
              <a16:creationId xmlns:a16="http://schemas.microsoft.com/office/drawing/2014/main" id="{46EB45FB-0FA3-4124-86DE-9662D73DF5E9}"/>
            </a:ext>
          </a:extLst>
        </xdr:cNvPr>
        <xdr:cNvCxnSpPr/>
      </xdr:nvCxnSpPr>
      <xdr:spPr>
        <a:xfrm>
          <a:off x="1428750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41927</xdr:rowOff>
    </xdr:from>
    <xdr:ext cx="405111" cy="259045"/>
    <xdr:sp macro="" textlink="">
      <xdr:nvSpPr>
        <xdr:cNvPr id="752" name="【消防施設】&#10;有形固定資産減価償却率最大値テキスト">
          <a:extLst>
            <a:ext uri="{FF2B5EF4-FFF2-40B4-BE49-F238E27FC236}">
              <a16:creationId xmlns:a16="http://schemas.microsoft.com/office/drawing/2014/main" id="{06689E08-A238-48B3-B97F-39458AEB27B6}"/>
            </a:ext>
          </a:extLst>
        </xdr:cNvPr>
        <xdr:cNvSpPr txBox="1"/>
      </xdr:nvSpPr>
      <xdr:spPr>
        <a:xfrm>
          <a:off x="14414500" y="127825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95250</xdr:rowOff>
    </xdr:from>
    <xdr:to>
      <xdr:col>86</xdr:col>
      <xdr:colOff>25400</xdr:colOff>
      <xdr:row>77</xdr:row>
      <xdr:rowOff>95250</xdr:rowOff>
    </xdr:to>
    <xdr:cxnSp macro="">
      <xdr:nvCxnSpPr>
        <xdr:cNvPr id="753" name="直線コネクタ 752">
          <a:extLst>
            <a:ext uri="{FF2B5EF4-FFF2-40B4-BE49-F238E27FC236}">
              <a16:creationId xmlns:a16="http://schemas.microsoft.com/office/drawing/2014/main" id="{91D70DB7-86CE-4733-B79B-3DBF4DD9C4AA}"/>
            </a:ext>
          </a:extLst>
        </xdr:cNvPr>
        <xdr:cNvCxnSpPr/>
      </xdr:nvCxnSpPr>
      <xdr:spPr>
        <a:xfrm>
          <a:off x="14287500" y="1300353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80</xdr:row>
      <xdr:rowOff>111141</xdr:rowOff>
    </xdr:from>
    <xdr:ext cx="405111" cy="259045"/>
    <xdr:sp macro="" textlink="">
      <xdr:nvSpPr>
        <xdr:cNvPr id="754" name="【消防施設】&#10;有形固定資産減価償却率平均値テキスト">
          <a:extLst>
            <a:ext uri="{FF2B5EF4-FFF2-40B4-BE49-F238E27FC236}">
              <a16:creationId xmlns:a16="http://schemas.microsoft.com/office/drawing/2014/main" id="{7FAC0260-0DF3-4B38-A6A8-6E68FC596842}"/>
            </a:ext>
          </a:extLst>
        </xdr:cNvPr>
        <xdr:cNvSpPr txBox="1"/>
      </xdr:nvSpPr>
      <xdr:spPr>
        <a:xfrm>
          <a:off x="14414500" y="135223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88264</xdr:rowOff>
    </xdr:from>
    <xdr:to>
      <xdr:col>85</xdr:col>
      <xdr:colOff>177800</xdr:colOff>
      <xdr:row>82</xdr:row>
      <xdr:rowOff>18414</xdr:rowOff>
    </xdr:to>
    <xdr:sp macro="" textlink="">
      <xdr:nvSpPr>
        <xdr:cNvPr id="755" name="フローチャート: 判断 754">
          <a:extLst>
            <a:ext uri="{FF2B5EF4-FFF2-40B4-BE49-F238E27FC236}">
              <a16:creationId xmlns:a16="http://schemas.microsoft.com/office/drawing/2014/main" id="{02FC6DF2-959C-46FE-8F55-4CD290CC85CB}"/>
            </a:ext>
          </a:extLst>
        </xdr:cNvPr>
        <xdr:cNvSpPr/>
      </xdr:nvSpPr>
      <xdr:spPr>
        <a:xfrm>
          <a:off x="14325600" y="13667104"/>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81</xdr:row>
      <xdr:rowOff>122555</xdr:rowOff>
    </xdr:from>
    <xdr:to>
      <xdr:col>81</xdr:col>
      <xdr:colOff>101600</xdr:colOff>
      <xdr:row>82</xdr:row>
      <xdr:rowOff>52705</xdr:rowOff>
    </xdr:to>
    <xdr:sp macro="" textlink="">
      <xdr:nvSpPr>
        <xdr:cNvPr id="756" name="フローチャート: 判断 755">
          <a:extLst>
            <a:ext uri="{FF2B5EF4-FFF2-40B4-BE49-F238E27FC236}">
              <a16:creationId xmlns:a16="http://schemas.microsoft.com/office/drawing/2014/main" id="{55C90207-D048-4EE5-A538-A1429A371BC6}"/>
            </a:ext>
          </a:extLst>
        </xdr:cNvPr>
        <xdr:cNvSpPr/>
      </xdr:nvSpPr>
      <xdr:spPr>
        <a:xfrm>
          <a:off x="13578840" y="137013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80</xdr:row>
      <xdr:rowOff>69232</xdr:rowOff>
    </xdr:from>
    <xdr:ext cx="405111" cy="259045"/>
    <xdr:sp macro="" textlink="">
      <xdr:nvSpPr>
        <xdr:cNvPr id="757" name="n_1aveValue【消防施設】&#10;有形固定資産減価償却率">
          <a:extLst>
            <a:ext uri="{FF2B5EF4-FFF2-40B4-BE49-F238E27FC236}">
              <a16:creationId xmlns:a16="http://schemas.microsoft.com/office/drawing/2014/main" id="{15E84AE2-F310-4ABD-BA71-0BB5F2B97711}"/>
            </a:ext>
          </a:extLst>
        </xdr:cNvPr>
        <xdr:cNvSpPr txBox="1"/>
      </xdr:nvSpPr>
      <xdr:spPr>
        <a:xfrm>
          <a:off x="13437244" y="1348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81</xdr:row>
      <xdr:rowOff>137795</xdr:rowOff>
    </xdr:from>
    <xdr:to>
      <xdr:col>76</xdr:col>
      <xdr:colOff>165100</xdr:colOff>
      <xdr:row>82</xdr:row>
      <xdr:rowOff>67945</xdr:rowOff>
    </xdr:to>
    <xdr:sp macro="" textlink="">
      <xdr:nvSpPr>
        <xdr:cNvPr id="758" name="フローチャート: 判断 757">
          <a:extLst>
            <a:ext uri="{FF2B5EF4-FFF2-40B4-BE49-F238E27FC236}">
              <a16:creationId xmlns:a16="http://schemas.microsoft.com/office/drawing/2014/main" id="{4352C043-3394-4ECA-8B08-D2B321675D79}"/>
            </a:ext>
          </a:extLst>
        </xdr:cNvPr>
        <xdr:cNvSpPr/>
      </xdr:nvSpPr>
      <xdr:spPr>
        <a:xfrm>
          <a:off x="12804140" y="137166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80</xdr:row>
      <xdr:rowOff>84472</xdr:rowOff>
    </xdr:from>
    <xdr:ext cx="405111" cy="259045"/>
    <xdr:sp macro="" textlink="">
      <xdr:nvSpPr>
        <xdr:cNvPr id="759" name="n_2aveValue【消防施設】&#10;有形固定資産減価償却率">
          <a:extLst>
            <a:ext uri="{FF2B5EF4-FFF2-40B4-BE49-F238E27FC236}">
              <a16:creationId xmlns:a16="http://schemas.microsoft.com/office/drawing/2014/main" id="{B621B0AF-43BC-446E-A652-48C999D3E704}"/>
            </a:ext>
          </a:extLst>
        </xdr:cNvPr>
        <xdr:cNvSpPr txBox="1"/>
      </xdr:nvSpPr>
      <xdr:spPr>
        <a:xfrm>
          <a:off x="12675244" y="134956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81</xdr:row>
      <xdr:rowOff>97789</xdr:rowOff>
    </xdr:from>
    <xdr:to>
      <xdr:col>72</xdr:col>
      <xdr:colOff>38100</xdr:colOff>
      <xdr:row>82</xdr:row>
      <xdr:rowOff>27939</xdr:rowOff>
    </xdr:to>
    <xdr:sp macro="" textlink="">
      <xdr:nvSpPr>
        <xdr:cNvPr id="760" name="フローチャート: 判断 759">
          <a:extLst>
            <a:ext uri="{FF2B5EF4-FFF2-40B4-BE49-F238E27FC236}">
              <a16:creationId xmlns:a16="http://schemas.microsoft.com/office/drawing/2014/main" id="{F954E23C-7B34-4C7B-AC91-0584B7D8E5A0}"/>
            </a:ext>
          </a:extLst>
        </xdr:cNvPr>
        <xdr:cNvSpPr/>
      </xdr:nvSpPr>
      <xdr:spPr>
        <a:xfrm>
          <a:off x="12029440" y="1367662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80</xdr:row>
      <xdr:rowOff>44466</xdr:rowOff>
    </xdr:from>
    <xdr:ext cx="405111" cy="259045"/>
    <xdr:sp macro="" textlink="">
      <xdr:nvSpPr>
        <xdr:cNvPr id="761" name="n_3aveValue【消防施設】&#10;有形固定資産減価償却率">
          <a:extLst>
            <a:ext uri="{FF2B5EF4-FFF2-40B4-BE49-F238E27FC236}">
              <a16:creationId xmlns:a16="http://schemas.microsoft.com/office/drawing/2014/main" id="{506E327E-48D6-4188-A913-0C494B44C7EB}"/>
            </a:ext>
          </a:extLst>
        </xdr:cNvPr>
        <xdr:cNvSpPr txBox="1"/>
      </xdr:nvSpPr>
      <xdr:spPr>
        <a:xfrm>
          <a:off x="11900544" y="134556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81</xdr:row>
      <xdr:rowOff>113030</xdr:rowOff>
    </xdr:from>
    <xdr:to>
      <xdr:col>67</xdr:col>
      <xdr:colOff>101600</xdr:colOff>
      <xdr:row>82</xdr:row>
      <xdr:rowOff>43180</xdr:rowOff>
    </xdr:to>
    <xdr:sp macro="" textlink="">
      <xdr:nvSpPr>
        <xdr:cNvPr id="762" name="フローチャート: 判断 761">
          <a:extLst>
            <a:ext uri="{FF2B5EF4-FFF2-40B4-BE49-F238E27FC236}">
              <a16:creationId xmlns:a16="http://schemas.microsoft.com/office/drawing/2014/main" id="{ED85B659-59EF-43C1-91BB-E66A3C2D7E9E}"/>
            </a:ext>
          </a:extLst>
        </xdr:cNvPr>
        <xdr:cNvSpPr/>
      </xdr:nvSpPr>
      <xdr:spPr>
        <a:xfrm>
          <a:off x="11231880" y="136918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80</xdr:row>
      <xdr:rowOff>59707</xdr:rowOff>
    </xdr:from>
    <xdr:ext cx="405111" cy="259045"/>
    <xdr:sp macro="" textlink="">
      <xdr:nvSpPr>
        <xdr:cNvPr id="763" name="n_4aveValue【消防施設】&#10;有形固定資産減価償却率">
          <a:extLst>
            <a:ext uri="{FF2B5EF4-FFF2-40B4-BE49-F238E27FC236}">
              <a16:creationId xmlns:a16="http://schemas.microsoft.com/office/drawing/2014/main" id="{61E69716-0E9D-480D-BE86-18414E6CE0A9}"/>
            </a:ext>
          </a:extLst>
        </xdr:cNvPr>
        <xdr:cNvSpPr txBox="1"/>
      </xdr:nvSpPr>
      <xdr:spPr>
        <a:xfrm>
          <a:off x="11102984" y="1347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EF6F1F31-806E-4258-90C7-D5AF258AA9BD}"/>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E0EC45E8-2CCE-49BD-9DAC-984EA6532109}"/>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F7B34B30-D0E7-4216-9AA7-CEAE655820BE}"/>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F09BADC3-3DA2-495A-A4E2-77369B95908E}"/>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8" name="テキスト ボックス 767">
          <a:extLst>
            <a:ext uri="{FF2B5EF4-FFF2-40B4-BE49-F238E27FC236}">
              <a16:creationId xmlns:a16="http://schemas.microsoft.com/office/drawing/2014/main" id="{09F9191A-15EA-496D-A62B-E8041896FDAB}"/>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85</xdr:row>
      <xdr:rowOff>27305</xdr:rowOff>
    </xdr:from>
    <xdr:to>
      <xdr:col>85</xdr:col>
      <xdr:colOff>177800</xdr:colOff>
      <xdr:row>85</xdr:row>
      <xdr:rowOff>128905</xdr:rowOff>
    </xdr:to>
    <xdr:sp macro="" textlink="">
      <xdr:nvSpPr>
        <xdr:cNvPr id="769" name="楕円 768">
          <a:extLst>
            <a:ext uri="{FF2B5EF4-FFF2-40B4-BE49-F238E27FC236}">
              <a16:creationId xmlns:a16="http://schemas.microsoft.com/office/drawing/2014/main" id="{99C64739-286F-4A92-A6A2-F3205E3DE4C0}"/>
            </a:ext>
          </a:extLst>
        </xdr:cNvPr>
        <xdr:cNvSpPr/>
      </xdr:nvSpPr>
      <xdr:spPr>
        <a:xfrm>
          <a:off x="14325600" y="1427670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85</xdr:row>
      <xdr:rowOff>5732</xdr:rowOff>
    </xdr:from>
    <xdr:ext cx="405111" cy="259045"/>
    <xdr:sp macro="" textlink="">
      <xdr:nvSpPr>
        <xdr:cNvPr id="770" name="【消防施設】&#10;有形固定資産減価償却率該当値テキスト">
          <a:extLst>
            <a:ext uri="{FF2B5EF4-FFF2-40B4-BE49-F238E27FC236}">
              <a16:creationId xmlns:a16="http://schemas.microsoft.com/office/drawing/2014/main" id="{AC82C256-B31E-4A25-97E1-EF341954CBA8}"/>
            </a:ext>
          </a:extLst>
        </xdr:cNvPr>
        <xdr:cNvSpPr txBox="1"/>
      </xdr:nvSpPr>
      <xdr:spPr>
        <a:xfrm>
          <a:off x="14414500" y="1425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4445</xdr:rowOff>
    </xdr:from>
    <xdr:to>
      <xdr:col>81</xdr:col>
      <xdr:colOff>101600</xdr:colOff>
      <xdr:row>85</xdr:row>
      <xdr:rowOff>106045</xdr:rowOff>
    </xdr:to>
    <xdr:sp macro="" textlink="">
      <xdr:nvSpPr>
        <xdr:cNvPr id="771" name="楕円 770">
          <a:extLst>
            <a:ext uri="{FF2B5EF4-FFF2-40B4-BE49-F238E27FC236}">
              <a16:creationId xmlns:a16="http://schemas.microsoft.com/office/drawing/2014/main" id="{D038E1E3-D084-44DC-A895-9CFA6389F599}"/>
            </a:ext>
          </a:extLst>
        </xdr:cNvPr>
        <xdr:cNvSpPr/>
      </xdr:nvSpPr>
      <xdr:spPr>
        <a:xfrm>
          <a:off x="13578840" y="1425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85</xdr:row>
      <xdr:rowOff>55245</xdr:rowOff>
    </xdr:from>
    <xdr:to>
      <xdr:col>85</xdr:col>
      <xdr:colOff>127000</xdr:colOff>
      <xdr:row>85</xdr:row>
      <xdr:rowOff>78105</xdr:rowOff>
    </xdr:to>
    <xdr:cxnSp macro="">
      <xdr:nvCxnSpPr>
        <xdr:cNvPr id="772" name="直線コネクタ 771">
          <a:extLst>
            <a:ext uri="{FF2B5EF4-FFF2-40B4-BE49-F238E27FC236}">
              <a16:creationId xmlns:a16="http://schemas.microsoft.com/office/drawing/2014/main" id="{8C565313-0E18-417E-8A7D-21DEBD8A7521}"/>
            </a:ext>
          </a:extLst>
        </xdr:cNvPr>
        <xdr:cNvCxnSpPr/>
      </xdr:nvCxnSpPr>
      <xdr:spPr>
        <a:xfrm>
          <a:off x="13629640" y="14304645"/>
          <a:ext cx="74676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114936</xdr:rowOff>
    </xdr:from>
    <xdr:to>
      <xdr:col>76</xdr:col>
      <xdr:colOff>165100</xdr:colOff>
      <xdr:row>85</xdr:row>
      <xdr:rowOff>45086</xdr:rowOff>
    </xdr:to>
    <xdr:sp macro="" textlink="">
      <xdr:nvSpPr>
        <xdr:cNvPr id="773" name="楕円 772">
          <a:extLst>
            <a:ext uri="{FF2B5EF4-FFF2-40B4-BE49-F238E27FC236}">
              <a16:creationId xmlns:a16="http://schemas.microsoft.com/office/drawing/2014/main" id="{DFE42F18-74FF-4B00-BDF8-1962183BDD97}"/>
            </a:ext>
          </a:extLst>
        </xdr:cNvPr>
        <xdr:cNvSpPr/>
      </xdr:nvSpPr>
      <xdr:spPr>
        <a:xfrm>
          <a:off x="12804140" y="1419669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165736</xdr:rowOff>
    </xdr:from>
    <xdr:to>
      <xdr:col>81</xdr:col>
      <xdr:colOff>50800</xdr:colOff>
      <xdr:row>85</xdr:row>
      <xdr:rowOff>55245</xdr:rowOff>
    </xdr:to>
    <xdr:cxnSp macro="">
      <xdr:nvCxnSpPr>
        <xdr:cNvPr id="774" name="直線コネクタ 773">
          <a:extLst>
            <a:ext uri="{FF2B5EF4-FFF2-40B4-BE49-F238E27FC236}">
              <a16:creationId xmlns:a16="http://schemas.microsoft.com/office/drawing/2014/main" id="{C55D5253-F3DB-47FE-8A7E-01DF7FBDFFFB}"/>
            </a:ext>
          </a:extLst>
        </xdr:cNvPr>
        <xdr:cNvCxnSpPr/>
      </xdr:nvCxnSpPr>
      <xdr:spPr>
        <a:xfrm>
          <a:off x="12854940" y="14247496"/>
          <a:ext cx="774700" cy="57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65405</xdr:rowOff>
    </xdr:from>
    <xdr:to>
      <xdr:col>72</xdr:col>
      <xdr:colOff>38100</xdr:colOff>
      <xdr:row>84</xdr:row>
      <xdr:rowOff>167005</xdr:rowOff>
    </xdr:to>
    <xdr:sp macro="" textlink="">
      <xdr:nvSpPr>
        <xdr:cNvPr id="775" name="楕円 774">
          <a:extLst>
            <a:ext uri="{FF2B5EF4-FFF2-40B4-BE49-F238E27FC236}">
              <a16:creationId xmlns:a16="http://schemas.microsoft.com/office/drawing/2014/main" id="{5557EF70-1830-4602-8AC8-B32B159C0585}"/>
            </a:ext>
          </a:extLst>
        </xdr:cNvPr>
        <xdr:cNvSpPr/>
      </xdr:nvSpPr>
      <xdr:spPr>
        <a:xfrm>
          <a:off x="12029440" y="1414716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84</xdr:row>
      <xdr:rowOff>116205</xdr:rowOff>
    </xdr:from>
    <xdr:to>
      <xdr:col>76</xdr:col>
      <xdr:colOff>114300</xdr:colOff>
      <xdr:row>84</xdr:row>
      <xdr:rowOff>165736</xdr:rowOff>
    </xdr:to>
    <xdr:cxnSp macro="">
      <xdr:nvCxnSpPr>
        <xdr:cNvPr id="776" name="直線コネクタ 775">
          <a:extLst>
            <a:ext uri="{FF2B5EF4-FFF2-40B4-BE49-F238E27FC236}">
              <a16:creationId xmlns:a16="http://schemas.microsoft.com/office/drawing/2014/main" id="{9EC00329-DFAF-4DA8-AD38-B0C8ED9007E8}"/>
            </a:ext>
          </a:extLst>
        </xdr:cNvPr>
        <xdr:cNvCxnSpPr/>
      </xdr:nvCxnSpPr>
      <xdr:spPr>
        <a:xfrm>
          <a:off x="12072620" y="14197965"/>
          <a:ext cx="78232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164464</xdr:rowOff>
    </xdr:from>
    <xdr:to>
      <xdr:col>67</xdr:col>
      <xdr:colOff>101600</xdr:colOff>
      <xdr:row>84</xdr:row>
      <xdr:rowOff>94614</xdr:rowOff>
    </xdr:to>
    <xdr:sp macro="" textlink="">
      <xdr:nvSpPr>
        <xdr:cNvPr id="777" name="楕円 776">
          <a:extLst>
            <a:ext uri="{FF2B5EF4-FFF2-40B4-BE49-F238E27FC236}">
              <a16:creationId xmlns:a16="http://schemas.microsoft.com/office/drawing/2014/main" id="{3DD7EA2D-2B5C-4C1C-93A7-4A7344741054}"/>
            </a:ext>
          </a:extLst>
        </xdr:cNvPr>
        <xdr:cNvSpPr/>
      </xdr:nvSpPr>
      <xdr:spPr>
        <a:xfrm>
          <a:off x="11231880" y="1407858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84</xdr:row>
      <xdr:rowOff>43814</xdr:rowOff>
    </xdr:from>
    <xdr:to>
      <xdr:col>71</xdr:col>
      <xdr:colOff>177800</xdr:colOff>
      <xdr:row>84</xdr:row>
      <xdr:rowOff>116205</xdr:rowOff>
    </xdr:to>
    <xdr:cxnSp macro="">
      <xdr:nvCxnSpPr>
        <xdr:cNvPr id="778" name="直線コネクタ 777">
          <a:extLst>
            <a:ext uri="{FF2B5EF4-FFF2-40B4-BE49-F238E27FC236}">
              <a16:creationId xmlns:a16="http://schemas.microsoft.com/office/drawing/2014/main" id="{9CC9C605-1CF8-4F25-854D-04DB9174C706}"/>
            </a:ext>
          </a:extLst>
        </xdr:cNvPr>
        <xdr:cNvCxnSpPr/>
      </xdr:nvCxnSpPr>
      <xdr:spPr>
        <a:xfrm>
          <a:off x="11282680" y="14125574"/>
          <a:ext cx="78994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85</xdr:row>
      <xdr:rowOff>97172</xdr:rowOff>
    </xdr:from>
    <xdr:ext cx="405111" cy="259045"/>
    <xdr:sp macro="" textlink="">
      <xdr:nvSpPr>
        <xdr:cNvPr id="779" name="n_1mainValue【消防施設】&#10;有形固定資産減価償却率">
          <a:extLst>
            <a:ext uri="{FF2B5EF4-FFF2-40B4-BE49-F238E27FC236}">
              <a16:creationId xmlns:a16="http://schemas.microsoft.com/office/drawing/2014/main" id="{11BF7929-01D5-49B6-A81A-D3F1C16B381B}"/>
            </a:ext>
          </a:extLst>
        </xdr:cNvPr>
        <xdr:cNvSpPr txBox="1"/>
      </xdr:nvSpPr>
      <xdr:spPr>
        <a:xfrm>
          <a:off x="13437244" y="1434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36213</xdr:rowOff>
    </xdr:from>
    <xdr:ext cx="405111" cy="259045"/>
    <xdr:sp macro="" textlink="">
      <xdr:nvSpPr>
        <xdr:cNvPr id="780" name="n_2mainValue【消防施設】&#10;有形固定資産減価償却率">
          <a:extLst>
            <a:ext uri="{FF2B5EF4-FFF2-40B4-BE49-F238E27FC236}">
              <a16:creationId xmlns:a16="http://schemas.microsoft.com/office/drawing/2014/main" id="{D1CD1833-B237-4DA6-9C32-F2DA28E47227}"/>
            </a:ext>
          </a:extLst>
        </xdr:cNvPr>
        <xdr:cNvSpPr txBox="1"/>
      </xdr:nvSpPr>
      <xdr:spPr>
        <a:xfrm>
          <a:off x="12675244" y="14285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84</xdr:row>
      <xdr:rowOff>158132</xdr:rowOff>
    </xdr:from>
    <xdr:ext cx="405111" cy="259045"/>
    <xdr:sp macro="" textlink="">
      <xdr:nvSpPr>
        <xdr:cNvPr id="781" name="n_3mainValue【消防施設】&#10;有形固定資産減価償却率">
          <a:extLst>
            <a:ext uri="{FF2B5EF4-FFF2-40B4-BE49-F238E27FC236}">
              <a16:creationId xmlns:a16="http://schemas.microsoft.com/office/drawing/2014/main" id="{5EC2FCB8-79BF-4BFA-8ED3-D7964273EBD3}"/>
            </a:ext>
          </a:extLst>
        </xdr:cNvPr>
        <xdr:cNvSpPr txBox="1"/>
      </xdr:nvSpPr>
      <xdr:spPr>
        <a:xfrm>
          <a:off x="11900544" y="14239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85741</xdr:rowOff>
    </xdr:from>
    <xdr:ext cx="405111" cy="259045"/>
    <xdr:sp macro="" textlink="">
      <xdr:nvSpPr>
        <xdr:cNvPr id="782" name="n_4mainValue【消防施設】&#10;有形固定資産減価償却率">
          <a:extLst>
            <a:ext uri="{FF2B5EF4-FFF2-40B4-BE49-F238E27FC236}">
              <a16:creationId xmlns:a16="http://schemas.microsoft.com/office/drawing/2014/main" id="{5571995E-0918-4075-8344-3251123F5A03}"/>
            </a:ext>
          </a:extLst>
        </xdr:cNvPr>
        <xdr:cNvSpPr txBox="1"/>
      </xdr:nvSpPr>
      <xdr:spPr>
        <a:xfrm>
          <a:off x="11102984" y="14167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3" name="正方形/長方形 782">
          <a:extLst>
            <a:ext uri="{FF2B5EF4-FFF2-40B4-BE49-F238E27FC236}">
              <a16:creationId xmlns:a16="http://schemas.microsoft.com/office/drawing/2014/main" id="{25FD8F4F-B358-420A-B00C-172FE42281B5}"/>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4" name="正方形/長方形 783">
          <a:extLst>
            <a:ext uri="{FF2B5EF4-FFF2-40B4-BE49-F238E27FC236}">
              <a16:creationId xmlns:a16="http://schemas.microsoft.com/office/drawing/2014/main" id="{AC35C3EF-3C08-4AF6-A4B1-0CFFC54464FB}"/>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5" name="正方形/長方形 784">
          <a:extLst>
            <a:ext uri="{FF2B5EF4-FFF2-40B4-BE49-F238E27FC236}">
              <a16:creationId xmlns:a16="http://schemas.microsoft.com/office/drawing/2014/main" id="{D52B42EF-3E9E-44C5-B1EF-6546D12DFC50}"/>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6" name="正方形/長方形 785">
          <a:extLst>
            <a:ext uri="{FF2B5EF4-FFF2-40B4-BE49-F238E27FC236}">
              <a16:creationId xmlns:a16="http://schemas.microsoft.com/office/drawing/2014/main" id="{26DFFE1E-F2BF-42E7-8B18-6A5E7C5F2F4D}"/>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7" name="正方形/長方形 786">
          <a:extLst>
            <a:ext uri="{FF2B5EF4-FFF2-40B4-BE49-F238E27FC236}">
              <a16:creationId xmlns:a16="http://schemas.microsoft.com/office/drawing/2014/main" id="{7D848316-33C8-490C-914E-22940A327322}"/>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8" name="正方形/長方形 787">
          <a:extLst>
            <a:ext uri="{FF2B5EF4-FFF2-40B4-BE49-F238E27FC236}">
              <a16:creationId xmlns:a16="http://schemas.microsoft.com/office/drawing/2014/main" id="{8ADA4765-6581-4954-AAC8-555EC2CD2A7C}"/>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9" name="正方形/長方形 788">
          <a:extLst>
            <a:ext uri="{FF2B5EF4-FFF2-40B4-BE49-F238E27FC236}">
              <a16:creationId xmlns:a16="http://schemas.microsoft.com/office/drawing/2014/main" id="{33831AD0-4C4E-4A8F-9458-E6511508DCE6}"/>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0" name="正方形/長方形 789">
          <a:extLst>
            <a:ext uri="{FF2B5EF4-FFF2-40B4-BE49-F238E27FC236}">
              <a16:creationId xmlns:a16="http://schemas.microsoft.com/office/drawing/2014/main" id="{FDD7555D-9A3B-4890-9F9A-404BC1AB8BD4}"/>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1" name="テキスト ボックス 790">
          <a:extLst>
            <a:ext uri="{FF2B5EF4-FFF2-40B4-BE49-F238E27FC236}">
              <a16:creationId xmlns:a16="http://schemas.microsoft.com/office/drawing/2014/main" id="{6632A992-9E60-4350-AED1-35C4F6CBED38}"/>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2" name="直線コネクタ 791">
          <a:extLst>
            <a:ext uri="{FF2B5EF4-FFF2-40B4-BE49-F238E27FC236}">
              <a16:creationId xmlns:a16="http://schemas.microsoft.com/office/drawing/2014/main" id="{9FD468F2-E68D-4CBC-BA4E-9D757A1F4EC8}"/>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3" name="直線コネクタ 792">
          <a:extLst>
            <a:ext uri="{FF2B5EF4-FFF2-40B4-BE49-F238E27FC236}">
              <a16:creationId xmlns:a16="http://schemas.microsoft.com/office/drawing/2014/main" id="{412BB209-4CCD-4669-A500-FB3D40944643}"/>
            </a:ext>
          </a:extLst>
        </xdr:cNvPr>
        <xdr:cNvCxnSpPr/>
      </xdr:nvCxnSpPr>
      <xdr:spPr>
        <a:xfrm>
          <a:off x="1609344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4" name="テキスト ボックス 793">
          <a:extLst>
            <a:ext uri="{FF2B5EF4-FFF2-40B4-BE49-F238E27FC236}">
              <a16:creationId xmlns:a16="http://schemas.microsoft.com/office/drawing/2014/main" id="{3A5FE9D1-9523-47C1-A500-D11D36C3C527}"/>
            </a:ext>
          </a:extLst>
        </xdr:cNvPr>
        <xdr:cNvSpPr txBox="1"/>
      </xdr:nvSpPr>
      <xdr:spPr>
        <a:xfrm>
          <a:off x="1569484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5" name="直線コネクタ 794">
          <a:extLst>
            <a:ext uri="{FF2B5EF4-FFF2-40B4-BE49-F238E27FC236}">
              <a16:creationId xmlns:a16="http://schemas.microsoft.com/office/drawing/2014/main" id="{333E4BA8-6D02-4F61-B4D6-12A47F003E07}"/>
            </a:ext>
          </a:extLst>
        </xdr:cNvPr>
        <xdr:cNvCxnSpPr/>
      </xdr:nvCxnSpPr>
      <xdr:spPr>
        <a:xfrm>
          <a:off x="1609344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6" name="テキスト ボックス 795">
          <a:extLst>
            <a:ext uri="{FF2B5EF4-FFF2-40B4-BE49-F238E27FC236}">
              <a16:creationId xmlns:a16="http://schemas.microsoft.com/office/drawing/2014/main" id="{FDC5A726-1329-4B7D-8676-7656871FCA36}"/>
            </a:ext>
          </a:extLst>
        </xdr:cNvPr>
        <xdr:cNvSpPr txBox="1"/>
      </xdr:nvSpPr>
      <xdr:spPr>
        <a:xfrm>
          <a:off x="15694841" y="14019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7" name="直線コネクタ 796">
          <a:extLst>
            <a:ext uri="{FF2B5EF4-FFF2-40B4-BE49-F238E27FC236}">
              <a16:creationId xmlns:a16="http://schemas.microsoft.com/office/drawing/2014/main" id="{2251B95C-4A94-41BF-A3FE-04198467948D}"/>
            </a:ext>
          </a:extLst>
        </xdr:cNvPr>
        <xdr:cNvCxnSpPr/>
      </xdr:nvCxnSpPr>
      <xdr:spPr>
        <a:xfrm>
          <a:off x="1609344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8" name="テキスト ボックス 797">
          <a:extLst>
            <a:ext uri="{FF2B5EF4-FFF2-40B4-BE49-F238E27FC236}">
              <a16:creationId xmlns:a16="http://schemas.microsoft.com/office/drawing/2014/main" id="{FC392D63-92BF-4E63-A3B8-EEAA7C58182C}"/>
            </a:ext>
          </a:extLst>
        </xdr:cNvPr>
        <xdr:cNvSpPr txBox="1"/>
      </xdr:nvSpPr>
      <xdr:spPr>
        <a:xfrm>
          <a:off x="1569484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9" name="直線コネクタ 798">
          <a:extLst>
            <a:ext uri="{FF2B5EF4-FFF2-40B4-BE49-F238E27FC236}">
              <a16:creationId xmlns:a16="http://schemas.microsoft.com/office/drawing/2014/main" id="{A0A7E5EA-8CB0-4D3E-AE63-6404242F0727}"/>
            </a:ext>
          </a:extLst>
        </xdr:cNvPr>
        <xdr:cNvCxnSpPr/>
      </xdr:nvCxnSpPr>
      <xdr:spPr>
        <a:xfrm>
          <a:off x="1609344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0" name="テキスト ボックス 799">
          <a:extLst>
            <a:ext uri="{FF2B5EF4-FFF2-40B4-BE49-F238E27FC236}">
              <a16:creationId xmlns:a16="http://schemas.microsoft.com/office/drawing/2014/main" id="{F65FB59B-A2D4-4D44-A138-DFBD0A00F058}"/>
            </a:ext>
          </a:extLst>
        </xdr:cNvPr>
        <xdr:cNvSpPr txBox="1"/>
      </xdr:nvSpPr>
      <xdr:spPr>
        <a:xfrm>
          <a:off x="15694841" y="132727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1" name="直線コネクタ 800">
          <a:extLst>
            <a:ext uri="{FF2B5EF4-FFF2-40B4-BE49-F238E27FC236}">
              <a16:creationId xmlns:a16="http://schemas.microsoft.com/office/drawing/2014/main" id="{54B3B6E3-1188-4589-AAF8-D1191F57DDD9}"/>
            </a:ext>
          </a:extLst>
        </xdr:cNvPr>
        <xdr:cNvCxnSpPr/>
      </xdr:nvCxnSpPr>
      <xdr:spPr>
        <a:xfrm>
          <a:off x="1609344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2" name="テキスト ボックス 801">
          <a:extLst>
            <a:ext uri="{FF2B5EF4-FFF2-40B4-BE49-F238E27FC236}">
              <a16:creationId xmlns:a16="http://schemas.microsoft.com/office/drawing/2014/main" id="{A655392D-E16F-4541-80B3-825E359B0D92}"/>
            </a:ext>
          </a:extLst>
        </xdr:cNvPr>
        <xdr:cNvSpPr txBox="1"/>
      </xdr:nvSpPr>
      <xdr:spPr>
        <a:xfrm>
          <a:off x="15694841" y="129032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3" name="直線コネクタ 802">
          <a:extLst>
            <a:ext uri="{FF2B5EF4-FFF2-40B4-BE49-F238E27FC236}">
              <a16:creationId xmlns:a16="http://schemas.microsoft.com/office/drawing/2014/main" id="{43EE19E3-DA5D-4566-A55D-1B4E8A1AD35E}"/>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4" name="テキスト ボックス 803">
          <a:extLst>
            <a:ext uri="{FF2B5EF4-FFF2-40B4-BE49-F238E27FC236}">
              <a16:creationId xmlns:a16="http://schemas.microsoft.com/office/drawing/2014/main" id="{0F278680-13FD-43E1-9426-DA3FF97DAFF0}"/>
            </a:ext>
          </a:extLst>
        </xdr:cNvPr>
        <xdr:cNvSpPr txBox="1"/>
      </xdr:nvSpPr>
      <xdr:spPr>
        <a:xfrm>
          <a:off x="1569484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5" name="【消防施設】&#10;一人当たり面積グラフ枠">
          <a:extLst>
            <a:ext uri="{FF2B5EF4-FFF2-40B4-BE49-F238E27FC236}">
              <a16:creationId xmlns:a16="http://schemas.microsoft.com/office/drawing/2014/main" id="{1D93FC01-4CCB-48EA-A3DD-FE3086338D91}"/>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169545</xdr:rowOff>
    </xdr:from>
    <xdr:to>
      <xdr:col>116</xdr:col>
      <xdr:colOff>62864</xdr:colOff>
      <xdr:row>86</xdr:row>
      <xdr:rowOff>104775</xdr:rowOff>
    </xdr:to>
    <xdr:cxnSp macro="">
      <xdr:nvCxnSpPr>
        <xdr:cNvPr id="806" name="直線コネクタ 805">
          <a:extLst>
            <a:ext uri="{FF2B5EF4-FFF2-40B4-BE49-F238E27FC236}">
              <a16:creationId xmlns:a16="http://schemas.microsoft.com/office/drawing/2014/main" id="{142894D7-8815-44A4-B55F-559DEBE5FC28}"/>
            </a:ext>
          </a:extLst>
        </xdr:cNvPr>
        <xdr:cNvCxnSpPr/>
      </xdr:nvCxnSpPr>
      <xdr:spPr>
        <a:xfrm flipV="1">
          <a:off x="19509104" y="13077825"/>
          <a:ext cx="0" cy="14439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108602</xdr:rowOff>
    </xdr:from>
    <xdr:ext cx="469744" cy="259045"/>
    <xdr:sp macro="" textlink="">
      <xdr:nvSpPr>
        <xdr:cNvPr id="807" name="【消防施設】&#10;一人当たり面積最小値テキスト">
          <a:extLst>
            <a:ext uri="{FF2B5EF4-FFF2-40B4-BE49-F238E27FC236}">
              <a16:creationId xmlns:a16="http://schemas.microsoft.com/office/drawing/2014/main" id="{3A0379B9-884A-4C44-9AE6-E21DB1612ED0}"/>
            </a:ext>
          </a:extLst>
        </xdr:cNvPr>
        <xdr:cNvSpPr txBox="1"/>
      </xdr:nvSpPr>
      <xdr:spPr>
        <a:xfrm>
          <a:off x="19547840" y="14525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104775</xdr:rowOff>
    </xdr:from>
    <xdr:to>
      <xdr:col>116</xdr:col>
      <xdr:colOff>152400</xdr:colOff>
      <xdr:row>86</xdr:row>
      <xdr:rowOff>104775</xdr:rowOff>
    </xdr:to>
    <xdr:cxnSp macro="">
      <xdr:nvCxnSpPr>
        <xdr:cNvPr id="808" name="直線コネクタ 807">
          <a:extLst>
            <a:ext uri="{FF2B5EF4-FFF2-40B4-BE49-F238E27FC236}">
              <a16:creationId xmlns:a16="http://schemas.microsoft.com/office/drawing/2014/main" id="{AE80ED50-6E02-4770-AB25-5FA040DD1FF4}"/>
            </a:ext>
          </a:extLst>
        </xdr:cNvPr>
        <xdr:cNvCxnSpPr/>
      </xdr:nvCxnSpPr>
      <xdr:spPr>
        <a:xfrm>
          <a:off x="19443700" y="1452181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116222</xdr:rowOff>
    </xdr:from>
    <xdr:ext cx="469744" cy="259045"/>
    <xdr:sp macro="" textlink="">
      <xdr:nvSpPr>
        <xdr:cNvPr id="809" name="【消防施設】&#10;一人当たり面積最大値テキスト">
          <a:extLst>
            <a:ext uri="{FF2B5EF4-FFF2-40B4-BE49-F238E27FC236}">
              <a16:creationId xmlns:a16="http://schemas.microsoft.com/office/drawing/2014/main" id="{345CF38F-23FF-44A5-80C2-F9D2E33053AF}"/>
            </a:ext>
          </a:extLst>
        </xdr:cNvPr>
        <xdr:cNvSpPr txBox="1"/>
      </xdr:nvSpPr>
      <xdr:spPr>
        <a:xfrm>
          <a:off x="19547840" y="12856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169545</xdr:rowOff>
    </xdr:from>
    <xdr:to>
      <xdr:col>116</xdr:col>
      <xdr:colOff>152400</xdr:colOff>
      <xdr:row>77</xdr:row>
      <xdr:rowOff>169545</xdr:rowOff>
    </xdr:to>
    <xdr:cxnSp macro="">
      <xdr:nvCxnSpPr>
        <xdr:cNvPr id="810" name="直線コネクタ 809">
          <a:extLst>
            <a:ext uri="{FF2B5EF4-FFF2-40B4-BE49-F238E27FC236}">
              <a16:creationId xmlns:a16="http://schemas.microsoft.com/office/drawing/2014/main" id="{490FD138-A992-4F2C-B0E7-6B2FD36FF151}"/>
            </a:ext>
          </a:extLst>
        </xdr:cNvPr>
        <xdr:cNvCxnSpPr/>
      </xdr:nvCxnSpPr>
      <xdr:spPr>
        <a:xfrm>
          <a:off x="19443700" y="130778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26688</xdr:rowOff>
    </xdr:from>
    <xdr:ext cx="469744" cy="259045"/>
    <xdr:sp macro="" textlink="">
      <xdr:nvSpPr>
        <xdr:cNvPr id="811" name="【消防施設】&#10;一人当たり面積平均値テキスト">
          <a:extLst>
            <a:ext uri="{FF2B5EF4-FFF2-40B4-BE49-F238E27FC236}">
              <a16:creationId xmlns:a16="http://schemas.microsoft.com/office/drawing/2014/main" id="{1474980E-C57B-4128-93E5-E24F35C74952}"/>
            </a:ext>
          </a:extLst>
        </xdr:cNvPr>
        <xdr:cNvSpPr txBox="1"/>
      </xdr:nvSpPr>
      <xdr:spPr>
        <a:xfrm>
          <a:off x="19547840" y="142760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48261</xdr:rowOff>
    </xdr:from>
    <xdr:to>
      <xdr:col>116</xdr:col>
      <xdr:colOff>114300</xdr:colOff>
      <xdr:row>85</xdr:row>
      <xdr:rowOff>149861</xdr:rowOff>
    </xdr:to>
    <xdr:sp macro="" textlink="">
      <xdr:nvSpPr>
        <xdr:cNvPr id="812" name="フローチャート: 判断 811">
          <a:extLst>
            <a:ext uri="{FF2B5EF4-FFF2-40B4-BE49-F238E27FC236}">
              <a16:creationId xmlns:a16="http://schemas.microsoft.com/office/drawing/2014/main" id="{77083F3B-CAA6-4D21-A573-876F1D704599}"/>
            </a:ext>
          </a:extLst>
        </xdr:cNvPr>
        <xdr:cNvSpPr/>
      </xdr:nvSpPr>
      <xdr:spPr>
        <a:xfrm>
          <a:off x="1945894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85</xdr:row>
      <xdr:rowOff>46355</xdr:rowOff>
    </xdr:from>
    <xdr:to>
      <xdr:col>112</xdr:col>
      <xdr:colOff>38100</xdr:colOff>
      <xdr:row>85</xdr:row>
      <xdr:rowOff>147955</xdr:rowOff>
    </xdr:to>
    <xdr:sp macro="" textlink="">
      <xdr:nvSpPr>
        <xdr:cNvPr id="813" name="フローチャート: 判断 812">
          <a:extLst>
            <a:ext uri="{FF2B5EF4-FFF2-40B4-BE49-F238E27FC236}">
              <a16:creationId xmlns:a16="http://schemas.microsoft.com/office/drawing/2014/main" id="{33FB7F5E-02BE-4DC3-AA5B-792582C91ACF}"/>
            </a:ext>
          </a:extLst>
        </xdr:cNvPr>
        <xdr:cNvSpPr/>
      </xdr:nvSpPr>
      <xdr:spPr>
        <a:xfrm>
          <a:off x="18735040" y="1429575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85</xdr:row>
      <xdr:rowOff>139082</xdr:rowOff>
    </xdr:from>
    <xdr:ext cx="469744" cy="259045"/>
    <xdr:sp macro="" textlink="">
      <xdr:nvSpPr>
        <xdr:cNvPr id="814" name="n_1aveValue【消防施設】&#10;一人当たり面積">
          <a:extLst>
            <a:ext uri="{FF2B5EF4-FFF2-40B4-BE49-F238E27FC236}">
              <a16:creationId xmlns:a16="http://schemas.microsoft.com/office/drawing/2014/main" id="{095B9A68-5A9D-4974-BDEB-F1635BF85E59}"/>
            </a:ext>
          </a:extLst>
        </xdr:cNvPr>
        <xdr:cNvSpPr txBox="1"/>
      </xdr:nvSpPr>
      <xdr:spPr>
        <a:xfrm>
          <a:off x="18561127" y="14388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85</xdr:row>
      <xdr:rowOff>50164</xdr:rowOff>
    </xdr:from>
    <xdr:to>
      <xdr:col>107</xdr:col>
      <xdr:colOff>101600</xdr:colOff>
      <xdr:row>85</xdr:row>
      <xdr:rowOff>151764</xdr:rowOff>
    </xdr:to>
    <xdr:sp macro="" textlink="">
      <xdr:nvSpPr>
        <xdr:cNvPr id="815" name="フローチャート: 判断 814">
          <a:extLst>
            <a:ext uri="{FF2B5EF4-FFF2-40B4-BE49-F238E27FC236}">
              <a16:creationId xmlns:a16="http://schemas.microsoft.com/office/drawing/2014/main" id="{BD6B89A5-D32E-4B17-86F4-E190C93C2DFE}"/>
            </a:ext>
          </a:extLst>
        </xdr:cNvPr>
        <xdr:cNvSpPr/>
      </xdr:nvSpPr>
      <xdr:spPr>
        <a:xfrm>
          <a:off x="17937480" y="14299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85</xdr:row>
      <xdr:rowOff>142891</xdr:rowOff>
    </xdr:from>
    <xdr:ext cx="469744" cy="259045"/>
    <xdr:sp macro="" textlink="">
      <xdr:nvSpPr>
        <xdr:cNvPr id="816" name="n_2aveValue【消防施設】&#10;一人当たり面積">
          <a:extLst>
            <a:ext uri="{FF2B5EF4-FFF2-40B4-BE49-F238E27FC236}">
              <a16:creationId xmlns:a16="http://schemas.microsoft.com/office/drawing/2014/main" id="{C046BC78-7F7F-42E4-BBFC-E9084AE769D9}"/>
            </a:ext>
          </a:extLst>
        </xdr:cNvPr>
        <xdr:cNvSpPr txBox="1"/>
      </xdr:nvSpPr>
      <xdr:spPr>
        <a:xfrm>
          <a:off x="17776267" y="14392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85</xdr:row>
      <xdr:rowOff>53975</xdr:rowOff>
    </xdr:from>
    <xdr:to>
      <xdr:col>102</xdr:col>
      <xdr:colOff>165100</xdr:colOff>
      <xdr:row>85</xdr:row>
      <xdr:rowOff>155575</xdr:rowOff>
    </xdr:to>
    <xdr:sp macro="" textlink="">
      <xdr:nvSpPr>
        <xdr:cNvPr id="817" name="フローチャート: 判断 816">
          <a:extLst>
            <a:ext uri="{FF2B5EF4-FFF2-40B4-BE49-F238E27FC236}">
              <a16:creationId xmlns:a16="http://schemas.microsoft.com/office/drawing/2014/main" id="{D20FA118-0291-40C0-AF80-AD39A6AEEFB1}"/>
            </a:ext>
          </a:extLst>
        </xdr:cNvPr>
        <xdr:cNvSpPr/>
      </xdr:nvSpPr>
      <xdr:spPr>
        <a:xfrm>
          <a:off x="17162780" y="14303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85</xdr:row>
      <xdr:rowOff>146702</xdr:rowOff>
    </xdr:from>
    <xdr:ext cx="469744" cy="259045"/>
    <xdr:sp macro="" textlink="">
      <xdr:nvSpPr>
        <xdr:cNvPr id="818" name="n_3aveValue【消防施設】&#10;一人当たり面積">
          <a:extLst>
            <a:ext uri="{FF2B5EF4-FFF2-40B4-BE49-F238E27FC236}">
              <a16:creationId xmlns:a16="http://schemas.microsoft.com/office/drawing/2014/main" id="{B0398028-5A5E-42B2-95A9-063EEF64BF56}"/>
            </a:ext>
          </a:extLst>
        </xdr:cNvPr>
        <xdr:cNvSpPr txBox="1"/>
      </xdr:nvSpPr>
      <xdr:spPr>
        <a:xfrm>
          <a:off x="17001567" y="143961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85</xdr:row>
      <xdr:rowOff>27305</xdr:rowOff>
    </xdr:from>
    <xdr:to>
      <xdr:col>98</xdr:col>
      <xdr:colOff>38100</xdr:colOff>
      <xdr:row>85</xdr:row>
      <xdr:rowOff>128905</xdr:rowOff>
    </xdr:to>
    <xdr:sp macro="" textlink="">
      <xdr:nvSpPr>
        <xdr:cNvPr id="819" name="フローチャート: 判断 818">
          <a:extLst>
            <a:ext uri="{FF2B5EF4-FFF2-40B4-BE49-F238E27FC236}">
              <a16:creationId xmlns:a16="http://schemas.microsoft.com/office/drawing/2014/main" id="{9BD5194F-CB73-40FB-A4BD-05F53E4152E4}"/>
            </a:ext>
          </a:extLst>
        </xdr:cNvPr>
        <xdr:cNvSpPr/>
      </xdr:nvSpPr>
      <xdr:spPr>
        <a:xfrm>
          <a:off x="16388080" y="1427670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83</xdr:row>
      <xdr:rowOff>145432</xdr:rowOff>
    </xdr:from>
    <xdr:ext cx="469744" cy="259045"/>
    <xdr:sp macro="" textlink="">
      <xdr:nvSpPr>
        <xdr:cNvPr id="820" name="n_4aveValue【消防施設】&#10;一人当たり面積">
          <a:extLst>
            <a:ext uri="{FF2B5EF4-FFF2-40B4-BE49-F238E27FC236}">
              <a16:creationId xmlns:a16="http://schemas.microsoft.com/office/drawing/2014/main" id="{26D300EC-18D5-4849-AF57-69470F5699D9}"/>
            </a:ext>
          </a:extLst>
        </xdr:cNvPr>
        <xdr:cNvSpPr txBox="1"/>
      </xdr:nvSpPr>
      <xdr:spPr>
        <a:xfrm>
          <a:off x="16226867" y="140595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87B6FABD-BB3D-4C08-9897-CA9A949F22A0}"/>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F090690B-BE58-4853-AB7D-E5C40B9F7ED5}"/>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799B4519-8E73-44B7-B3EF-0D52521C599E}"/>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4" name="テキスト ボックス 823">
          <a:extLst>
            <a:ext uri="{FF2B5EF4-FFF2-40B4-BE49-F238E27FC236}">
              <a16:creationId xmlns:a16="http://schemas.microsoft.com/office/drawing/2014/main" id="{F1250D53-4866-431D-A666-04031A35527E}"/>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5" name="テキスト ボックス 824">
          <a:extLst>
            <a:ext uri="{FF2B5EF4-FFF2-40B4-BE49-F238E27FC236}">
              <a16:creationId xmlns:a16="http://schemas.microsoft.com/office/drawing/2014/main" id="{E0E4765A-A809-47C2-B892-E0F01DBC4DA5}"/>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33020</xdr:rowOff>
    </xdr:from>
    <xdr:to>
      <xdr:col>116</xdr:col>
      <xdr:colOff>114300</xdr:colOff>
      <xdr:row>85</xdr:row>
      <xdr:rowOff>134620</xdr:rowOff>
    </xdr:to>
    <xdr:sp macro="" textlink="">
      <xdr:nvSpPr>
        <xdr:cNvPr id="826" name="楕円 825">
          <a:extLst>
            <a:ext uri="{FF2B5EF4-FFF2-40B4-BE49-F238E27FC236}">
              <a16:creationId xmlns:a16="http://schemas.microsoft.com/office/drawing/2014/main" id="{0CB0F59D-B99E-4752-AF96-6A9E732C1AAC}"/>
            </a:ext>
          </a:extLst>
        </xdr:cNvPr>
        <xdr:cNvSpPr/>
      </xdr:nvSpPr>
      <xdr:spPr>
        <a:xfrm>
          <a:off x="19458940" y="14282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55897</xdr:rowOff>
    </xdr:from>
    <xdr:ext cx="469744" cy="259045"/>
    <xdr:sp macro="" textlink="">
      <xdr:nvSpPr>
        <xdr:cNvPr id="827" name="【消防施設】&#10;一人当たり面積該当値テキスト">
          <a:extLst>
            <a:ext uri="{FF2B5EF4-FFF2-40B4-BE49-F238E27FC236}">
              <a16:creationId xmlns:a16="http://schemas.microsoft.com/office/drawing/2014/main" id="{60DC25B9-E4FF-4C03-95B0-7ADD1943E184}"/>
            </a:ext>
          </a:extLst>
        </xdr:cNvPr>
        <xdr:cNvSpPr txBox="1"/>
      </xdr:nvSpPr>
      <xdr:spPr>
        <a:xfrm>
          <a:off x="19547840" y="141376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36830</xdr:rowOff>
    </xdr:from>
    <xdr:to>
      <xdr:col>112</xdr:col>
      <xdr:colOff>38100</xdr:colOff>
      <xdr:row>85</xdr:row>
      <xdr:rowOff>138430</xdr:rowOff>
    </xdr:to>
    <xdr:sp macro="" textlink="">
      <xdr:nvSpPr>
        <xdr:cNvPr id="828" name="楕円 827">
          <a:extLst>
            <a:ext uri="{FF2B5EF4-FFF2-40B4-BE49-F238E27FC236}">
              <a16:creationId xmlns:a16="http://schemas.microsoft.com/office/drawing/2014/main" id="{5A7C31AD-7843-43D1-80CE-C233760F22CB}"/>
            </a:ext>
          </a:extLst>
        </xdr:cNvPr>
        <xdr:cNvSpPr/>
      </xdr:nvSpPr>
      <xdr:spPr>
        <a:xfrm>
          <a:off x="18735040" y="1428623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83820</xdr:rowOff>
    </xdr:from>
    <xdr:to>
      <xdr:col>116</xdr:col>
      <xdr:colOff>63500</xdr:colOff>
      <xdr:row>85</xdr:row>
      <xdr:rowOff>87630</xdr:rowOff>
    </xdr:to>
    <xdr:cxnSp macro="">
      <xdr:nvCxnSpPr>
        <xdr:cNvPr id="829" name="直線コネクタ 828">
          <a:extLst>
            <a:ext uri="{FF2B5EF4-FFF2-40B4-BE49-F238E27FC236}">
              <a16:creationId xmlns:a16="http://schemas.microsoft.com/office/drawing/2014/main" id="{8DCAB746-32A4-4E2A-85AA-388396EC32B0}"/>
            </a:ext>
          </a:extLst>
        </xdr:cNvPr>
        <xdr:cNvCxnSpPr/>
      </xdr:nvCxnSpPr>
      <xdr:spPr>
        <a:xfrm flipV="1">
          <a:off x="18778220" y="14333220"/>
          <a:ext cx="7315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40639</xdr:rowOff>
    </xdr:from>
    <xdr:to>
      <xdr:col>107</xdr:col>
      <xdr:colOff>101600</xdr:colOff>
      <xdr:row>85</xdr:row>
      <xdr:rowOff>142239</xdr:rowOff>
    </xdr:to>
    <xdr:sp macro="" textlink="">
      <xdr:nvSpPr>
        <xdr:cNvPr id="830" name="楕円 829">
          <a:extLst>
            <a:ext uri="{FF2B5EF4-FFF2-40B4-BE49-F238E27FC236}">
              <a16:creationId xmlns:a16="http://schemas.microsoft.com/office/drawing/2014/main" id="{73B13C34-14DF-4B14-9981-57B37ED823F6}"/>
            </a:ext>
          </a:extLst>
        </xdr:cNvPr>
        <xdr:cNvSpPr/>
      </xdr:nvSpPr>
      <xdr:spPr>
        <a:xfrm>
          <a:off x="17937480" y="1429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87630</xdr:rowOff>
    </xdr:from>
    <xdr:to>
      <xdr:col>111</xdr:col>
      <xdr:colOff>177800</xdr:colOff>
      <xdr:row>85</xdr:row>
      <xdr:rowOff>91439</xdr:rowOff>
    </xdr:to>
    <xdr:cxnSp macro="">
      <xdr:nvCxnSpPr>
        <xdr:cNvPr id="831" name="直線コネクタ 830">
          <a:extLst>
            <a:ext uri="{FF2B5EF4-FFF2-40B4-BE49-F238E27FC236}">
              <a16:creationId xmlns:a16="http://schemas.microsoft.com/office/drawing/2014/main" id="{477F005A-D051-4066-8CEB-05755174F8DE}"/>
            </a:ext>
          </a:extLst>
        </xdr:cNvPr>
        <xdr:cNvCxnSpPr/>
      </xdr:nvCxnSpPr>
      <xdr:spPr>
        <a:xfrm flipV="1">
          <a:off x="17988280" y="14337030"/>
          <a:ext cx="78994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42545</xdr:rowOff>
    </xdr:from>
    <xdr:to>
      <xdr:col>102</xdr:col>
      <xdr:colOff>165100</xdr:colOff>
      <xdr:row>85</xdr:row>
      <xdr:rowOff>144145</xdr:rowOff>
    </xdr:to>
    <xdr:sp macro="" textlink="">
      <xdr:nvSpPr>
        <xdr:cNvPr id="832" name="楕円 831">
          <a:extLst>
            <a:ext uri="{FF2B5EF4-FFF2-40B4-BE49-F238E27FC236}">
              <a16:creationId xmlns:a16="http://schemas.microsoft.com/office/drawing/2014/main" id="{517A16DB-89E0-4020-8AC7-A7DC832C7FC7}"/>
            </a:ext>
          </a:extLst>
        </xdr:cNvPr>
        <xdr:cNvSpPr/>
      </xdr:nvSpPr>
      <xdr:spPr>
        <a:xfrm>
          <a:off x="17162780" y="14291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91439</xdr:rowOff>
    </xdr:from>
    <xdr:to>
      <xdr:col>107</xdr:col>
      <xdr:colOff>50800</xdr:colOff>
      <xdr:row>85</xdr:row>
      <xdr:rowOff>93345</xdr:rowOff>
    </xdr:to>
    <xdr:cxnSp macro="">
      <xdr:nvCxnSpPr>
        <xdr:cNvPr id="833" name="直線コネクタ 832">
          <a:extLst>
            <a:ext uri="{FF2B5EF4-FFF2-40B4-BE49-F238E27FC236}">
              <a16:creationId xmlns:a16="http://schemas.microsoft.com/office/drawing/2014/main" id="{E3057C56-77A9-437E-B9A9-719CF88D34CE}"/>
            </a:ext>
          </a:extLst>
        </xdr:cNvPr>
        <xdr:cNvCxnSpPr/>
      </xdr:nvCxnSpPr>
      <xdr:spPr>
        <a:xfrm flipV="1">
          <a:off x="17213580" y="14340839"/>
          <a:ext cx="7747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46355</xdr:rowOff>
    </xdr:from>
    <xdr:to>
      <xdr:col>98</xdr:col>
      <xdr:colOff>38100</xdr:colOff>
      <xdr:row>85</xdr:row>
      <xdr:rowOff>147955</xdr:rowOff>
    </xdr:to>
    <xdr:sp macro="" textlink="">
      <xdr:nvSpPr>
        <xdr:cNvPr id="834" name="楕円 833">
          <a:extLst>
            <a:ext uri="{FF2B5EF4-FFF2-40B4-BE49-F238E27FC236}">
              <a16:creationId xmlns:a16="http://schemas.microsoft.com/office/drawing/2014/main" id="{F56A4FF9-1802-4B2B-BBE1-2E445B27690E}"/>
            </a:ext>
          </a:extLst>
        </xdr:cNvPr>
        <xdr:cNvSpPr/>
      </xdr:nvSpPr>
      <xdr:spPr>
        <a:xfrm>
          <a:off x="16388080" y="142957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93345</xdr:rowOff>
    </xdr:from>
    <xdr:to>
      <xdr:col>102</xdr:col>
      <xdr:colOff>114300</xdr:colOff>
      <xdr:row>85</xdr:row>
      <xdr:rowOff>97155</xdr:rowOff>
    </xdr:to>
    <xdr:cxnSp macro="">
      <xdr:nvCxnSpPr>
        <xdr:cNvPr id="835" name="直線コネクタ 834">
          <a:extLst>
            <a:ext uri="{FF2B5EF4-FFF2-40B4-BE49-F238E27FC236}">
              <a16:creationId xmlns:a16="http://schemas.microsoft.com/office/drawing/2014/main" id="{167C6186-03B9-40A9-A2B2-08E989AF5027}"/>
            </a:ext>
          </a:extLst>
        </xdr:cNvPr>
        <xdr:cNvCxnSpPr/>
      </xdr:nvCxnSpPr>
      <xdr:spPr>
        <a:xfrm flipV="1">
          <a:off x="16431260" y="14342745"/>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83</xdr:row>
      <xdr:rowOff>154957</xdr:rowOff>
    </xdr:from>
    <xdr:ext cx="469744" cy="259045"/>
    <xdr:sp macro="" textlink="">
      <xdr:nvSpPr>
        <xdr:cNvPr id="836" name="n_1mainValue【消防施設】&#10;一人当たり面積">
          <a:extLst>
            <a:ext uri="{FF2B5EF4-FFF2-40B4-BE49-F238E27FC236}">
              <a16:creationId xmlns:a16="http://schemas.microsoft.com/office/drawing/2014/main" id="{A9865666-8E15-4462-ADBA-FFFECFFE9918}"/>
            </a:ext>
          </a:extLst>
        </xdr:cNvPr>
        <xdr:cNvSpPr txBox="1"/>
      </xdr:nvSpPr>
      <xdr:spPr>
        <a:xfrm>
          <a:off x="18561127" y="1406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83</xdr:row>
      <xdr:rowOff>158766</xdr:rowOff>
    </xdr:from>
    <xdr:ext cx="469744" cy="259045"/>
    <xdr:sp macro="" textlink="">
      <xdr:nvSpPr>
        <xdr:cNvPr id="837" name="n_2mainValue【消防施設】&#10;一人当たり面積">
          <a:extLst>
            <a:ext uri="{FF2B5EF4-FFF2-40B4-BE49-F238E27FC236}">
              <a16:creationId xmlns:a16="http://schemas.microsoft.com/office/drawing/2014/main" id="{C9B9F7B6-7A4C-4C18-9B24-B0A960AFAC3F}"/>
            </a:ext>
          </a:extLst>
        </xdr:cNvPr>
        <xdr:cNvSpPr txBox="1"/>
      </xdr:nvSpPr>
      <xdr:spPr>
        <a:xfrm>
          <a:off x="17776267" y="140728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83</xdr:row>
      <xdr:rowOff>160672</xdr:rowOff>
    </xdr:from>
    <xdr:ext cx="469744" cy="259045"/>
    <xdr:sp macro="" textlink="">
      <xdr:nvSpPr>
        <xdr:cNvPr id="838" name="n_3mainValue【消防施設】&#10;一人当たり面積">
          <a:extLst>
            <a:ext uri="{FF2B5EF4-FFF2-40B4-BE49-F238E27FC236}">
              <a16:creationId xmlns:a16="http://schemas.microsoft.com/office/drawing/2014/main" id="{67ED8488-0EEE-4664-900C-826185C42884}"/>
            </a:ext>
          </a:extLst>
        </xdr:cNvPr>
        <xdr:cNvSpPr txBox="1"/>
      </xdr:nvSpPr>
      <xdr:spPr>
        <a:xfrm>
          <a:off x="17001567" y="14074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139082</xdr:rowOff>
    </xdr:from>
    <xdr:ext cx="469744" cy="259045"/>
    <xdr:sp macro="" textlink="">
      <xdr:nvSpPr>
        <xdr:cNvPr id="839" name="n_4mainValue【消防施設】&#10;一人当たり面積">
          <a:extLst>
            <a:ext uri="{FF2B5EF4-FFF2-40B4-BE49-F238E27FC236}">
              <a16:creationId xmlns:a16="http://schemas.microsoft.com/office/drawing/2014/main" id="{09D09F53-4410-4F41-8D16-3FEF1EC63028}"/>
            </a:ext>
          </a:extLst>
        </xdr:cNvPr>
        <xdr:cNvSpPr txBox="1"/>
      </xdr:nvSpPr>
      <xdr:spPr>
        <a:xfrm>
          <a:off x="16226867" y="143884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0" name="正方形/長方形 839">
          <a:extLst>
            <a:ext uri="{FF2B5EF4-FFF2-40B4-BE49-F238E27FC236}">
              <a16:creationId xmlns:a16="http://schemas.microsoft.com/office/drawing/2014/main" id="{1C27E2CB-A01F-4E30-880A-945A87DD7113}"/>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1" name="正方形/長方形 840">
          <a:extLst>
            <a:ext uri="{FF2B5EF4-FFF2-40B4-BE49-F238E27FC236}">
              <a16:creationId xmlns:a16="http://schemas.microsoft.com/office/drawing/2014/main" id="{8E6B9786-9CF3-4ECB-9C10-B4DB0D5C3838}"/>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2" name="正方形/長方形 841">
          <a:extLst>
            <a:ext uri="{FF2B5EF4-FFF2-40B4-BE49-F238E27FC236}">
              <a16:creationId xmlns:a16="http://schemas.microsoft.com/office/drawing/2014/main" id="{A48303DA-D6F5-4CF3-A01B-212492598171}"/>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3" name="正方形/長方形 842">
          <a:extLst>
            <a:ext uri="{FF2B5EF4-FFF2-40B4-BE49-F238E27FC236}">
              <a16:creationId xmlns:a16="http://schemas.microsoft.com/office/drawing/2014/main" id="{B5F35915-0747-4DC4-9B02-003D71B757A0}"/>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4" name="正方形/長方形 843">
          <a:extLst>
            <a:ext uri="{FF2B5EF4-FFF2-40B4-BE49-F238E27FC236}">
              <a16:creationId xmlns:a16="http://schemas.microsoft.com/office/drawing/2014/main" id="{7A4CFEC3-550E-43B2-9435-0279C2680EE6}"/>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5" name="正方形/長方形 844">
          <a:extLst>
            <a:ext uri="{FF2B5EF4-FFF2-40B4-BE49-F238E27FC236}">
              <a16:creationId xmlns:a16="http://schemas.microsoft.com/office/drawing/2014/main" id="{80B70518-A17A-462D-B5B6-7C522A2E937E}"/>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6" name="正方形/長方形 845">
          <a:extLst>
            <a:ext uri="{FF2B5EF4-FFF2-40B4-BE49-F238E27FC236}">
              <a16:creationId xmlns:a16="http://schemas.microsoft.com/office/drawing/2014/main" id="{5016B0BA-8E14-49CC-8B4C-59530C7DBF43}"/>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7" name="正方形/長方形 846">
          <a:extLst>
            <a:ext uri="{FF2B5EF4-FFF2-40B4-BE49-F238E27FC236}">
              <a16:creationId xmlns:a16="http://schemas.microsoft.com/office/drawing/2014/main" id="{29084314-6A9E-4FF6-B9E5-F837834FCE89}"/>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8" name="テキスト ボックス 847">
          <a:extLst>
            <a:ext uri="{FF2B5EF4-FFF2-40B4-BE49-F238E27FC236}">
              <a16:creationId xmlns:a16="http://schemas.microsoft.com/office/drawing/2014/main" id="{1A85433E-2131-4912-8848-513A7462205D}"/>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9" name="直線コネクタ 848">
          <a:extLst>
            <a:ext uri="{FF2B5EF4-FFF2-40B4-BE49-F238E27FC236}">
              <a16:creationId xmlns:a16="http://schemas.microsoft.com/office/drawing/2014/main" id="{19F8FE9C-CDAF-4771-BBFD-75203D6E7525}"/>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0" name="テキスト ボックス 849">
          <a:extLst>
            <a:ext uri="{FF2B5EF4-FFF2-40B4-BE49-F238E27FC236}">
              <a16:creationId xmlns:a16="http://schemas.microsoft.com/office/drawing/2014/main" id="{270C1283-4C86-41B0-B0B1-96BD761AAF37}"/>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1" name="直線コネクタ 850">
          <a:extLst>
            <a:ext uri="{FF2B5EF4-FFF2-40B4-BE49-F238E27FC236}">
              <a16:creationId xmlns:a16="http://schemas.microsoft.com/office/drawing/2014/main" id="{3A5F394D-460C-4ACE-BBEE-CE0C4A3EB866}"/>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2" name="テキスト ボックス 851">
          <a:extLst>
            <a:ext uri="{FF2B5EF4-FFF2-40B4-BE49-F238E27FC236}">
              <a16:creationId xmlns:a16="http://schemas.microsoft.com/office/drawing/2014/main" id="{0E5A96F0-F2A4-468F-BAAE-B1A32B2615BC}"/>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3" name="直線コネクタ 852">
          <a:extLst>
            <a:ext uri="{FF2B5EF4-FFF2-40B4-BE49-F238E27FC236}">
              <a16:creationId xmlns:a16="http://schemas.microsoft.com/office/drawing/2014/main" id="{F287897A-C4E6-493B-8E32-9C88AF5631F8}"/>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4" name="テキスト ボックス 853">
          <a:extLst>
            <a:ext uri="{FF2B5EF4-FFF2-40B4-BE49-F238E27FC236}">
              <a16:creationId xmlns:a16="http://schemas.microsoft.com/office/drawing/2014/main" id="{DBEE0575-A9E8-4228-A665-3D94AA851976}"/>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5" name="直線コネクタ 854">
          <a:extLst>
            <a:ext uri="{FF2B5EF4-FFF2-40B4-BE49-F238E27FC236}">
              <a16:creationId xmlns:a16="http://schemas.microsoft.com/office/drawing/2014/main" id="{76B7F4AD-C94C-4C8F-A6B6-60DF3D3526DE}"/>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6" name="テキスト ボックス 855">
          <a:extLst>
            <a:ext uri="{FF2B5EF4-FFF2-40B4-BE49-F238E27FC236}">
              <a16:creationId xmlns:a16="http://schemas.microsoft.com/office/drawing/2014/main" id="{742E5A99-ACBB-4EA4-90ED-CF5A67BE32FA}"/>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7" name="直線コネクタ 856">
          <a:extLst>
            <a:ext uri="{FF2B5EF4-FFF2-40B4-BE49-F238E27FC236}">
              <a16:creationId xmlns:a16="http://schemas.microsoft.com/office/drawing/2014/main" id="{5E351827-2F89-48A8-9808-BF98C13049B7}"/>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8" name="テキスト ボックス 857">
          <a:extLst>
            <a:ext uri="{FF2B5EF4-FFF2-40B4-BE49-F238E27FC236}">
              <a16:creationId xmlns:a16="http://schemas.microsoft.com/office/drawing/2014/main" id="{5CE570D3-C309-4B87-83BD-BAF6DDB4C4C8}"/>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9" name="直線コネクタ 858">
          <a:extLst>
            <a:ext uri="{FF2B5EF4-FFF2-40B4-BE49-F238E27FC236}">
              <a16:creationId xmlns:a16="http://schemas.microsoft.com/office/drawing/2014/main" id="{00A09FE1-2B9C-4A02-8319-217BE61A83FB}"/>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60" name="テキスト ボックス 859">
          <a:extLst>
            <a:ext uri="{FF2B5EF4-FFF2-40B4-BE49-F238E27FC236}">
              <a16:creationId xmlns:a16="http://schemas.microsoft.com/office/drawing/2014/main" id="{7124149F-923F-403D-B095-7038461DCE46}"/>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1" name="直線コネクタ 860">
          <a:extLst>
            <a:ext uri="{FF2B5EF4-FFF2-40B4-BE49-F238E27FC236}">
              <a16:creationId xmlns:a16="http://schemas.microsoft.com/office/drawing/2014/main" id="{3EAC5BF6-29C7-4368-A571-3E4172046A34}"/>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2" name="テキスト ボックス 861">
          <a:extLst>
            <a:ext uri="{FF2B5EF4-FFF2-40B4-BE49-F238E27FC236}">
              <a16:creationId xmlns:a16="http://schemas.microsoft.com/office/drawing/2014/main" id="{8389699B-ACD0-4FBD-B954-D4D74A14BA93}"/>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3" name="直線コネクタ 862">
          <a:extLst>
            <a:ext uri="{FF2B5EF4-FFF2-40B4-BE49-F238E27FC236}">
              <a16:creationId xmlns:a16="http://schemas.microsoft.com/office/drawing/2014/main" id="{A964CFB9-5913-4B91-901D-456E3F634619}"/>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4" name="【庁舎】&#10;有形固定資産減価償却率グラフ枠">
          <a:extLst>
            <a:ext uri="{FF2B5EF4-FFF2-40B4-BE49-F238E27FC236}">
              <a16:creationId xmlns:a16="http://schemas.microsoft.com/office/drawing/2014/main" id="{448775A3-21AE-4651-9F64-B29BEABDFCCE}"/>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54973</xdr:rowOff>
    </xdr:from>
    <xdr:to>
      <xdr:col>85</xdr:col>
      <xdr:colOff>126364</xdr:colOff>
      <xdr:row>109</xdr:row>
      <xdr:rowOff>30480</xdr:rowOff>
    </xdr:to>
    <xdr:cxnSp macro="">
      <xdr:nvCxnSpPr>
        <xdr:cNvPr id="865" name="直線コネクタ 864">
          <a:extLst>
            <a:ext uri="{FF2B5EF4-FFF2-40B4-BE49-F238E27FC236}">
              <a16:creationId xmlns:a16="http://schemas.microsoft.com/office/drawing/2014/main" id="{B30C49F9-BD72-4446-8A4C-DC4F4276A63E}"/>
            </a:ext>
          </a:extLst>
        </xdr:cNvPr>
        <xdr:cNvCxnSpPr/>
      </xdr:nvCxnSpPr>
      <xdr:spPr>
        <a:xfrm flipV="1">
          <a:off x="14375764" y="16818973"/>
          <a:ext cx="0" cy="1484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34307</xdr:rowOff>
    </xdr:from>
    <xdr:ext cx="405111" cy="259045"/>
    <xdr:sp macro="" textlink="">
      <xdr:nvSpPr>
        <xdr:cNvPr id="866" name="【庁舎】&#10;有形固定資産減価償却率最小値テキスト">
          <a:extLst>
            <a:ext uri="{FF2B5EF4-FFF2-40B4-BE49-F238E27FC236}">
              <a16:creationId xmlns:a16="http://schemas.microsoft.com/office/drawing/2014/main" id="{D000236D-7B25-4FE0-92DB-945B700F2DA6}"/>
            </a:ext>
          </a:extLst>
        </xdr:cNvPr>
        <xdr:cNvSpPr txBox="1"/>
      </xdr:nvSpPr>
      <xdr:spPr>
        <a:xfrm>
          <a:off x="14414500" y="18307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30480</xdr:rowOff>
    </xdr:from>
    <xdr:to>
      <xdr:col>86</xdr:col>
      <xdr:colOff>25400</xdr:colOff>
      <xdr:row>109</xdr:row>
      <xdr:rowOff>30480</xdr:rowOff>
    </xdr:to>
    <xdr:cxnSp macro="">
      <xdr:nvCxnSpPr>
        <xdr:cNvPr id="867" name="直線コネクタ 866">
          <a:extLst>
            <a:ext uri="{FF2B5EF4-FFF2-40B4-BE49-F238E27FC236}">
              <a16:creationId xmlns:a16="http://schemas.microsoft.com/office/drawing/2014/main" id="{18A9CF66-ADA2-441E-BAE8-A49BC920D6CB}"/>
            </a:ext>
          </a:extLst>
        </xdr:cNvPr>
        <xdr:cNvCxnSpPr/>
      </xdr:nvCxnSpPr>
      <xdr:spPr>
        <a:xfrm>
          <a:off x="14287500" y="183032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1650</xdr:rowOff>
    </xdr:from>
    <xdr:ext cx="340478" cy="259045"/>
    <xdr:sp macro="" textlink="">
      <xdr:nvSpPr>
        <xdr:cNvPr id="868" name="【庁舎】&#10;有形固定資産減価償却率最大値テキスト">
          <a:extLst>
            <a:ext uri="{FF2B5EF4-FFF2-40B4-BE49-F238E27FC236}">
              <a16:creationId xmlns:a16="http://schemas.microsoft.com/office/drawing/2014/main" id="{2BB5DD4A-CC24-4EB9-80C3-6AD84572B88F}"/>
            </a:ext>
          </a:extLst>
        </xdr:cNvPr>
        <xdr:cNvSpPr txBox="1"/>
      </xdr:nvSpPr>
      <xdr:spPr>
        <a:xfrm>
          <a:off x="14414500" y="165980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54973</xdr:rowOff>
    </xdr:from>
    <xdr:to>
      <xdr:col>86</xdr:col>
      <xdr:colOff>25400</xdr:colOff>
      <xdr:row>100</xdr:row>
      <xdr:rowOff>54973</xdr:rowOff>
    </xdr:to>
    <xdr:cxnSp macro="">
      <xdr:nvCxnSpPr>
        <xdr:cNvPr id="869" name="直線コネクタ 868">
          <a:extLst>
            <a:ext uri="{FF2B5EF4-FFF2-40B4-BE49-F238E27FC236}">
              <a16:creationId xmlns:a16="http://schemas.microsoft.com/office/drawing/2014/main" id="{092B6715-BD83-41F0-B9FF-C620863D70C0}"/>
            </a:ext>
          </a:extLst>
        </xdr:cNvPr>
        <xdr:cNvCxnSpPr/>
      </xdr:nvCxnSpPr>
      <xdr:spPr>
        <a:xfrm>
          <a:off x="14287500" y="1681897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144615</xdr:rowOff>
    </xdr:from>
    <xdr:ext cx="405111" cy="259045"/>
    <xdr:sp macro="" textlink="">
      <xdr:nvSpPr>
        <xdr:cNvPr id="870" name="【庁舎】&#10;有形固定資産減価償却率平均値テキスト">
          <a:extLst>
            <a:ext uri="{FF2B5EF4-FFF2-40B4-BE49-F238E27FC236}">
              <a16:creationId xmlns:a16="http://schemas.microsoft.com/office/drawing/2014/main" id="{3A1EA614-1DD9-4EA9-A48E-52654A6AFA2B}"/>
            </a:ext>
          </a:extLst>
        </xdr:cNvPr>
        <xdr:cNvSpPr txBox="1"/>
      </xdr:nvSpPr>
      <xdr:spPr>
        <a:xfrm>
          <a:off x="14414500" y="1724389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121738</xdr:rowOff>
    </xdr:from>
    <xdr:to>
      <xdr:col>85</xdr:col>
      <xdr:colOff>177800</xdr:colOff>
      <xdr:row>104</xdr:row>
      <xdr:rowOff>51888</xdr:rowOff>
    </xdr:to>
    <xdr:sp macro="" textlink="">
      <xdr:nvSpPr>
        <xdr:cNvPr id="871" name="フローチャート: 判断 870">
          <a:extLst>
            <a:ext uri="{FF2B5EF4-FFF2-40B4-BE49-F238E27FC236}">
              <a16:creationId xmlns:a16="http://schemas.microsoft.com/office/drawing/2014/main" id="{62EFDB53-026A-4CD2-A590-B14F1AC16D72}"/>
            </a:ext>
          </a:extLst>
        </xdr:cNvPr>
        <xdr:cNvSpPr/>
      </xdr:nvSpPr>
      <xdr:spPr>
        <a:xfrm>
          <a:off x="14325600" y="17388658"/>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125005</xdr:rowOff>
    </xdr:from>
    <xdr:to>
      <xdr:col>81</xdr:col>
      <xdr:colOff>101600</xdr:colOff>
      <xdr:row>104</xdr:row>
      <xdr:rowOff>55155</xdr:rowOff>
    </xdr:to>
    <xdr:sp macro="" textlink="">
      <xdr:nvSpPr>
        <xdr:cNvPr id="872" name="フローチャート: 判断 871">
          <a:extLst>
            <a:ext uri="{FF2B5EF4-FFF2-40B4-BE49-F238E27FC236}">
              <a16:creationId xmlns:a16="http://schemas.microsoft.com/office/drawing/2014/main" id="{042CC051-65F5-4D8B-9A43-C2273A28A2FD}"/>
            </a:ext>
          </a:extLst>
        </xdr:cNvPr>
        <xdr:cNvSpPr/>
      </xdr:nvSpPr>
      <xdr:spPr>
        <a:xfrm>
          <a:off x="13578840" y="173919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26044</xdr:colOff>
      <xdr:row>102</xdr:row>
      <xdr:rowOff>71682</xdr:rowOff>
    </xdr:from>
    <xdr:ext cx="405111" cy="259045"/>
    <xdr:sp macro="" textlink="">
      <xdr:nvSpPr>
        <xdr:cNvPr id="873" name="n_1aveValue【庁舎】&#10;有形固定資産減価償却率">
          <a:extLst>
            <a:ext uri="{FF2B5EF4-FFF2-40B4-BE49-F238E27FC236}">
              <a16:creationId xmlns:a16="http://schemas.microsoft.com/office/drawing/2014/main" id="{0810B03F-7E3D-4521-9A86-1E1E276EE98E}"/>
            </a:ext>
          </a:extLst>
        </xdr:cNvPr>
        <xdr:cNvSpPr txBox="1"/>
      </xdr:nvSpPr>
      <xdr:spPr>
        <a:xfrm>
          <a:off x="13437244" y="171709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103</xdr:row>
      <xdr:rowOff>107043</xdr:rowOff>
    </xdr:from>
    <xdr:to>
      <xdr:col>76</xdr:col>
      <xdr:colOff>165100</xdr:colOff>
      <xdr:row>104</xdr:row>
      <xdr:rowOff>37193</xdr:rowOff>
    </xdr:to>
    <xdr:sp macro="" textlink="">
      <xdr:nvSpPr>
        <xdr:cNvPr id="874" name="フローチャート: 判断 873">
          <a:extLst>
            <a:ext uri="{FF2B5EF4-FFF2-40B4-BE49-F238E27FC236}">
              <a16:creationId xmlns:a16="http://schemas.microsoft.com/office/drawing/2014/main" id="{CF7A9018-FAF5-44C7-8260-3EB1471933D2}"/>
            </a:ext>
          </a:extLst>
        </xdr:cNvPr>
        <xdr:cNvSpPr/>
      </xdr:nvSpPr>
      <xdr:spPr>
        <a:xfrm>
          <a:off x="12804140" y="1737396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102244</xdr:colOff>
      <xdr:row>102</xdr:row>
      <xdr:rowOff>53720</xdr:rowOff>
    </xdr:from>
    <xdr:ext cx="405111" cy="259045"/>
    <xdr:sp macro="" textlink="">
      <xdr:nvSpPr>
        <xdr:cNvPr id="875" name="n_2aveValue【庁舎】&#10;有形固定資産減価償却率">
          <a:extLst>
            <a:ext uri="{FF2B5EF4-FFF2-40B4-BE49-F238E27FC236}">
              <a16:creationId xmlns:a16="http://schemas.microsoft.com/office/drawing/2014/main" id="{8EB40EE7-95B6-4CC2-BD23-317600652A55}"/>
            </a:ext>
          </a:extLst>
        </xdr:cNvPr>
        <xdr:cNvSpPr txBox="1"/>
      </xdr:nvSpPr>
      <xdr:spPr>
        <a:xfrm>
          <a:off x="12675244" y="17153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103</xdr:row>
      <xdr:rowOff>84182</xdr:rowOff>
    </xdr:from>
    <xdr:to>
      <xdr:col>72</xdr:col>
      <xdr:colOff>38100</xdr:colOff>
      <xdr:row>104</xdr:row>
      <xdr:rowOff>14332</xdr:rowOff>
    </xdr:to>
    <xdr:sp macro="" textlink="">
      <xdr:nvSpPr>
        <xdr:cNvPr id="876" name="フローチャート: 判断 875">
          <a:extLst>
            <a:ext uri="{FF2B5EF4-FFF2-40B4-BE49-F238E27FC236}">
              <a16:creationId xmlns:a16="http://schemas.microsoft.com/office/drawing/2014/main" id="{84AD9CE8-DD46-47B3-9396-0B33B227C0B0}"/>
            </a:ext>
          </a:extLst>
        </xdr:cNvPr>
        <xdr:cNvSpPr/>
      </xdr:nvSpPr>
      <xdr:spPr>
        <a:xfrm>
          <a:off x="12029440" y="1735110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165744</xdr:colOff>
      <xdr:row>102</xdr:row>
      <xdr:rowOff>30859</xdr:rowOff>
    </xdr:from>
    <xdr:ext cx="405111" cy="259045"/>
    <xdr:sp macro="" textlink="">
      <xdr:nvSpPr>
        <xdr:cNvPr id="877" name="n_3aveValue【庁舎】&#10;有形固定資産減価償却率">
          <a:extLst>
            <a:ext uri="{FF2B5EF4-FFF2-40B4-BE49-F238E27FC236}">
              <a16:creationId xmlns:a16="http://schemas.microsoft.com/office/drawing/2014/main" id="{9D8DF703-59DD-4B79-9FA4-15BEE5EC0822}"/>
            </a:ext>
          </a:extLst>
        </xdr:cNvPr>
        <xdr:cNvSpPr txBox="1"/>
      </xdr:nvSpPr>
      <xdr:spPr>
        <a:xfrm>
          <a:off x="11900544" y="171301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104</xdr:row>
      <xdr:rowOff>48261</xdr:rowOff>
    </xdr:from>
    <xdr:to>
      <xdr:col>67</xdr:col>
      <xdr:colOff>101600</xdr:colOff>
      <xdr:row>104</xdr:row>
      <xdr:rowOff>149861</xdr:rowOff>
    </xdr:to>
    <xdr:sp macro="" textlink="">
      <xdr:nvSpPr>
        <xdr:cNvPr id="878" name="フローチャート: 判断 877">
          <a:extLst>
            <a:ext uri="{FF2B5EF4-FFF2-40B4-BE49-F238E27FC236}">
              <a16:creationId xmlns:a16="http://schemas.microsoft.com/office/drawing/2014/main" id="{929E4CFC-76BA-4B29-89E9-BD3683B4E4ED}"/>
            </a:ext>
          </a:extLst>
        </xdr:cNvPr>
        <xdr:cNvSpPr/>
      </xdr:nvSpPr>
      <xdr:spPr>
        <a:xfrm>
          <a:off x="11231880" y="174828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38744</xdr:colOff>
      <xdr:row>102</xdr:row>
      <xdr:rowOff>166388</xdr:rowOff>
    </xdr:from>
    <xdr:ext cx="405111" cy="259045"/>
    <xdr:sp macro="" textlink="">
      <xdr:nvSpPr>
        <xdr:cNvPr id="879" name="n_4aveValue【庁舎】&#10;有形固定資産減価償却率">
          <a:extLst>
            <a:ext uri="{FF2B5EF4-FFF2-40B4-BE49-F238E27FC236}">
              <a16:creationId xmlns:a16="http://schemas.microsoft.com/office/drawing/2014/main" id="{CB4C09C2-32CE-444A-B959-CD789D16B2FF}"/>
            </a:ext>
          </a:extLst>
        </xdr:cNvPr>
        <xdr:cNvSpPr txBox="1"/>
      </xdr:nvSpPr>
      <xdr:spPr>
        <a:xfrm>
          <a:off x="11102984" y="172656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B48DB510-A0EF-4F66-9E6C-C6FE09EB5B36}"/>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53BCD9C3-6F18-41C5-B5DA-E42006014BE0}"/>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911EB376-C7BC-4AA4-A1F4-ADA3761638ED}"/>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3" name="テキスト ボックス 882">
          <a:extLst>
            <a:ext uri="{FF2B5EF4-FFF2-40B4-BE49-F238E27FC236}">
              <a16:creationId xmlns:a16="http://schemas.microsoft.com/office/drawing/2014/main" id="{C2BF6936-5BCF-4A46-BDE0-D32EC7403AE3}"/>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4" name="テキスト ボックス 883">
          <a:extLst>
            <a:ext uri="{FF2B5EF4-FFF2-40B4-BE49-F238E27FC236}">
              <a16:creationId xmlns:a16="http://schemas.microsoft.com/office/drawing/2014/main" id="{8035A41B-0E63-4A45-8223-E991FC2E1A88}"/>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142966</xdr:rowOff>
    </xdr:from>
    <xdr:to>
      <xdr:col>85</xdr:col>
      <xdr:colOff>177800</xdr:colOff>
      <xdr:row>107</xdr:row>
      <xdr:rowOff>73116</xdr:rowOff>
    </xdr:to>
    <xdr:sp macro="" textlink="">
      <xdr:nvSpPr>
        <xdr:cNvPr id="885" name="楕円 884">
          <a:extLst>
            <a:ext uri="{FF2B5EF4-FFF2-40B4-BE49-F238E27FC236}">
              <a16:creationId xmlns:a16="http://schemas.microsoft.com/office/drawing/2014/main" id="{E77B2993-521B-4E07-878E-4704B8AEA840}"/>
            </a:ext>
          </a:extLst>
        </xdr:cNvPr>
        <xdr:cNvSpPr/>
      </xdr:nvSpPr>
      <xdr:spPr>
        <a:xfrm>
          <a:off x="14325600" y="1791280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106</xdr:row>
      <xdr:rowOff>121393</xdr:rowOff>
    </xdr:from>
    <xdr:ext cx="405111" cy="259045"/>
    <xdr:sp macro="" textlink="">
      <xdr:nvSpPr>
        <xdr:cNvPr id="886" name="【庁舎】&#10;有形固定資産減価償却率該当値テキスト">
          <a:extLst>
            <a:ext uri="{FF2B5EF4-FFF2-40B4-BE49-F238E27FC236}">
              <a16:creationId xmlns:a16="http://schemas.microsoft.com/office/drawing/2014/main" id="{69BA5684-F579-43CE-B4F0-02331C391CD3}"/>
            </a:ext>
          </a:extLst>
        </xdr:cNvPr>
        <xdr:cNvSpPr txBox="1"/>
      </xdr:nvSpPr>
      <xdr:spPr>
        <a:xfrm>
          <a:off x="14414500" y="17891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106</xdr:row>
      <xdr:rowOff>152763</xdr:rowOff>
    </xdr:from>
    <xdr:to>
      <xdr:col>81</xdr:col>
      <xdr:colOff>101600</xdr:colOff>
      <xdr:row>107</xdr:row>
      <xdr:rowOff>82913</xdr:rowOff>
    </xdr:to>
    <xdr:sp macro="" textlink="">
      <xdr:nvSpPr>
        <xdr:cNvPr id="887" name="楕円 886">
          <a:extLst>
            <a:ext uri="{FF2B5EF4-FFF2-40B4-BE49-F238E27FC236}">
              <a16:creationId xmlns:a16="http://schemas.microsoft.com/office/drawing/2014/main" id="{42C46C3D-1274-4977-8E58-6A5918FF189A}"/>
            </a:ext>
          </a:extLst>
        </xdr:cNvPr>
        <xdr:cNvSpPr/>
      </xdr:nvSpPr>
      <xdr:spPr>
        <a:xfrm>
          <a:off x="13578840" y="179226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107</xdr:row>
      <xdr:rowOff>22316</xdr:rowOff>
    </xdr:from>
    <xdr:to>
      <xdr:col>85</xdr:col>
      <xdr:colOff>127000</xdr:colOff>
      <xdr:row>107</xdr:row>
      <xdr:rowOff>32113</xdr:rowOff>
    </xdr:to>
    <xdr:cxnSp macro="">
      <xdr:nvCxnSpPr>
        <xdr:cNvPr id="888" name="直線コネクタ 887">
          <a:extLst>
            <a:ext uri="{FF2B5EF4-FFF2-40B4-BE49-F238E27FC236}">
              <a16:creationId xmlns:a16="http://schemas.microsoft.com/office/drawing/2014/main" id="{1B056E87-9064-481D-945E-1A913C975798}"/>
            </a:ext>
          </a:extLst>
        </xdr:cNvPr>
        <xdr:cNvCxnSpPr/>
      </xdr:nvCxnSpPr>
      <xdr:spPr>
        <a:xfrm flipV="1">
          <a:off x="13629640" y="17959796"/>
          <a:ext cx="746760" cy="97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106</xdr:row>
      <xdr:rowOff>129902</xdr:rowOff>
    </xdr:from>
    <xdr:to>
      <xdr:col>76</xdr:col>
      <xdr:colOff>165100</xdr:colOff>
      <xdr:row>107</xdr:row>
      <xdr:rowOff>60052</xdr:rowOff>
    </xdr:to>
    <xdr:sp macro="" textlink="">
      <xdr:nvSpPr>
        <xdr:cNvPr id="889" name="楕円 888">
          <a:extLst>
            <a:ext uri="{FF2B5EF4-FFF2-40B4-BE49-F238E27FC236}">
              <a16:creationId xmlns:a16="http://schemas.microsoft.com/office/drawing/2014/main" id="{24CC4CBE-D460-4C53-A6B6-1EAF1ABC1FFB}"/>
            </a:ext>
          </a:extLst>
        </xdr:cNvPr>
        <xdr:cNvSpPr/>
      </xdr:nvSpPr>
      <xdr:spPr>
        <a:xfrm>
          <a:off x="12804140" y="1789974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107</xdr:row>
      <xdr:rowOff>9252</xdr:rowOff>
    </xdr:from>
    <xdr:to>
      <xdr:col>81</xdr:col>
      <xdr:colOff>50800</xdr:colOff>
      <xdr:row>107</xdr:row>
      <xdr:rowOff>32113</xdr:rowOff>
    </xdr:to>
    <xdr:cxnSp macro="">
      <xdr:nvCxnSpPr>
        <xdr:cNvPr id="890" name="直線コネクタ 889">
          <a:extLst>
            <a:ext uri="{FF2B5EF4-FFF2-40B4-BE49-F238E27FC236}">
              <a16:creationId xmlns:a16="http://schemas.microsoft.com/office/drawing/2014/main" id="{28BF5FBE-B138-42B2-8CEB-784B813B4E36}"/>
            </a:ext>
          </a:extLst>
        </xdr:cNvPr>
        <xdr:cNvCxnSpPr/>
      </xdr:nvCxnSpPr>
      <xdr:spPr>
        <a:xfrm>
          <a:off x="12854940" y="17946732"/>
          <a:ext cx="7747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106</xdr:row>
      <xdr:rowOff>107043</xdr:rowOff>
    </xdr:from>
    <xdr:to>
      <xdr:col>72</xdr:col>
      <xdr:colOff>38100</xdr:colOff>
      <xdr:row>107</xdr:row>
      <xdr:rowOff>37193</xdr:rowOff>
    </xdr:to>
    <xdr:sp macro="" textlink="">
      <xdr:nvSpPr>
        <xdr:cNvPr id="891" name="楕円 890">
          <a:extLst>
            <a:ext uri="{FF2B5EF4-FFF2-40B4-BE49-F238E27FC236}">
              <a16:creationId xmlns:a16="http://schemas.microsoft.com/office/drawing/2014/main" id="{73B478E0-8B71-462A-A614-9C181357DF3F}"/>
            </a:ext>
          </a:extLst>
        </xdr:cNvPr>
        <xdr:cNvSpPr/>
      </xdr:nvSpPr>
      <xdr:spPr>
        <a:xfrm>
          <a:off x="12029440" y="1787688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106</xdr:row>
      <xdr:rowOff>157843</xdr:rowOff>
    </xdr:from>
    <xdr:to>
      <xdr:col>76</xdr:col>
      <xdr:colOff>114300</xdr:colOff>
      <xdr:row>107</xdr:row>
      <xdr:rowOff>9252</xdr:rowOff>
    </xdr:to>
    <xdr:cxnSp macro="">
      <xdr:nvCxnSpPr>
        <xdr:cNvPr id="892" name="直線コネクタ 891">
          <a:extLst>
            <a:ext uri="{FF2B5EF4-FFF2-40B4-BE49-F238E27FC236}">
              <a16:creationId xmlns:a16="http://schemas.microsoft.com/office/drawing/2014/main" id="{07EDB2B2-CD2D-4F86-BC07-115E1AE5A079}"/>
            </a:ext>
          </a:extLst>
        </xdr:cNvPr>
        <xdr:cNvCxnSpPr/>
      </xdr:nvCxnSpPr>
      <xdr:spPr>
        <a:xfrm>
          <a:off x="12072620" y="17927683"/>
          <a:ext cx="782320" cy="19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106</xdr:row>
      <xdr:rowOff>77651</xdr:rowOff>
    </xdr:from>
    <xdr:to>
      <xdr:col>67</xdr:col>
      <xdr:colOff>101600</xdr:colOff>
      <xdr:row>107</xdr:row>
      <xdr:rowOff>7801</xdr:rowOff>
    </xdr:to>
    <xdr:sp macro="" textlink="">
      <xdr:nvSpPr>
        <xdr:cNvPr id="893" name="楕円 892">
          <a:extLst>
            <a:ext uri="{FF2B5EF4-FFF2-40B4-BE49-F238E27FC236}">
              <a16:creationId xmlns:a16="http://schemas.microsoft.com/office/drawing/2014/main" id="{C9052C12-C4C0-49E3-AEC1-C6F096E0696B}"/>
            </a:ext>
          </a:extLst>
        </xdr:cNvPr>
        <xdr:cNvSpPr/>
      </xdr:nvSpPr>
      <xdr:spPr>
        <a:xfrm>
          <a:off x="11231880" y="1784749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106</xdr:row>
      <xdr:rowOff>128451</xdr:rowOff>
    </xdr:from>
    <xdr:to>
      <xdr:col>71</xdr:col>
      <xdr:colOff>177800</xdr:colOff>
      <xdr:row>106</xdr:row>
      <xdr:rowOff>157843</xdr:rowOff>
    </xdr:to>
    <xdr:cxnSp macro="">
      <xdr:nvCxnSpPr>
        <xdr:cNvPr id="894" name="直線コネクタ 893">
          <a:extLst>
            <a:ext uri="{FF2B5EF4-FFF2-40B4-BE49-F238E27FC236}">
              <a16:creationId xmlns:a16="http://schemas.microsoft.com/office/drawing/2014/main" id="{CCDF7294-C920-4911-9B2C-154B11C7AB2E}"/>
            </a:ext>
          </a:extLst>
        </xdr:cNvPr>
        <xdr:cNvCxnSpPr/>
      </xdr:nvCxnSpPr>
      <xdr:spPr>
        <a:xfrm>
          <a:off x="11282680" y="17898291"/>
          <a:ext cx="78994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107</xdr:row>
      <xdr:rowOff>74040</xdr:rowOff>
    </xdr:from>
    <xdr:ext cx="405111" cy="259045"/>
    <xdr:sp macro="" textlink="">
      <xdr:nvSpPr>
        <xdr:cNvPr id="895" name="n_1mainValue【庁舎】&#10;有形固定資産減価償却率">
          <a:extLst>
            <a:ext uri="{FF2B5EF4-FFF2-40B4-BE49-F238E27FC236}">
              <a16:creationId xmlns:a16="http://schemas.microsoft.com/office/drawing/2014/main" id="{674686F4-CA79-40F0-8A2C-39931A760C31}"/>
            </a:ext>
          </a:extLst>
        </xdr:cNvPr>
        <xdr:cNvSpPr txBox="1"/>
      </xdr:nvSpPr>
      <xdr:spPr>
        <a:xfrm>
          <a:off x="13437244" y="180115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107</xdr:row>
      <xdr:rowOff>51179</xdr:rowOff>
    </xdr:from>
    <xdr:ext cx="405111" cy="259045"/>
    <xdr:sp macro="" textlink="">
      <xdr:nvSpPr>
        <xdr:cNvPr id="896" name="n_2mainValue【庁舎】&#10;有形固定資産減価償却率">
          <a:extLst>
            <a:ext uri="{FF2B5EF4-FFF2-40B4-BE49-F238E27FC236}">
              <a16:creationId xmlns:a16="http://schemas.microsoft.com/office/drawing/2014/main" id="{E142EC63-725C-499F-AC4B-5E8DC3CD2506}"/>
            </a:ext>
          </a:extLst>
        </xdr:cNvPr>
        <xdr:cNvSpPr txBox="1"/>
      </xdr:nvSpPr>
      <xdr:spPr>
        <a:xfrm>
          <a:off x="12675244" y="179886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107</xdr:row>
      <xdr:rowOff>28320</xdr:rowOff>
    </xdr:from>
    <xdr:ext cx="405111" cy="259045"/>
    <xdr:sp macro="" textlink="">
      <xdr:nvSpPr>
        <xdr:cNvPr id="897" name="n_3mainValue【庁舎】&#10;有形固定資産減価償却率">
          <a:extLst>
            <a:ext uri="{FF2B5EF4-FFF2-40B4-BE49-F238E27FC236}">
              <a16:creationId xmlns:a16="http://schemas.microsoft.com/office/drawing/2014/main" id="{94042B3C-A1BA-423B-B8EB-31349F6FBD7B}"/>
            </a:ext>
          </a:extLst>
        </xdr:cNvPr>
        <xdr:cNvSpPr txBox="1"/>
      </xdr:nvSpPr>
      <xdr:spPr>
        <a:xfrm>
          <a:off x="11900544" y="17965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170378</xdr:rowOff>
    </xdr:from>
    <xdr:ext cx="405111" cy="259045"/>
    <xdr:sp macro="" textlink="">
      <xdr:nvSpPr>
        <xdr:cNvPr id="898" name="n_4mainValue【庁舎】&#10;有形固定資産減価償却率">
          <a:extLst>
            <a:ext uri="{FF2B5EF4-FFF2-40B4-BE49-F238E27FC236}">
              <a16:creationId xmlns:a16="http://schemas.microsoft.com/office/drawing/2014/main" id="{D2670401-209C-4D0B-A47D-41345D8F0BF7}"/>
            </a:ext>
          </a:extLst>
        </xdr:cNvPr>
        <xdr:cNvSpPr txBox="1"/>
      </xdr:nvSpPr>
      <xdr:spPr>
        <a:xfrm>
          <a:off x="11102984" y="179402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9" name="正方形/長方形 898">
          <a:extLst>
            <a:ext uri="{FF2B5EF4-FFF2-40B4-BE49-F238E27FC236}">
              <a16:creationId xmlns:a16="http://schemas.microsoft.com/office/drawing/2014/main" id="{4A9B73A5-FA5B-4326-A6F4-02813BA477AF}"/>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0" name="正方形/長方形 899">
          <a:extLst>
            <a:ext uri="{FF2B5EF4-FFF2-40B4-BE49-F238E27FC236}">
              <a16:creationId xmlns:a16="http://schemas.microsoft.com/office/drawing/2014/main" id="{F32B8006-32AB-4C6C-A4B3-5DFBD94DA299}"/>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1" name="正方形/長方形 900">
          <a:extLst>
            <a:ext uri="{FF2B5EF4-FFF2-40B4-BE49-F238E27FC236}">
              <a16:creationId xmlns:a16="http://schemas.microsoft.com/office/drawing/2014/main" id="{8CBE21E4-3668-45AA-A50F-1D1CB93BBD10}"/>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2" name="正方形/長方形 901">
          <a:extLst>
            <a:ext uri="{FF2B5EF4-FFF2-40B4-BE49-F238E27FC236}">
              <a16:creationId xmlns:a16="http://schemas.microsoft.com/office/drawing/2014/main" id="{3D4BF435-EC5C-427E-B607-B425390D4A7C}"/>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3" name="正方形/長方形 902">
          <a:extLst>
            <a:ext uri="{FF2B5EF4-FFF2-40B4-BE49-F238E27FC236}">
              <a16:creationId xmlns:a16="http://schemas.microsoft.com/office/drawing/2014/main" id="{47BB92F5-F11D-448F-9CCF-DC89F3C698DF}"/>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4" name="正方形/長方形 903">
          <a:extLst>
            <a:ext uri="{FF2B5EF4-FFF2-40B4-BE49-F238E27FC236}">
              <a16:creationId xmlns:a16="http://schemas.microsoft.com/office/drawing/2014/main" id="{FCC4D305-56DD-47E4-879B-957521E0C8CB}"/>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5" name="正方形/長方形 904">
          <a:extLst>
            <a:ext uri="{FF2B5EF4-FFF2-40B4-BE49-F238E27FC236}">
              <a16:creationId xmlns:a16="http://schemas.microsoft.com/office/drawing/2014/main" id="{A60C6590-EB00-446C-B521-43F200361852}"/>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6" name="正方形/長方形 905">
          <a:extLst>
            <a:ext uri="{FF2B5EF4-FFF2-40B4-BE49-F238E27FC236}">
              <a16:creationId xmlns:a16="http://schemas.microsoft.com/office/drawing/2014/main" id="{78592B87-5DFA-4A00-A0B8-F94694D0AE6A}"/>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7" name="テキスト ボックス 906">
          <a:extLst>
            <a:ext uri="{FF2B5EF4-FFF2-40B4-BE49-F238E27FC236}">
              <a16:creationId xmlns:a16="http://schemas.microsoft.com/office/drawing/2014/main" id="{9E3C639D-402D-4199-8249-4F66FEB2B695}"/>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8" name="直線コネクタ 907">
          <a:extLst>
            <a:ext uri="{FF2B5EF4-FFF2-40B4-BE49-F238E27FC236}">
              <a16:creationId xmlns:a16="http://schemas.microsoft.com/office/drawing/2014/main" id="{5B25AE26-C0A3-43D1-95CF-5A98A25D5EDF}"/>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909" name="直線コネクタ 908">
          <a:extLst>
            <a:ext uri="{FF2B5EF4-FFF2-40B4-BE49-F238E27FC236}">
              <a16:creationId xmlns:a16="http://schemas.microsoft.com/office/drawing/2014/main" id="{7EE88AE3-3624-41A4-A0F0-5383B43C2558}"/>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910" name="テキスト ボックス 909">
          <a:extLst>
            <a:ext uri="{FF2B5EF4-FFF2-40B4-BE49-F238E27FC236}">
              <a16:creationId xmlns:a16="http://schemas.microsoft.com/office/drawing/2014/main" id="{71ED06B9-BCB6-4894-960E-A533EA5D42A5}"/>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911" name="直線コネクタ 910">
          <a:extLst>
            <a:ext uri="{FF2B5EF4-FFF2-40B4-BE49-F238E27FC236}">
              <a16:creationId xmlns:a16="http://schemas.microsoft.com/office/drawing/2014/main" id="{A9C40549-85D0-4C87-B250-1FAB33AA0C9B}"/>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912" name="テキスト ボックス 911">
          <a:extLst>
            <a:ext uri="{FF2B5EF4-FFF2-40B4-BE49-F238E27FC236}">
              <a16:creationId xmlns:a16="http://schemas.microsoft.com/office/drawing/2014/main" id="{0354F059-251E-442F-BDF2-C34F74563EF5}"/>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913" name="直線コネクタ 912">
          <a:extLst>
            <a:ext uri="{FF2B5EF4-FFF2-40B4-BE49-F238E27FC236}">
              <a16:creationId xmlns:a16="http://schemas.microsoft.com/office/drawing/2014/main" id="{381A58A0-D114-4C56-A6AD-6A2893C46C2F}"/>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914" name="テキスト ボックス 913">
          <a:extLst>
            <a:ext uri="{FF2B5EF4-FFF2-40B4-BE49-F238E27FC236}">
              <a16:creationId xmlns:a16="http://schemas.microsoft.com/office/drawing/2014/main" id="{2CD073F3-6451-4FE0-8115-978B54E91678}"/>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915" name="直線コネクタ 914">
          <a:extLst>
            <a:ext uri="{FF2B5EF4-FFF2-40B4-BE49-F238E27FC236}">
              <a16:creationId xmlns:a16="http://schemas.microsoft.com/office/drawing/2014/main" id="{E1969A81-9399-4A81-A37C-77150C1CE9F3}"/>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916" name="テキスト ボックス 915">
          <a:extLst>
            <a:ext uri="{FF2B5EF4-FFF2-40B4-BE49-F238E27FC236}">
              <a16:creationId xmlns:a16="http://schemas.microsoft.com/office/drawing/2014/main" id="{0BC20B69-4C09-4BA1-98FF-0778EE0029C1}"/>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917" name="直線コネクタ 916">
          <a:extLst>
            <a:ext uri="{FF2B5EF4-FFF2-40B4-BE49-F238E27FC236}">
              <a16:creationId xmlns:a16="http://schemas.microsoft.com/office/drawing/2014/main" id="{9AA9F9A6-3A03-488F-95E8-A1524C135A57}"/>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918" name="テキスト ボックス 917">
          <a:extLst>
            <a:ext uri="{FF2B5EF4-FFF2-40B4-BE49-F238E27FC236}">
              <a16:creationId xmlns:a16="http://schemas.microsoft.com/office/drawing/2014/main" id="{73CB3D10-A719-41A9-80F0-F209AB2D1DBF}"/>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919" name="直線コネクタ 918">
          <a:extLst>
            <a:ext uri="{FF2B5EF4-FFF2-40B4-BE49-F238E27FC236}">
              <a16:creationId xmlns:a16="http://schemas.microsoft.com/office/drawing/2014/main" id="{3AE790CD-8F7C-4764-8021-228D7917F156}"/>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920" name="テキスト ボックス 919">
          <a:extLst>
            <a:ext uri="{FF2B5EF4-FFF2-40B4-BE49-F238E27FC236}">
              <a16:creationId xmlns:a16="http://schemas.microsoft.com/office/drawing/2014/main" id="{FCE84CF7-831E-4332-A980-5A3317DC4AFD}"/>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1" name="直線コネクタ 920">
          <a:extLst>
            <a:ext uri="{FF2B5EF4-FFF2-40B4-BE49-F238E27FC236}">
              <a16:creationId xmlns:a16="http://schemas.microsoft.com/office/drawing/2014/main" id="{8E8AE9C2-6308-4CD6-868D-EA769A6E6744}"/>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2" name="テキスト ボックス 921">
          <a:extLst>
            <a:ext uri="{FF2B5EF4-FFF2-40B4-BE49-F238E27FC236}">
              <a16:creationId xmlns:a16="http://schemas.microsoft.com/office/drawing/2014/main" id="{9D13FD61-57C4-4723-812A-C756E013959A}"/>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3" name="【庁舎】&#10;一人当たり面積グラフ枠">
          <a:extLst>
            <a:ext uri="{FF2B5EF4-FFF2-40B4-BE49-F238E27FC236}">
              <a16:creationId xmlns:a16="http://schemas.microsoft.com/office/drawing/2014/main" id="{75061397-70F6-4BCE-B059-D681B11CD7D0}"/>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103958</xdr:rowOff>
    </xdr:from>
    <xdr:to>
      <xdr:col>116</xdr:col>
      <xdr:colOff>62864</xdr:colOff>
      <xdr:row>108</xdr:row>
      <xdr:rowOff>72934</xdr:rowOff>
    </xdr:to>
    <xdr:cxnSp macro="">
      <xdr:nvCxnSpPr>
        <xdr:cNvPr id="924" name="直線コネクタ 923">
          <a:extLst>
            <a:ext uri="{FF2B5EF4-FFF2-40B4-BE49-F238E27FC236}">
              <a16:creationId xmlns:a16="http://schemas.microsoft.com/office/drawing/2014/main" id="{C5721CF4-B0D0-4C53-8DC0-FB5768D1CB2F}"/>
            </a:ext>
          </a:extLst>
        </xdr:cNvPr>
        <xdr:cNvCxnSpPr/>
      </xdr:nvCxnSpPr>
      <xdr:spPr>
        <a:xfrm flipV="1">
          <a:off x="19509104" y="16867958"/>
          <a:ext cx="0" cy="13100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76761</xdr:rowOff>
    </xdr:from>
    <xdr:ext cx="469744" cy="259045"/>
    <xdr:sp macro="" textlink="">
      <xdr:nvSpPr>
        <xdr:cNvPr id="925" name="【庁舎】&#10;一人当たり面積最小値テキスト">
          <a:extLst>
            <a:ext uri="{FF2B5EF4-FFF2-40B4-BE49-F238E27FC236}">
              <a16:creationId xmlns:a16="http://schemas.microsoft.com/office/drawing/2014/main" id="{7D8C179B-60F3-4D80-9266-47073842DC91}"/>
            </a:ext>
          </a:extLst>
        </xdr:cNvPr>
        <xdr:cNvSpPr txBox="1"/>
      </xdr:nvSpPr>
      <xdr:spPr>
        <a:xfrm>
          <a:off x="19547840" y="18181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72934</xdr:rowOff>
    </xdr:from>
    <xdr:to>
      <xdr:col>116</xdr:col>
      <xdr:colOff>152400</xdr:colOff>
      <xdr:row>108</xdr:row>
      <xdr:rowOff>72934</xdr:rowOff>
    </xdr:to>
    <xdr:cxnSp macro="">
      <xdr:nvCxnSpPr>
        <xdr:cNvPr id="926" name="直線コネクタ 925">
          <a:extLst>
            <a:ext uri="{FF2B5EF4-FFF2-40B4-BE49-F238E27FC236}">
              <a16:creationId xmlns:a16="http://schemas.microsoft.com/office/drawing/2014/main" id="{386EAE27-80C8-414B-A746-66899C8343F9}"/>
            </a:ext>
          </a:extLst>
        </xdr:cNvPr>
        <xdr:cNvCxnSpPr/>
      </xdr:nvCxnSpPr>
      <xdr:spPr>
        <a:xfrm>
          <a:off x="19443700" y="181780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50635</xdr:rowOff>
    </xdr:from>
    <xdr:ext cx="469744" cy="259045"/>
    <xdr:sp macro="" textlink="">
      <xdr:nvSpPr>
        <xdr:cNvPr id="927" name="【庁舎】&#10;一人当たり面積最大値テキスト">
          <a:extLst>
            <a:ext uri="{FF2B5EF4-FFF2-40B4-BE49-F238E27FC236}">
              <a16:creationId xmlns:a16="http://schemas.microsoft.com/office/drawing/2014/main" id="{BA76E8F5-D80B-4F83-8A8F-CFD693159997}"/>
            </a:ext>
          </a:extLst>
        </xdr:cNvPr>
        <xdr:cNvSpPr txBox="1"/>
      </xdr:nvSpPr>
      <xdr:spPr>
        <a:xfrm>
          <a:off x="19547840" y="16646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103958</xdr:rowOff>
    </xdr:from>
    <xdr:to>
      <xdr:col>116</xdr:col>
      <xdr:colOff>152400</xdr:colOff>
      <xdr:row>100</xdr:row>
      <xdr:rowOff>103958</xdr:rowOff>
    </xdr:to>
    <xdr:cxnSp macro="">
      <xdr:nvCxnSpPr>
        <xdr:cNvPr id="928" name="直線コネクタ 927">
          <a:extLst>
            <a:ext uri="{FF2B5EF4-FFF2-40B4-BE49-F238E27FC236}">
              <a16:creationId xmlns:a16="http://schemas.microsoft.com/office/drawing/2014/main" id="{E04A56FF-5875-4E46-A96C-3ACB43A56228}"/>
            </a:ext>
          </a:extLst>
        </xdr:cNvPr>
        <xdr:cNvCxnSpPr/>
      </xdr:nvCxnSpPr>
      <xdr:spPr>
        <a:xfrm>
          <a:off x="19443700" y="1686795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137721</xdr:rowOff>
    </xdr:from>
    <xdr:ext cx="469744" cy="259045"/>
    <xdr:sp macro="" textlink="">
      <xdr:nvSpPr>
        <xdr:cNvPr id="929" name="【庁舎】&#10;一人当たり面積平均値テキスト">
          <a:extLst>
            <a:ext uri="{FF2B5EF4-FFF2-40B4-BE49-F238E27FC236}">
              <a16:creationId xmlns:a16="http://schemas.microsoft.com/office/drawing/2014/main" id="{456A33FA-011E-4B54-A597-46B7FDF67399}"/>
            </a:ext>
          </a:extLst>
        </xdr:cNvPr>
        <xdr:cNvSpPr txBox="1"/>
      </xdr:nvSpPr>
      <xdr:spPr>
        <a:xfrm>
          <a:off x="19547840" y="177399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159294</xdr:rowOff>
    </xdr:from>
    <xdr:to>
      <xdr:col>116</xdr:col>
      <xdr:colOff>114300</xdr:colOff>
      <xdr:row>106</xdr:row>
      <xdr:rowOff>89444</xdr:rowOff>
    </xdr:to>
    <xdr:sp macro="" textlink="">
      <xdr:nvSpPr>
        <xdr:cNvPr id="930" name="フローチャート: 判断 929">
          <a:extLst>
            <a:ext uri="{FF2B5EF4-FFF2-40B4-BE49-F238E27FC236}">
              <a16:creationId xmlns:a16="http://schemas.microsoft.com/office/drawing/2014/main" id="{2807065A-BB68-4C1E-8E75-2E30536433D4}"/>
            </a:ext>
          </a:extLst>
        </xdr:cNvPr>
        <xdr:cNvSpPr/>
      </xdr:nvSpPr>
      <xdr:spPr>
        <a:xfrm>
          <a:off x="19458940" y="177614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2539</xdr:rowOff>
    </xdr:from>
    <xdr:to>
      <xdr:col>112</xdr:col>
      <xdr:colOff>38100</xdr:colOff>
      <xdr:row>106</xdr:row>
      <xdr:rowOff>104139</xdr:rowOff>
    </xdr:to>
    <xdr:sp macro="" textlink="">
      <xdr:nvSpPr>
        <xdr:cNvPr id="931" name="フローチャート: 判断 930">
          <a:extLst>
            <a:ext uri="{FF2B5EF4-FFF2-40B4-BE49-F238E27FC236}">
              <a16:creationId xmlns:a16="http://schemas.microsoft.com/office/drawing/2014/main" id="{D70F7D98-E6FE-4AC6-BF30-2A39CC32E87E}"/>
            </a:ext>
          </a:extLst>
        </xdr:cNvPr>
        <xdr:cNvSpPr/>
      </xdr:nvSpPr>
      <xdr:spPr>
        <a:xfrm>
          <a:off x="18735040" y="17772379"/>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120727</xdr:colOff>
      <xdr:row>106</xdr:row>
      <xdr:rowOff>95266</xdr:rowOff>
    </xdr:from>
    <xdr:ext cx="469744" cy="259045"/>
    <xdr:sp macro="" textlink="">
      <xdr:nvSpPr>
        <xdr:cNvPr id="932" name="n_1aveValue【庁舎】&#10;一人当たり面積">
          <a:extLst>
            <a:ext uri="{FF2B5EF4-FFF2-40B4-BE49-F238E27FC236}">
              <a16:creationId xmlns:a16="http://schemas.microsoft.com/office/drawing/2014/main" id="{E08B893A-D82F-4E7E-80B0-FDC13D4AC00E}"/>
            </a:ext>
          </a:extLst>
        </xdr:cNvPr>
        <xdr:cNvSpPr txBox="1"/>
      </xdr:nvSpPr>
      <xdr:spPr>
        <a:xfrm>
          <a:off x="18561127" y="17865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106</xdr:row>
      <xdr:rowOff>12337</xdr:rowOff>
    </xdr:from>
    <xdr:to>
      <xdr:col>107</xdr:col>
      <xdr:colOff>101600</xdr:colOff>
      <xdr:row>106</xdr:row>
      <xdr:rowOff>113937</xdr:rowOff>
    </xdr:to>
    <xdr:sp macro="" textlink="">
      <xdr:nvSpPr>
        <xdr:cNvPr id="933" name="フローチャート: 判断 932">
          <a:extLst>
            <a:ext uri="{FF2B5EF4-FFF2-40B4-BE49-F238E27FC236}">
              <a16:creationId xmlns:a16="http://schemas.microsoft.com/office/drawing/2014/main" id="{1FD57F78-AC2D-4DDA-890E-9AE4C790D41E}"/>
            </a:ext>
          </a:extLst>
        </xdr:cNvPr>
        <xdr:cNvSpPr/>
      </xdr:nvSpPr>
      <xdr:spPr>
        <a:xfrm>
          <a:off x="17937480" y="177821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6427</xdr:colOff>
      <xdr:row>106</xdr:row>
      <xdr:rowOff>105064</xdr:rowOff>
    </xdr:from>
    <xdr:ext cx="469744" cy="259045"/>
    <xdr:sp macro="" textlink="">
      <xdr:nvSpPr>
        <xdr:cNvPr id="934" name="n_2aveValue【庁舎】&#10;一人当たり面積">
          <a:extLst>
            <a:ext uri="{FF2B5EF4-FFF2-40B4-BE49-F238E27FC236}">
              <a16:creationId xmlns:a16="http://schemas.microsoft.com/office/drawing/2014/main" id="{363923B8-4941-4696-B630-45B15CD67777}"/>
            </a:ext>
          </a:extLst>
        </xdr:cNvPr>
        <xdr:cNvSpPr txBox="1"/>
      </xdr:nvSpPr>
      <xdr:spPr>
        <a:xfrm>
          <a:off x="17776267" y="17874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106</xdr:row>
      <xdr:rowOff>28666</xdr:rowOff>
    </xdr:from>
    <xdr:to>
      <xdr:col>102</xdr:col>
      <xdr:colOff>165100</xdr:colOff>
      <xdr:row>106</xdr:row>
      <xdr:rowOff>130266</xdr:rowOff>
    </xdr:to>
    <xdr:sp macro="" textlink="">
      <xdr:nvSpPr>
        <xdr:cNvPr id="935" name="フローチャート: 判断 934">
          <a:extLst>
            <a:ext uri="{FF2B5EF4-FFF2-40B4-BE49-F238E27FC236}">
              <a16:creationId xmlns:a16="http://schemas.microsoft.com/office/drawing/2014/main" id="{3EE95922-7700-4AC2-91C4-497B7CC59B4B}"/>
            </a:ext>
          </a:extLst>
        </xdr:cNvPr>
        <xdr:cNvSpPr/>
      </xdr:nvSpPr>
      <xdr:spPr>
        <a:xfrm>
          <a:off x="17162780" y="177985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69927</xdr:colOff>
      <xdr:row>106</xdr:row>
      <xdr:rowOff>121393</xdr:rowOff>
    </xdr:from>
    <xdr:ext cx="469744" cy="259045"/>
    <xdr:sp macro="" textlink="">
      <xdr:nvSpPr>
        <xdr:cNvPr id="936" name="n_3aveValue【庁舎】&#10;一人当たり面積">
          <a:extLst>
            <a:ext uri="{FF2B5EF4-FFF2-40B4-BE49-F238E27FC236}">
              <a16:creationId xmlns:a16="http://schemas.microsoft.com/office/drawing/2014/main" id="{B667F656-DDEF-4050-806B-1294696BDD17}"/>
            </a:ext>
          </a:extLst>
        </xdr:cNvPr>
        <xdr:cNvSpPr txBox="1"/>
      </xdr:nvSpPr>
      <xdr:spPr>
        <a:xfrm>
          <a:off x="17001567" y="178912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106</xdr:row>
      <xdr:rowOff>53158</xdr:rowOff>
    </xdr:from>
    <xdr:to>
      <xdr:col>98</xdr:col>
      <xdr:colOff>38100</xdr:colOff>
      <xdr:row>106</xdr:row>
      <xdr:rowOff>154758</xdr:rowOff>
    </xdr:to>
    <xdr:sp macro="" textlink="">
      <xdr:nvSpPr>
        <xdr:cNvPr id="937" name="フローチャート: 判断 936">
          <a:extLst>
            <a:ext uri="{FF2B5EF4-FFF2-40B4-BE49-F238E27FC236}">
              <a16:creationId xmlns:a16="http://schemas.microsoft.com/office/drawing/2014/main" id="{22A247A1-41FE-4A1D-BC45-E7FD34C356D7}"/>
            </a:ext>
          </a:extLst>
        </xdr:cNvPr>
        <xdr:cNvSpPr/>
      </xdr:nvSpPr>
      <xdr:spPr>
        <a:xfrm>
          <a:off x="16388080" y="1782299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133427</xdr:colOff>
      <xdr:row>106</xdr:row>
      <xdr:rowOff>145885</xdr:rowOff>
    </xdr:from>
    <xdr:ext cx="469744" cy="259045"/>
    <xdr:sp macro="" textlink="">
      <xdr:nvSpPr>
        <xdr:cNvPr id="938" name="n_4aveValue【庁舎】&#10;一人当たり面積">
          <a:extLst>
            <a:ext uri="{FF2B5EF4-FFF2-40B4-BE49-F238E27FC236}">
              <a16:creationId xmlns:a16="http://schemas.microsoft.com/office/drawing/2014/main" id="{9C0365E7-2063-4E94-808A-ED2E6F638A8E}"/>
            </a:ext>
          </a:extLst>
        </xdr:cNvPr>
        <xdr:cNvSpPr txBox="1"/>
      </xdr:nvSpPr>
      <xdr:spPr>
        <a:xfrm>
          <a:off x="16226867" y="179157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277F9326-1D32-49A3-9D8A-5484109E9D79}"/>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9E131710-C94E-4DFB-A488-39855E82A48D}"/>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41" name="テキスト ボックス 940">
          <a:extLst>
            <a:ext uri="{FF2B5EF4-FFF2-40B4-BE49-F238E27FC236}">
              <a16:creationId xmlns:a16="http://schemas.microsoft.com/office/drawing/2014/main" id="{7E7584CA-D94D-49C8-A426-F9368CA1581E}"/>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42" name="テキスト ボックス 941">
          <a:extLst>
            <a:ext uri="{FF2B5EF4-FFF2-40B4-BE49-F238E27FC236}">
              <a16:creationId xmlns:a16="http://schemas.microsoft.com/office/drawing/2014/main" id="{D1FF2A55-91CB-4D61-933D-4899B154A6F6}"/>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3" name="テキスト ボックス 942">
          <a:extLst>
            <a:ext uri="{FF2B5EF4-FFF2-40B4-BE49-F238E27FC236}">
              <a16:creationId xmlns:a16="http://schemas.microsoft.com/office/drawing/2014/main" id="{1901886E-17F7-4C27-9618-C4DC4B29C7E1}"/>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164193</xdr:rowOff>
    </xdr:from>
    <xdr:to>
      <xdr:col>116</xdr:col>
      <xdr:colOff>114300</xdr:colOff>
      <xdr:row>105</xdr:row>
      <xdr:rowOff>94343</xdr:rowOff>
    </xdr:to>
    <xdr:sp macro="" textlink="">
      <xdr:nvSpPr>
        <xdr:cNvPr id="944" name="楕円 943">
          <a:extLst>
            <a:ext uri="{FF2B5EF4-FFF2-40B4-BE49-F238E27FC236}">
              <a16:creationId xmlns:a16="http://schemas.microsoft.com/office/drawing/2014/main" id="{9A49E6FA-2009-4EAA-85D4-1EDE8C7B5656}"/>
            </a:ext>
          </a:extLst>
        </xdr:cNvPr>
        <xdr:cNvSpPr/>
      </xdr:nvSpPr>
      <xdr:spPr>
        <a:xfrm>
          <a:off x="19458940" y="175987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104</xdr:row>
      <xdr:rowOff>15620</xdr:rowOff>
    </xdr:from>
    <xdr:ext cx="469744" cy="259045"/>
    <xdr:sp macro="" textlink="">
      <xdr:nvSpPr>
        <xdr:cNvPr id="945" name="【庁舎】&#10;一人当たり面積該当値テキスト">
          <a:extLst>
            <a:ext uri="{FF2B5EF4-FFF2-40B4-BE49-F238E27FC236}">
              <a16:creationId xmlns:a16="http://schemas.microsoft.com/office/drawing/2014/main" id="{2296E9E2-F827-4AC1-A3D9-C6B6408E5AEC}"/>
            </a:ext>
          </a:extLst>
        </xdr:cNvPr>
        <xdr:cNvSpPr txBox="1"/>
      </xdr:nvSpPr>
      <xdr:spPr>
        <a:xfrm>
          <a:off x="19547840" y="17450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64588</xdr:rowOff>
    </xdr:from>
    <xdr:to>
      <xdr:col>112</xdr:col>
      <xdr:colOff>38100</xdr:colOff>
      <xdr:row>105</xdr:row>
      <xdr:rowOff>166188</xdr:rowOff>
    </xdr:to>
    <xdr:sp macro="" textlink="">
      <xdr:nvSpPr>
        <xdr:cNvPr id="946" name="楕円 945">
          <a:extLst>
            <a:ext uri="{FF2B5EF4-FFF2-40B4-BE49-F238E27FC236}">
              <a16:creationId xmlns:a16="http://schemas.microsoft.com/office/drawing/2014/main" id="{D18B850A-83F5-424A-857A-B1EB264D15F4}"/>
            </a:ext>
          </a:extLst>
        </xdr:cNvPr>
        <xdr:cNvSpPr/>
      </xdr:nvSpPr>
      <xdr:spPr>
        <a:xfrm>
          <a:off x="18735040" y="17666788"/>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43543</xdr:rowOff>
    </xdr:from>
    <xdr:to>
      <xdr:col>116</xdr:col>
      <xdr:colOff>63500</xdr:colOff>
      <xdr:row>105</xdr:row>
      <xdr:rowOff>115388</xdr:rowOff>
    </xdr:to>
    <xdr:cxnSp macro="">
      <xdr:nvCxnSpPr>
        <xdr:cNvPr id="947" name="直線コネクタ 946">
          <a:extLst>
            <a:ext uri="{FF2B5EF4-FFF2-40B4-BE49-F238E27FC236}">
              <a16:creationId xmlns:a16="http://schemas.microsoft.com/office/drawing/2014/main" id="{8F3051B9-8BF5-4E2F-89D8-A89A7699A7B9}"/>
            </a:ext>
          </a:extLst>
        </xdr:cNvPr>
        <xdr:cNvCxnSpPr/>
      </xdr:nvCxnSpPr>
      <xdr:spPr>
        <a:xfrm flipV="1">
          <a:off x="18778220" y="17645743"/>
          <a:ext cx="73152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74386</xdr:rowOff>
    </xdr:from>
    <xdr:to>
      <xdr:col>107</xdr:col>
      <xdr:colOff>101600</xdr:colOff>
      <xdr:row>106</xdr:row>
      <xdr:rowOff>4536</xdr:rowOff>
    </xdr:to>
    <xdr:sp macro="" textlink="">
      <xdr:nvSpPr>
        <xdr:cNvPr id="948" name="楕円 947">
          <a:extLst>
            <a:ext uri="{FF2B5EF4-FFF2-40B4-BE49-F238E27FC236}">
              <a16:creationId xmlns:a16="http://schemas.microsoft.com/office/drawing/2014/main" id="{1F51ABB7-559E-4B1E-BB77-FC10BBFCB3AC}"/>
            </a:ext>
          </a:extLst>
        </xdr:cNvPr>
        <xdr:cNvSpPr/>
      </xdr:nvSpPr>
      <xdr:spPr>
        <a:xfrm>
          <a:off x="17937480" y="176765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115388</xdr:rowOff>
    </xdr:from>
    <xdr:to>
      <xdr:col>111</xdr:col>
      <xdr:colOff>177800</xdr:colOff>
      <xdr:row>105</xdr:row>
      <xdr:rowOff>125186</xdr:rowOff>
    </xdr:to>
    <xdr:cxnSp macro="">
      <xdr:nvCxnSpPr>
        <xdr:cNvPr id="949" name="直線コネクタ 948">
          <a:extLst>
            <a:ext uri="{FF2B5EF4-FFF2-40B4-BE49-F238E27FC236}">
              <a16:creationId xmlns:a16="http://schemas.microsoft.com/office/drawing/2014/main" id="{9B94D2F8-DDF1-448B-BF19-6EF859E78561}"/>
            </a:ext>
          </a:extLst>
        </xdr:cNvPr>
        <xdr:cNvCxnSpPr/>
      </xdr:nvCxnSpPr>
      <xdr:spPr>
        <a:xfrm flipV="1">
          <a:off x="17988280" y="17717588"/>
          <a:ext cx="78994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80918</xdr:rowOff>
    </xdr:from>
    <xdr:to>
      <xdr:col>102</xdr:col>
      <xdr:colOff>165100</xdr:colOff>
      <xdr:row>106</xdr:row>
      <xdr:rowOff>11068</xdr:rowOff>
    </xdr:to>
    <xdr:sp macro="" textlink="">
      <xdr:nvSpPr>
        <xdr:cNvPr id="950" name="楕円 949">
          <a:extLst>
            <a:ext uri="{FF2B5EF4-FFF2-40B4-BE49-F238E27FC236}">
              <a16:creationId xmlns:a16="http://schemas.microsoft.com/office/drawing/2014/main" id="{C09FCB59-CE11-4A09-90CA-6C5E95073B63}"/>
            </a:ext>
          </a:extLst>
        </xdr:cNvPr>
        <xdr:cNvSpPr/>
      </xdr:nvSpPr>
      <xdr:spPr>
        <a:xfrm>
          <a:off x="17162780" y="1768311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125186</xdr:rowOff>
    </xdr:from>
    <xdr:to>
      <xdr:col>107</xdr:col>
      <xdr:colOff>50800</xdr:colOff>
      <xdr:row>105</xdr:row>
      <xdr:rowOff>131718</xdr:rowOff>
    </xdr:to>
    <xdr:cxnSp macro="">
      <xdr:nvCxnSpPr>
        <xdr:cNvPr id="951" name="直線コネクタ 950">
          <a:extLst>
            <a:ext uri="{FF2B5EF4-FFF2-40B4-BE49-F238E27FC236}">
              <a16:creationId xmlns:a16="http://schemas.microsoft.com/office/drawing/2014/main" id="{EE78C546-E523-4019-B8CD-5C8F8A873AF7}"/>
            </a:ext>
          </a:extLst>
        </xdr:cNvPr>
        <xdr:cNvCxnSpPr/>
      </xdr:nvCxnSpPr>
      <xdr:spPr>
        <a:xfrm flipV="1">
          <a:off x="17213580" y="17727386"/>
          <a:ext cx="774700" cy="65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90714</xdr:rowOff>
    </xdr:from>
    <xdr:to>
      <xdr:col>98</xdr:col>
      <xdr:colOff>38100</xdr:colOff>
      <xdr:row>106</xdr:row>
      <xdr:rowOff>20864</xdr:rowOff>
    </xdr:to>
    <xdr:sp macro="" textlink="">
      <xdr:nvSpPr>
        <xdr:cNvPr id="952" name="楕円 951">
          <a:extLst>
            <a:ext uri="{FF2B5EF4-FFF2-40B4-BE49-F238E27FC236}">
              <a16:creationId xmlns:a16="http://schemas.microsoft.com/office/drawing/2014/main" id="{A5E12568-D6C2-4D53-A55F-E69ECAC89DAE}"/>
            </a:ext>
          </a:extLst>
        </xdr:cNvPr>
        <xdr:cNvSpPr/>
      </xdr:nvSpPr>
      <xdr:spPr>
        <a:xfrm>
          <a:off x="16388080" y="1769291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131718</xdr:rowOff>
    </xdr:from>
    <xdr:to>
      <xdr:col>102</xdr:col>
      <xdr:colOff>114300</xdr:colOff>
      <xdr:row>105</xdr:row>
      <xdr:rowOff>141514</xdr:rowOff>
    </xdr:to>
    <xdr:cxnSp macro="">
      <xdr:nvCxnSpPr>
        <xdr:cNvPr id="953" name="直線コネクタ 952">
          <a:extLst>
            <a:ext uri="{FF2B5EF4-FFF2-40B4-BE49-F238E27FC236}">
              <a16:creationId xmlns:a16="http://schemas.microsoft.com/office/drawing/2014/main" id="{FCC22D1A-EEF6-4DAC-AE1A-FBECD834BEEF}"/>
            </a:ext>
          </a:extLst>
        </xdr:cNvPr>
        <xdr:cNvCxnSpPr/>
      </xdr:nvCxnSpPr>
      <xdr:spPr>
        <a:xfrm flipV="1">
          <a:off x="16431260" y="17733918"/>
          <a:ext cx="782320" cy="97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11265</xdr:rowOff>
    </xdr:from>
    <xdr:ext cx="469744" cy="259045"/>
    <xdr:sp macro="" textlink="">
      <xdr:nvSpPr>
        <xdr:cNvPr id="954" name="n_1mainValue【庁舎】&#10;一人当たり面積">
          <a:extLst>
            <a:ext uri="{FF2B5EF4-FFF2-40B4-BE49-F238E27FC236}">
              <a16:creationId xmlns:a16="http://schemas.microsoft.com/office/drawing/2014/main" id="{F3FCE3BF-5933-46DC-BEFD-E6EA2275405C}"/>
            </a:ext>
          </a:extLst>
        </xdr:cNvPr>
        <xdr:cNvSpPr txBox="1"/>
      </xdr:nvSpPr>
      <xdr:spPr>
        <a:xfrm>
          <a:off x="18561127" y="1744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21063</xdr:rowOff>
    </xdr:from>
    <xdr:ext cx="469744" cy="259045"/>
    <xdr:sp macro="" textlink="">
      <xdr:nvSpPr>
        <xdr:cNvPr id="955" name="n_2mainValue【庁舎】&#10;一人当たり面積">
          <a:extLst>
            <a:ext uri="{FF2B5EF4-FFF2-40B4-BE49-F238E27FC236}">
              <a16:creationId xmlns:a16="http://schemas.microsoft.com/office/drawing/2014/main" id="{D9F6D542-4110-4CEE-8701-CF14FC48D71E}"/>
            </a:ext>
          </a:extLst>
        </xdr:cNvPr>
        <xdr:cNvSpPr txBox="1"/>
      </xdr:nvSpPr>
      <xdr:spPr>
        <a:xfrm>
          <a:off x="17776267" y="17455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27595</xdr:rowOff>
    </xdr:from>
    <xdr:ext cx="469744" cy="259045"/>
    <xdr:sp macro="" textlink="">
      <xdr:nvSpPr>
        <xdr:cNvPr id="956" name="n_3mainValue【庁舎】&#10;一人当たり面積">
          <a:extLst>
            <a:ext uri="{FF2B5EF4-FFF2-40B4-BE49-F238E27FC236}">
              <a16:creationId xmlns:a16="http://schemas.microsoft.com/office/drawing/2014/main" id="{9739B4FA-BB65-4438-B8DB-48A3678BF821}"/>
            </a:ext>
          </a:extLst>
        </xdr:cNvPr>
        <xdr:cNvSpPr txBox="1"/>
      </xdr:nvSpPr>
      <xdr:spPr>
        <a:xfrm>
          <a:off x="17001567" y="174621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37391</xdr:rowOff>
    </xdr:from>
    <xdr:ext cx="469744" cy="259045"/>
    <xdr:sp macro="" textlink="">
      <xdr:nvSpPr>
        <xdr:cNvPr id="957" name="n_4mainValue【庁舎】&#10;一人当たり面積">
          <a:extLst>
            <a:ext uri="{FF2B5EF4-FFF2-40B4-BE49-F238E27FC236}">
              <a16:creationId xmlns:a16="http://schemas.microsoft.com/office/drawing/2014/main" id="{8E7E2E22-FD46-4EF1-B314-C45C3F367B84}"/>
            </a:ext>
          </a:extLst>
        </xdr:cNvPr>
        <xdr:cNvSpPr txBox="1"/>
      </xdr:nvSpPr>
      <xdr:spPr>
        <a:xfrm>
          <a:off x="16226867" y="174719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8" name="正方形/長方形 957">
          <a:extLst>
            <a:ext uri="{FF2B5EF4-FFF2-40B4-BE49-F238E27FC236}">
              <a16:creationId xmlns:a16="http://schemas.microsoft.com/office/drawing/2014/main" id="{8405B9B7-BE29-404D-BB19-40B9EAFAE2C2}"/>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9" name="正方形/長方形 958">
          <a:extLst>
            <a:ext uri="{FF2B5EF4-FFF2-40B4-BE49-F238E27FC236}">
              <a16:creationId xmlns:a16="http://schemas.microsoft.com/office/drawing/2014/main" id="{939FF232-CD3B-4BEF-B022-E8771711CF58}"/>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0" name="テキスト ボックス 959">
          <a:extLst>
            <a:ext uri="{FF2B5EF4-FFF2-40B4-BE49-F238E27FC236}">
              <a16:creationId xmlns:a16="http://schemas.microsoft.com/office/drawing/2014/main" id="{5BEAACE2-C197-4ED1-AEC2-0B57F44B8393}"/>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mn-lt"/>
              <a:ea typeface="+mn-ea"/>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有形固定資産減価償却率が類似団体平均値と比較して特に高くなっている施設は、庁舎（</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+32.8P</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）、保健センター（</a:t>
          </a:r>
          <a:r>
            <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rPr>
            <a:t>+22.8P</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）であるが、いずれの施設も昭和５０年代に建設されたことによる。他の施設についても、償却率は類似団体平均値と比較して高い水準にあり、施設の老朽化が進んでいる状況である。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図書館については、令和５年度に柳井図書館が建設されたため、</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体育館・プールについては、令和６年度に市体育館の大規模改修が完了したため、</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償却率が他の施設に比べて低い状況である。</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　また、新しい図書館の建設により未利用建築物となっていた旧図書館を庁舎（教育委員会事務局）に転用活用したため、</a:t>
          </a:r>
          <a:r>
            <a:rPr kumimoji="1" lang="ja-JP" altLang="ja-JP" sz="1100">
              <a:solidFill>
                <a:schemeClr val="dk1"/>
              </a:solidFill>
              <a:effectLst/>
              <a:latin typeface="ＭＳ Ｐゴシック" panose="020B0600070205080204" pitchFamily="50" charset="-128"/>
              <a:ea typeface="ＭＳ Ｐゴシック" panose="020B0600070205080204" pitchFamily="50" charset="-128"/>
              <a:cs typeface="+mn-cs"/>
            </a:rPr>
            <a:t>図書館の一人当たり面積が減少した</a:t>
          </a:r>
          <a:r>
            <a:rPr kumimoji="1" lang="ja-JP" altLang="en-US" sz="1100">
              <a:solidFill>
                <a:schemeClr val="dk1"/>
              </a:solidFill>
              <a:effectLst/>
              <a:latin typeface="ＭＳ Ｐゴシック" panose="020B0600070205080204" pitchFamily="50" charset="-128"/>
              <a:ea typeface="ＭＳ Ｐゴシック" panose="020B0600070205080204" pitchFamily="50" charset="-128"/>
              <a:cs typeface="+mn-cs"/>
            </a:rPr>
            <a:t>。</a:t>
          </a:r>
          <a:endParaRPr kumimoji="1" lang="en-US" altLang="ja-JP" sz="1100">
            <a:solidFill>
              <a:schemeClr val="dk1"/>
            </a:solidFill>
            <a:effectLst/>
            <a:latin typeface="ＭＳ Ｐゴシック" panose="020B0600070205080204" pitchFamily="50" charset="-128"/>
            <a:ea typeface="ＭＳ Ｐゴシック" panose="020B0600070205080204" pitchFamily="50"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D:\&#36001;&#25919;&#35506;\07_&#36001;&#25919;&#29366;&#27841;&#36039;&#26009;&#38598;\&#20196;&#21644;&#65303;&#24180;&#24230;&#65288;R06&#20998;&#65289;\&#65298;&#22238;&#30446;\&#12414;&#12392;&#12417;_&#12304;&#36001;&#25919;&#29366;&#27841;&#36039;&#26009;&#38598;&#12305;_352128_&#26611;&#20117;&#24066;_2024(2&#22238;&#30446;).xlsx" TargetMode="External"/><Relationship Id="rId1" Type="http://schemas.openxmlformats.org/officeDocument/2006/relationships/externalLinkPath" Target="file:///D:\&#36001;&#25919;&#35506;\07_&#36001;&#25919;&#29366;&#27841;&#36039;&#26009;&#38598;\&#20196;&#21644;&#65303;&#24180;&#24230;&#65288;R06&#20998;&#65289;\&#65298;&#22238;&#30446;\&#12414;&#12392;&#12417;_&#12304;&#36001;&#25919;&#29366;&#27841;&#36039;&#26009;&#38598;&#12305;_352128_&#26611;&#20117;&#24066;_2024(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公会計指標分析・財政指標組合せ分析表"/>
      <sheetName val="施設類型別ストック情報分析表①"/>
      <sheetName val="Sheet1"/>
      <sheetName val="施設類型別ストック情報分析表②"/>
    </sheetNames>
    <sheetDataSet>
      <sheetData sheetId="0">
        <row r="50">
          <cell r="BP50" t="str">
            <v>R02</v>
          </cell>
          <cell r="BX50" t="str">
            <v>R03</v>
          </cell>
          <cell r="CF50" t="str">
            <v>R04</v>
          </cell>
          <cell r="CN50" t="str">
            <v>R05</v>
          </cell>
          <cell r="CV50" t="str">
            <v>R06</v>
          </cell>
        </row>
        <row r="51">
          <cell r="AN51" t="str">
            <v>当該団体値</v>
          </cell>
          <cell r="BP51">
            <v>56.8</v>
          </cell>
          <cell r="BX51">
            <v>47.8</v>
          </cell>
          <cell r="CF51">
            <v>44.4</v>
          </cell>
          <cell r="CN51">
            <v>39.299999999999997</v>
          </cell>
          <cell r="CV51">
            <v>42</v>
          </cell>
        </row>
        <row r="53">
          <cell r="BP53">
            <v>58</v>
          </cell>
          <cell r="BX53">
            <v>59.5</v>
          </cell>
          <cell r="CF53">
            <v>60.7</v>
          </cell>
          <cell r="CN53">
            <v>60.6</v>
          </cell>
          <cell r="CV53">
            <v>60.1</v>
          </cell>
        </row>
        <row r="55">
          <cell r="AN55" t="str">
            <v>類似団体内平均値</v>
          </cell>
          <cell r="BP55">
            <v>32.5</v>
          </cell>
          <cell r="BX55">
            <v>23</v>
          </cell>
          <cell r="CF55">
            <v>15.9</v>
          </cell>
          <cell r="CN55">
            <v>13</v>
          </cell>
          <cell r="CV55">
            <v>12.6</v>
          </cell>
        </row>
        <row r="57">
          <cell r="BP57">
            <v>62.6</v>
          </cell>
          <cell r="BX57">
            <v>62.8</v>
          </cell>
          <cell r="CF57">
            <v>64</v>
          </cell>
          <cell r="CN57">
            <v>64.7</v>
          </cell>
          <cell r="CV57">
            <v>65.8</v>
          </cell>
        </row>
        <row r="72">
          <cell r="BP72" t="str">
            <v>R02</v>
          </cell>
          <cell r="BX72" t="str">
            <v>R03</v>
          </cell>
          <cell r="CF72" t="str">
            <v>R04</v>
          </cell>
          <cell r="CN72" t="str">
            <v>R05</v>
          </cell>
          <cell r="CV72" t="str">
            <v>R06</v>
          </cell>
        </row>
        <row r="73">
          <cell r="AN73" t="str">
            <v>当該団体値</v>
          </cell>
          <cell r="BP73">
            <v>56.8</v>
          </cell>
          <cell r="BX73">
            <v>47.8</v>
          </cell>
          <cell r="CF73">
            <v>44.4</v>
          </cell>
          <cell r="CN73">
            <v>39.299999999999997</v>
          </cell>
          <cell r="CV73">
            <v>42</v>
          </cell>
        </row>
        <row r="75">
          <cell r="BP75">
            <v>9.9</v>
          </cell>
          <cell r="BX75">
            <v>9.1999999999999993</v>
          </cell>
          <cell r="CF75">
            <v>8.6999999999999993</v>
          </cell>
          <cell r="CN75">
            <v>8.5</v>
          </cell>
          <cell r="CV75">
            <v>8.3000000000000007</v>
          </cell>
        </row>
        <row r="77">
          <cell r="AN77" t="str">
            <v>類似団体内平均値</v>
          </cell>
          <cell r="BP77">
            <v>32.5</v>
          </cell>
          <cell r="BX77">
            <v>23</v>
          </cell>
          <cell r="CF77">
            <v>15.9</v>
          </cell>
          <cell r="CN77">
            <v>13</v>
          </cell>
          <cell r="CV77">
            <v>12.6</v>
          </cell>
        </row>
        <row r="79">
          <cell r="BP79">
            <v>8.6999999999999993</v>
          </cell>
          <cell r="BX79">
            <v>8.1999999999999993</v>
          </cell>
          <cell r="CF79">
            <v>8</v>
          </cell>
          <cell r="CN79">
            <v>8.1999999999999993</v>
          </cell>
          <cell r="CV79">
            <v>8.1999999999999993</v>
          </cell>
        </row>
      </sheetData>
      <sheetData sheetId="1" refreshError="1"/>
      <sheetData sheetId="2" refreshError="1"/>
      <sheetData sheetId="3" refreshError="1"/>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66" t="s">
        <v>76</v>
      </c>
      <c r="C1" s="366"/>
      <c r="D1" s="366"/>
      <c r="E1" s="366"/>
      <c r="F1" s="366"/>
      <c r="G1" s="366"/>
      <c r="H1" s="366"/>
      <c r="I1" s="366"/>
      <c r="J1" s="366"/>
      <c r="K1" s="366"/>
      <c r="L1" s="366"/>
      <c r="M1" s="366"/>
      <c r="N1" s="366"/>
      <c r="O1" s="366"/>
      <c r="P1" s="366"/>
      <c r="Q1" s="366"/>
      <c r="R1" s="366"/>
      <c r="S1" s="366"/>
      <c r="T1" s="366"/>
      <c r="U1" s="366"/>
      <c r="V1" s="366"/>
      <c r="W1" s="366"/>
      <c r="X1" s="366"/>
      <c r="Y1" s="366"/>
      <c r="Z1" s="366"/>
      <c r="AA1" s="366"/>
      <c r="AB1" s="366"/>
      <c r="AC1" s="366"/>
      <c r="AD1" s="366"/>
      <c r="AE1" s="366"/>
      <c r="AF1" s="366"/>
      <c r="AG1" s="366"/>
      <c r="AH1" s="366"/>
      <c r="AI1" s="366"/>
      <c r="AJ1" s="366"/>
      <c r="AK1" s="366"/>
      <c r="AL1" s="366"/>
      <c r="AM1" s="366"/>
      <c r="AN1" s="366"/>
      <c r="AO1" s="366"/>
      <c r="AP1" s="366"/>
      <c r="AQ1" s="366"/>
      <c r="AR1" s="366"/>
      <c r="AS1" s="366"/>
      <c r="AT1" s="366"/>
      <c r="AU1" s="366"/>
      <c r="AV1" s="366"/>
      <c r="AW1" s="366"/>
      <c r="AX1" s="366"/>
      <c r="AY1" s="366"/>
      <c r="AZ1" s="366"/>
      <c r="BA1" s="366"/>
      <c r="BB1" s="366"/>
      <c r="BC1" s="366"/>
      <c r="BD1" s="366"/>
      <c r="BE1" s="366"/>
      <c r="BF1" s="366"/>
      <c r="BG1" s="366"/>
      <c r="BH1" s="366"/>
      <c r="BI1" s="366"/>
      <c r="BJ1" s="366"/>
      <c r="BK1" s="366"/>
      <c r="BL1" s="366"/>
      <c r="BM1" s="366"/>
      <c r="BN1" s="366"/>
      <c r="BO1" s="366"/>
      <c r="BP1" s="366"/>
      <c r="BQ1" s="366"/>
      <c r="BR1" s="366"/>
      <c r="BS1" s="366"/>
      <c r="BT1" s="366"/>
      <c r="BU1" s="366"/>
      <c r="BV1" s="366"/>
      <c r="BW1" s="366"/>
      <c r="BX1" s="366"/>
      <c r="BY1" s="366"/>
      <c r="BZ1" s="366"/>
      <c r="CA1" s="366"/>
      <c r="CB1" s="366"/>
      <c r="CC1" s="366"/>
      <c r="CD1" s="366"/>
      <c r="CE1" s="366"/>
      <c r="CF1" s="366"/>
      <c r="CG1" s="366"/>
      <c r="CH1" s="366"/>
      <c r="CI1" s="366"/>
      <c r="CJ1" s="366"/>
      <c r="CK1" s="366"/>
      <c r="CL1" s="366"/>
      <c r="CM1" s="366"/>
      <c r="CN1" s="366"/>
      <c r="CO1" s="366"/>
      <c r="CP1" s="366"/>
      <c r="CQ1" s="366"/>
      <c r="CR1" s="366"/>
      <c r="CS1" s="366"/>
      <c r="CT1" s="366"/>
      <c r="CU1" s="366"/>
      <c r="CV1" s="366"/>
      <c r="CW1" s="366"/>
      <c r="CX1" s="366"/>
      <c r="CY1" s="366"/>
      <c r="CZ1" s="366"/>
      <c r="DA1" s="366"/>
      <c r="DB1" s="366"/>
      <c r="DC1" s="366"/>
      <c r="DD1" s="366"/>
      <c r="DE1" s="366"/>
      <c r="DF1" s="366"/>
      <c r="DG1" s="366"/>
      <c r="DH1" s="366"/>
      <c r="DI1" s="366"/>
      <c r="DJ1" s="163"/>
      <c r="DK1" s="163"/>
      <c r="DL1" s="163"/>
      <c r="DM1" s="163"/>
      <c r="DN1" s="163"/>
      <c r="DO1" s="163"/>
    </row>
    <row r="2" spans="1:119" ht="24" thickBot="1" x14ac:dyDescent="0.25">
      <c r="B2" s="164" t="s">
        <v>77</v>
      </c>
      <c r="C2" s="164"/>
      <c r="D2" s="165"/>
    </row>
    <row r="3" spans="1:119" ht="18.75" customHeight="1" thickBot="1" x14ac:dyDescent="0.25">
      <c r="A3" s="163"/>
      <c r="B3" s="367" t="s">
        <v>78</v>
      </c>
      <c r="C3" s="368"/>
      <c r="D3" s="368"/>
      <c r="E3" s="369"/>
      <c r="F3" s="369"/>
      <c r="G3" s="369"/>
      <c r="H3" s="369"/>
      <c r="I3" s="369"/>
      <c r="J3" s="369"/>
      <c r="K3" s="369"/>
      <c r="L3" s="369" t="s">
        <v>79</v>
      </c>
      <c r="M3" s="369"/>
      <c r="N3" s="369"/>
      <c r="O3" s="369"/>
      <c r="P3" s="369"/>
      <c r="Q3" s="369"/>
      <c r="R3" s="376"/>
      <c r="S3" s="376"/>
      <c r="T3" s="376"/>
      <c r="U3" s="376"/>
      <c r="V3" s="377"/>
      <c r="W3" s="351" t="s">
        <v>80</v>
      </c>
      <c r="X3" s="352"/>
      <c r="Y3" s="352"/>
      <c r="Z3" s="352"/>
      <c r="AA3" s="352"/>
      <c r="AB3" s="368"/>
      <c r="AC3" s="376" t="s">
        <v>81</v>
      </c>
      <c r="AD3" s="352"/>
      <c r="AE3" s="352"/>
      <c r="AF3" s="352"/>
      <c r="AG3" s="352"/>
      <c r="AH3" s="352"/>
      <c r="AI3" s="352"/>
      <c r="AJ3" s="352"/>
      <c r="AK3" s="352"/>
      <c r="AL3" s="353"/>
      <c r="AM3" s="351" t="s">
        <v>82</v>
      </c>
      <c r="AN3" s="352"/>
      <c r="AO3" s="352"/>
      <c r="AP3" s="352"/>
      <c r="AQ3" s="352"/>
      <c r="AR3" s="352"/>
      <c r="AS3" s="352"/>
      <c r="AT3" s="352"/>
      <c r="AU3" s="352"/>
      <c r="AV3" s="352"/>
      <c r="AW3" s="352"/>
      <c r="AX3" s="353"/>
      <c r="AY3" s="388" t="s">
        <v>1</v>
      </c>
      <c r="AZ3" s="389"/>
      <c r="BA3" s="389"/>
      <c r="BB3" s="389"/>
      <c r="BC3" s="389"/>
      <c r="BD3" s="389"/>
      <c r="BE3" s="389"/>
      <c r="BF3" s="389"/>
      <c r="BG3" s="389"/>
      <c r="BH3" s="389"/>
      <c r="BI3" s="389"/>
      <c r="BJ3" s="389"/>
      <c r="BK3" s="389"/>
      <c r="BL3" s="389"/>
      <c r="BM3" s="390"/>
      <c r="BN3" s="351" t="s">
        <v>83</v>
      </c>
      <c r="BO3" s="352"/>
      <c r="BP3" s="352"/>
      <c r="BQ3" s="352"/>
      <c r="BR3" s="352"/>
      <c r="BS3" s="352"/>
      <c r="BT3" s="352"/>
      <c r="BU3" s="353"/>
      <c r="BV3" s="351" t="s">
        <v>84</v>
      </c>
      <c r="BW3" s="352"/>
      <c r="BX3" s="352"/>
      <c r="BY3" s="352"/>
      <c r="BZ3" s="352"/>
      <c r="CA3" s="352"/>
      <c r="CB3" s="352"/>
      <c r="CC3" s="353"/>
      <c r="CD3" s="388" t="s">
        <v>1</v>
      </c>
      <c r="CE3" s="389"/>
      <c r="CF3" s="389"/>
      <c r="CG3" s="389"/>
      <c r="CH3" s="389"/>
      <c r="CI3" s="389"/>
      <c r="CJ3" s="389"/>
      <c r="CK3" s="389"/>
      <c r="CL3" s="389"/>
      <c r="CM3" s="389"/>
      <c r="CN3" s="389"/>
      <c r="CO3" s="389"/>
      <c r="CP3" s="389"/>
      <c r="CQ3" s="389"/>
      <c r="CR3" s="389"/>
      <c r="CS3" s="390"/>
      <c r="CT3" s="351" t="s">
        <v>85</v>
      </c>
      <c r="CU3" s="352"/>
      <c r="CV3" s="352"/>
      <c r="CW3" s="352"/>
      <c r="CX3" s="352"/>
      <c r="CY3" s="352"/>
      <c r="CZ3" s="352"/>
      <c r="DA3" s="353"/>
      <c r="DB3" s="351" t="s">
        <v>86</v>
      </c>
      <c r="DC3" s="352"/>
      <c r="DD3" s="352"/>
      <c r="DE3" s="352"/>
      <c r="DF3" s="352"/>
      <c r="DG3" s="352"/>
      <c r="DH3" s="352"/>
      <c r="DI3" s="353"/>
    </row>
    <row r="4" spans="1:119" ht="18.75" customHeight="1" x14ac:dyDescent="0.2">
      <c r="A4" s="163"/>
      <c r="B4" s="370"/>
      <c r="C4" s="371"/>
      <c r="D4" s="371"/>
      <c r="E4" s="372"/>
      <c r="F4" s="372"/>
      <c r="G4" s="372"/>
      <c r="H4" s="372"/>
      <c r="I4" s="372"/>
      <c r="J4" s="372"/>
      <c r="K4" s="372"/>
      <c r="L4" s="372"/>
      <c r="M4" s="372"/>
      <c r="N4" s="372"/>
      <c r="O4" s="372"/>
      <c r="P4" s="372"/>
      <c r="Q4" s="372"/>
      <c r="R4" s="378"/>
      <c r="S4" s="378"/>
      <c r="T4" s="378"/>
      <c r="U4" s="378"/>
      <c r="V4" s="379"/>
      <c r="W4" s="382"/>
      <c r="X4" s="383"/>
      <c r="Y4" s="383"/>
      <c r="Z4" s="383"/>
      <c r="AA4" s="383"/>
      <c r="AB4" s="371"/>
      <c r="AC4" s="378"/>
      <c r="AD4" s="383"/>
      <c r="AE4" s="383"/>
      <c r="AF4" s="383"/>
      <c r="AG4" s="383"/>
      <c r="AH4" s="383"/>
      <c r="AI4" s="383"/>
      <c r="AJ4" s="383"/>
      <c r="AK4" s="383"/>
      <c r="AL4" s="386"/>
      <c r="AM4" s="384"/>
      <c r="AN4" s="385"/>
      <c r="AO4" s="385"/>
      <c r="AP4" s="385"/>
      <c r="AQ4" s="385"/>
      <c r="AR4" s="385"/>
      <c r="AS4" s="385"/>
      <c r="AT4" s="385"/>
      <c r="AU4" s="385"/>
      <c r="AV4" s="385"/>
      <c r="AW4" s="385"/>
      <c r="AX4" s="387"/>
      <c r="AY4" s="354" t="s">
        <v>87</v>
      </c>
      <c r="AZ4" s="355"/>
      <c r="BA4" s="355"/>
      <c r="BB4" s="355"/>
      <c r="BC4" s="355"/>
      <c r="BD4" s="355"/>
      <c r="BE4" s="355"/>
      <c r="BF4" s="355"/>
      <c r="BG4" s="355"/>
      <c r="BH4" s="355"/>
      <c r="BI4" s="355"/>
      <c r="BJ4" s="355"/>
      <c r="BK4" s="355"/>
      <c r="BL4" s="355"/>
      <c r="BM4" s="356"/>
      <c r="BN4" s="357">
        <v>21086996</v>
      </c>
      <c r="BO4" s="358"/>
      <c r="BP4" s="358"/>
      <c r="BQ4" s="358"/>
      <c r="BR4" s="358"/>
      <c r="BS4" s="358"/>
      <c r="BT4" s="358"/>
      <c r="BU4" s="359"/>
      <c r="BV4" s="357">
        <v>19794027</v>
      </c>
      <c r="BW4" s="358"/>
      <c r="BX4" s="358"/>
      <c r="BY4" s="358"/>
      <c r="BZ4" s="358"/>
      <c r="CA4" s="358"/>
      <c r="CB4" s="358"/>
      <c r="CC4" s="359"/>
      <c r="CD4" s="360" t="s">
        <v>88</v>
      </c>
      <c r="CE4" s="361"/>
      <c r="CF4" s="361"/>
      <c r="CG4" s="361"/>
      <c r="CH4" s="361"/>
      <c r="CI4" s="361"/>
      <c r="CJ4" s="361"/>
      <c r="CK4" s="361"/>
      <c r="CL4" s="361"/>
      <c r="CM4" s="361"/>
      <c r="CN4" s="361"/>
      <c r="CO4" s="361"/>
      <c r="CP4" s="361"/>
      <c r="CQ4" s="361"/>
      <c r="CR4" s="361"/>
      <c r="CS4" s="362"/>
      <c r="CT4" s="363">
        <v>2</v>
      </c>
      <c r="CU4" s="364"/>
      <c r="CV4" s="364"/>
      <c r="CW4" s="364"/>
      <c r="CX4" s="364"/>
      <c r="CY4" s="364"/>
      <c r="CZ4" s="364"/>
      <c r="DA4" s="365"/>
      <c r="DB4" s="363">
        <v>2.6</v>
      </c>
      <c r="DC4" s="364"/>
      <c r="DD4" s="364"/>
      <c r="DE4" s="364"/>
      <c r="DF4" s="364"/>
      <c r="DG4" s="364"/>
      <c r="DH4" s="364"/>
      <c r="DI4" s="365"/>
    </row>
    <row r="5" spans="1:119" ht="18.75" customHeight="1" x14ac:dyDescent="0.2">
      <c r="A5" s="163"/>
      <c r="B5" s="373"/>
      <c r="C5" s="374"/>
      <c r="D5" s="374"/>
      <c r="E5" s="375"/>
      <c r="F5" s="375"/>
      <c r="G5" s="375"/>
      <c r="H5" s="375"/>
      <c r="I5" s="375"/>
      <c r="J5" s="375"/>
      <c r="K5" s="375"/>
      <c r="L5" s="375"/>
      <c r="M5" s="375"/>
      <c r="N5" s="375"/>
      <c r="O5" s="375"/>
      <c r="P5" s="375"/>
      <c r="Q5" s="375"/>
      <c r="R5" s="380"/>
      <c r="S5" s="380"/>
      <c r="T5" s="380"/>
      <c r="U5" s="380"/>
      <c r="V5" s="381"/>
      <c r="W5" s="384"/>
      <c r="X5" s="385"/>
      <c r="Y5" s="385"/>
      <c r="Z5" s="385"/>
      <c r="AA5" s="385"/>
      <c r="AB5" s="374"/>
      <c r="AC5" s="380"/>
      <c r="AD5" s="385"/>
      <c r="AE5" s="385"/>
      <c r="AF5" s="385"/>
      <c r="AG5" s="385"/>
      <c r="AH5" s="385"/>
      <c r="AI5" s="385"/>
      <c r="AJ5" s="385"/>
      <c r="AK5" s="385"/>
      <c r="AL5" s="387"/>
      <c r="AM5" s="423" t="s">
        <v>89</v>
      </c>
      <c r="AN5" s="424"/>
      <c r="AO5" s="424"/>
      <c r="AP5" s="424"/>
      <c r="AQ5" s="424"/>
      <c r="AR5" s="424"/>
      <c r="AS5" s="424"/>
      <c r="AT5" s="425"/>
      <c r="AU5" s="426" t="s">
        <v>90</v>
      </c>
      <c r="AV5" s="427"/>
      <c r="AW5" s="427"/>
      <c r="AX5" s="427"/>
      <c r="AY5" s="428" t="s">
        <v>91</v>
      </c>
      <c r="AZ5" s="429"/>
      <c r="BA5" s="429"/>
      <c r="BB5" s="429"/>
      <c r="BC5" s="429"/>
      <c r="BD5" s="429"/>
      <c r="BE5" s="429"/>
      <c r="BF5" s="429"/>
      <c r="BG5" s="429"/>
      <c r="BH5" s="429"/>
      <c r="BI5" s="429"/>
      <c r="BJ5" s="429"/>
      <c r="BK5" s="429"/>
      <c r="BL5" s="429"/>
      <c r="BM5" s="430"/>
      <c r="BN5" s="394">
        <v>20768041</v>
      </c>
      <c r="BO5" s="395"/>
      <c r="BP5" s="395"/>
      <c r="BQ5" s="395"/>
      <c r="BR5" s="395"/>
      <c r="BS5" s="395"/>
      <c r="BT5" s="395"/>
      <c r="BU5" s="396"/>
      <c r="BV5" s="394">
        <v>19344363</v>
      </c>
      <c r="BW5" s="395"/>
      <c r="BX5" s="395"/>
      <c r="BY5" s="395"/>
      <c r="BZ5" s="395"/>
      <c r="CA5" s="395"/>
      <c r="CB5" s="395"/>
      <c r="CC5" s="396"/>
      <c r="CD5" s="397" t="s">
        <v>92</v>
      </c>
      <c r="CE5" s="398"/>
      <c r="CF5" s="398"/>
      <c r="CG5" s="398"/>
      <c r="CH5" s="398"/>
      <c r="CI5" s="398"/>
      <c r="CJ5" s="398"/>
      <c r="CK5" s="398"/>
      <c r="CL5" s="398"/>
      <c r="CM5" s="398"/>
      <c r="CN5" s="398"/>
      <c r="CO5" s="398"/>
      <c r="CP5" s="398"/>
      <c r="CQ5" s="398"/>
      <c r="CR5" s="398"/>
      <c r="CS5" s="399"/>
      <c r="CT5" s="391">
        <v>92.7</v>
      </c>
      <c r="CU5" s="392"/>
      <c r="CV5" s="392"/>
      <c r="CW5" s="392"/>
      <c r="CX5" s="392"/>
      <c r="CY5" s="392"/>
      <c r="CZ5" s="392"/>
      <c r="DA5" s="393"/>
      <c r="DB5" s="391">
        <v>92.3</v>
      </c>
      <c r="DC5" s="392"/>
      <c r="DD5" s="392"/>
      <c r="DE5" s="392"/>
      <c r="DF5" s="392"/>
      <c r="DG5" s="392"/>
      <c r="DH5" s="392"/>
      <c r="DI5" s="393"/>
    </row>
    <row r="6" spans="1:119" ht="18.75" customHeight="1" x14ac:dyDescent="0.2">
      <c r="A6" s="163"/>
      <c r="B6" s="400" t="s">
        <v>93</v>
      </c>
      <c r="C6" s="401"/>
      <c r="D6" s="401"/>
      <c r="E6" s="402"/>
      <c r="F6" s="402"/>
      <c r="G6" s="402"/>
      <c r="H6" s="402"/>
      <c r="I6" s="402"/>
      <c r="J6" s="402"/>
      <c r="K6" s="402"/>
      <c r="L6" s="402" t="s">
        <v>94</v>
      </c>
      <c r="M6" s="402"/>
      <c r="N6" s="402"/>
      <c r="O6" s="402"/>
      <c r="P6" s="402"/>
      <c r="Q6" s="402"/>
      <c r="R6" s="406"/>
      <c r="S6" s="406"/>
      <c r="T6" s="406"/>
      <c r="U6" s="406"/>
      <c r="V6" s="407"/>
      <c r="W6" s="410" t="s">
        <v>95</v>
      </c>
      <c r="X6" s="411"/>
      <c r="Y6" s="411"/>
      <c r="Z6" s="411"/>
      <c r="AA6" s="411"/>
      <c r="AB6" s="401"/>
      <c r="AC6" s="414" t="s">
        <v>96</v>
      </c>
      <c r="AD6" s="415"/>
      <c r="AE6" s="415"/>
      <c r="AF6" s="415"/>
      <c r="AG6" s="415"/>
      <c r="AH6" s="415"/>
      <c r="AI6" s="415"/>
      <c r="AJ6" s="415"/>
      <c r="AK6" s="415"/>
      <c r="AL6" s="416"/>
      <c r="AM6" s="423" t="s">
        <v>97</v>
      </c>
      <c r="AN6" s="424"/>
      <c r="AO6" s="424"/>
      <c r="AP6" s="424"/>
      <c r="AQ6" s="424"/>
      <c r="AR6" s="424"/>
      <c r="AS6" s="424"/>
      <c r="AT6" s="425"/>
      <c r="AU6" s="426" t="s">
        <v>90</v>
      </c>
      <c r="AV6" s="427"/>
      <c r="AW6" s="427"/>
      <c r="AX6" s="427"/>
      <c r="AY6" s="428" t="s">
        <v>98</v>
      </c>
      <c r="AZ6" s="429"/>
      <c r="BA6" s="429"/>
      <c r="BB6" s="429"/>
      <c r="BC6" s="429"/>
      <c r="BD6" s="429"/>
      <c r="BE6" s="429"/>
      <c r="BF6" s="429"/>
      <c r="BG6" s="429"/>
      <c r="BH6" s="429"/>
      <c r="BI6" s="429"/>
      <c r="BJ6" s="429"/>
      <c r="BK6" s="429"/>
      <c r="BL6" s="429"/>
      <c r="BM6" s="430"/>
      <c r="BN6" s="394">
        <v>318955</v>
      </c>
      <c r="BO6" s="395"/>
      <c r="BP6" s="395"/>
      <c r="BQ6" s="395"/>
      <c r="BR6" s="395"/>
      <c r="BS6" s="395"/>
      <c r="BT6" s="395"/>
      <c r="BU6" s="396"/>
      <c r="BV6" s="394">
        <v>449664</v>
      </c>
      <c r="BW6" s="395"/>
      <c r="BX6" s="395"/>
      <c r="BY6" s="395"/>
      <c r="BZ6" s="395"/>
      <c r="CA6" s="395"/>
      <c r="CB6" s="395"/>
      <c r="CC6" s="396"/>
      <c r="CD6" s="397" t="s">
        <v>99</v>
      </c>
      <c r="CE6" s="398"/>
      <c r="CF6" s="398"/>
      <c r="CG6" s="398"/>
      <c r="CH6" s="398"/>
      <c r="CI6" s="398"/>
      <c r="CJ6" s="398"/>
      <c r="CK6" s="398"/>
      <c r="CL6" s="398"/>
      <c r="CM6" s="398"/>
      <c r="CN6" s="398"/>
      <c r="CO6" s="398"/>
      <c r="CP6" s="398"/>
      <c r="CQ6" s="398"/>
      <c r="CR6" s="398"/>
      <c r="CS6" s="399"/>
      <c r="CT6" s="431">
        <v>93</v>
      </c>
      <c r="CU6" s="432"/>
      <c r="CV6" s="432"/>
      <c r="CW6" s="432"/>
      <c r="CX6" s="432"/>
      <c r="CY6" s="432"/>
      <c r="CZ6" s="432"/>
      <c r="DA6" s="433"/>
      <c r="DB6" s="431">
        <v>93</v>
      </c>
      <c r="DC6" s="432"/>
      <c r="DD6" s="432"/>
      <c r="DE6" s="432"/>
      <c r="DF6" s="432"/>
      <c r="DG6" s="432"/>
      <c r="DH6" s="432"/>
      <c r="DI6" s="433"/>
    </row>
    <row r="7" spans="1:119" ht="18.75" customHeight="1" x14ac:dyDescent="0.2">
      <c r="A7" s="163"/>
      <c r="B7" s="370"/>
      <c r="C7" s="371"/>
      <c r="D7" s="371"/>
      <c r="E7" s="372"/>
      <c r="F7" s="372"/>
      <c r="G7" s="372"/>
      <c r="H7" s="372"/>
      <c r="I7" s="372"/>
      <c r="J7" s="372"/>
      <c r="K7" s="372"/>
      <c r="L7" s="372"/>
      <c r="M7" s="372"/>
      <c r="N7" s="372"/>
      <c r="O7" s="372"/>
      <c r="P7" s="372"/>
      <c r="Q7" s="372"/>
      <c r="R7" s="378"/>
      <c r="S7" s="378"/>
      <c r="T7" s="378"/>
      <c r="U7" s="378"/>
      <c r="V7" s="379"/>
      <c r="W7" s="382"/>
      <c r="X7" s="383"/>
      <c r="Y7" s="383"/>
      <c r="Z7" s="383"/>
      <c r="AA7" s="383"/>
      <c r="AB7" s="371"/>
      <c r="AC7" s="417"/>
      <c r="AD7" s="418"/>
      <c r="AE7" s="418"/>
      <c r="AF7" s="418"/>
      <c r="AG7" s="418"/>
      <c r="AH7" s="418"/>
      <c r="AI7" s="418"/>
      <c r="AJ7" s="418"/>
      <c r="AK7" s="418"/>
      <c r="AL7" s="419"/>
      <c r="AM7" s="423" t="s">
        <v>100</v>
      </c>
      <c r="AN7" s="424"/>
      <c r="AO7" s="424"/>
      <c r="AP7" s="424"/>
      <c r="AQ7" s="424"/>
      <c r="AR7" s="424"/>
      <c r="AS7" s="424"/>
      <c r="AT7" s="425"/>
      <c r="AU7" s="426" t="s">
        <v>90</v>
      </c>
      <c r="AV7" s="427"/>
      <c r="AW7" s="427"/>
      <c r="AX7" s="427"/>
      <c r="AY7" s="428" t="s">
        <v>101</v>
      </c>
      <c r="AZ7" s="429"/>
      <c r="BA7" s="429"/>
      <c r="BB7" s="429"/>
      <c r="BC7" s="429"/>
      <c r="BD7" s="429"/>
      <c r="BE7" s="429"/>
      <c r="BF7" s="429"/>
      <c r="BG7" s="429"/>
      <c r="BH7" s="429"/>
      <c r="BI7" s="429"/>
      <c r="BJ7" s="429"/>
      <c r="BK7" s="429"/>
      <c r="BL7" s="429"/>
      <c r="BM7" s="430"/>
      <c r="BN7" s="394">
        <v>111504</v>
      </c>
      <c r="BO7" s="395"/>
      <c r="BP7" s="395"/>
      <c r="BQ7" s="395"/>
      <c r="BR7" s="395"/>
      <c r="BS7" s="395"/>
      <c r="BT7" s="395"/>
      <c r="BU7" s="396"/>
      <c r="BV7" s="394">
        <v>193979</v>
      </c>
      <c r="BW7" s="395"/>
      <c r="BX7" s="395"/>
      <c r="BY7" s="395"/>
      <c r="BZ7" s="395"/>
      <c r="CA7" s="395"/>
      <c r="CB7" s="395"/>
      <c r="CC7" s="396"/>
      <c r="CD7" s="397" t="s">
        <v>102</v>
      </c>
      <c r="CE7" s="398"/>
      <c r="CF7" s="398"/>
      <c r="CG7" s="398"/>
      <c r="CH7" s="398"/>
      <c r="CI7" s="398"/>
      <c r="CJ7" s="398"/>
      <c r="CK7" s="398"/>
      <c r="CL7" s="398"/>
      <c r="CM7" s="398"/>
      <c r="CN7" s="398"/>
      <c r="CO7" s="398"/>
      <c r="CP7" s="398"/>
      <c r="CQ7" s="398"/>
      <c r="CR7" s="398"/>
      <c r="CS7" s="399"/>
      <c r="CT7" s="394">
        <v>10275996</v>
      </c>
      <c r="CU7" s="395"/>
      <c r="CV7" s="395"/>
      <c r="CW7" s="395"/>
      <c r="CX7" s="395"/>
      <c r="CY7" s="395"/>
      <c r="CZ7" s="395"/>
      <c r="DA7" s="396"/>
      <c r="DB7" s="394">
        <v>10011524</v>
      </c>
      <c r="DC7" s="395"/>
      <c r="DD7" s="395"/>
      <c r="DE7" s="395"/>
      <c r="DF7" s="395"/>
      <c r="DG7" s="395"/>
      <c r="DH7" s="395"/>
      <c r="DI7" s="396"/>
    </row>
    <row r="8" spans="1:119" ht="18.75" customHeight="1" thickBot="1" x14ac:dyDescent="0.25">
      <c r="A8" s="163"/>
      <c r="B8" s="403"/>
      <c r="C8" s="404"/>
      <c r="D8" s="404"/>
      <c r="E8" s="405"/>
      <c r="F8" s="405"/>
      <c r="G8" s="405"/>
      <c r="H8" s="405"/>
      <c r="I8" s="405"/>
      <c r="J8" s="405"/>
      <c r="K8" s="405"/>
      <c r="L8" s="405"/>
      <c r="M8" s="405"/>
      <c r="N8" s="405"/>
      <c r="O8" s="405"/>
      <c r="P8" s="405"/>
      <c r="Q8" s="405"/>
      <c r="R8" s="408"/>
      <c r="S8" s="408"/>
      <c r="T8" s="408"/>
      <c r="U8" s="408"/>
      <c r="V8" s="409"/>
      <c r="W8" s="412"/>
      <c r="X8" s="413"/>
      <c r="Y8" s="413"/>
      <c r="Z8" s="413"/>
      <c r="AA8" s="413"/>
      <c r="AB8" s="404"/>
      <c r="AC8" s="420"/>
      <c r="AD8" s="421"/>
      <c r="AE8" s="421"/>
      <c r="AF8" s="421"/>
      <c r="AG8" s="421"/>
      <c r="AH8" s="421"/>
      <c r="AI8" s="421"/>
      <c r="AJ8" s="421"/>
      <c r="AK8" s="421"/>
      <c r="AL8" s="422"/>
      <c r="AM8" s="423" t="s">
        <v>103</v>
      </c>
      <c r="AN8" s="424"/>
      <c r="AO8" s="424"/>
      <c r="AP8" s="424"/>
      <c r="AQ8" s="424"/>
      <c r="AR8" s="424"/>
      <c r="AS8" s="424"/>
      <c r="AT8" s="425"/>
      <c r="AU8" s="426" t="s">
        <v>90</v>
      </c>
      <c r="AV8" s="427"/>
      <c r="AW8" s="427"/>
      <c r="AX8" s="427"/>
      <c r="AY8" s="428" t="s">
        <v>104</v>
      </c>
      <c r="AZ8" s="429"/>
      <c r="BA8" s="429"/>
      <c r="BB8" s="429"/>
      <c r="BC8" s="429"/>
      <c r="BD8" s="429"/>
      <c r="BE8" s="429"/>
      <c r="BF8" s="429"/>
      <c r="BG8" s="429"/>
      <c r="BH8" s="429"/>
      <c r="BI8" s="429"/>
      <c r="BJ8" s="429"/>
      <c r="BK8" s="429"/>
      <c r="BL8" s="429"/>
      <c r="BM8" s="430"/>
      <c r="BN8" s="394">
        <v>207451</v>
      </c>
      <c r="BO8" s="395"/>
      <c r="BP8" s="395"/>
      <c r="BQ8" s="395"/>
      <c r="BR8" s="395"/>
      <c r="BS8" s="395"/>
      <c r="BT8" s="395"/>
      <c r="BU8" s="396"/>
      <c r="BV8" s="394">
        <v>255685</v>
      </c>
      <c r="BW8" s="395"/>
      <c r="BX8" s="395"/>
      <c r="BY8" s="395"/>
      <c r="BZ8" s="395"/>
      <c r="CA8" s="395"/>
      <c r="CB8" s="395"/>
      <c r="CC8" s="396"/>
      <c r="CD8" s="397" t="s">
        <v>105</v>
      </c>
      <c r="CE8" s="398"/>
      <c r="CF8" s="398"/>
      <c r="CG8" s="398"/>
      <c r="CH8" s="398"/>
      <c r="CI8" s="398"/>
      <c r="CJ8" s="398"/>
      <c r="CK8" s="398"/>
      <c r="CL8" s="398"/>
      <c r="CM8" s="398"/>
      <c r="CN8" s="398"/>
      <c r="CO8" s="398"/>
      <c r="CP8" s="398"/>
      <c r="CQ8" s="398"/>
      <c r="CR8" s="398"/>
      <c r="CS8" s="399"/>
      <c r="CT8" s="434">
        <v>0.5</v>
      </c>
      <c r="CU8" s="435"/>
      <c r="CV8" s="435"/>
      <c r="CW8" s="435"/>
      <c r="CX8" s="435"/>
      <c r="CY8" s="435"/>
      <c r="CZ8" s="435"/>
      <c r="DA8" s="436"/>
      <c r="DB8" s="434">
        <v>0.5</v>
      </c>
      <c r="DC8" s="435"/>
      <c r="DD8" s="435"/>
      <c r="DE8" s="435"/>
      <c r="DF8" s="435"/>
      <c r="DG8" s="435"/>
      <c r="DH8" s="435"/>
      <c r="DI8" s="436"/>
    </row>
    <row r="9" spans="1:119" ht="18.75" customHeight="1" thickBot="1" x14ac:dyDescent="0.25">
      <c r="A9" s="163"/>
      <c r="B9" s="388" t="s">
        <v>106</v>
      </c>
      <c r="C9" s="389"/>
      <c r="D9" s="389"/>
      <c r="E9" s="389"/>
      <c r="F9" s="389"/>
      <c r="G9" s="389"/>
      <c r="H9" s="389"/>
      <c r="I9" s="389"/>
      <c r="J9" s="389"/>
      <c r="K9" s="437"/>
      <c r="L9" s="438" t="s">
        <v>107</v>
      </c>
      <c r="M9" s="439"/>
      <c r="N9" s="439"/>
      <c r="O9" s="439"/>
      <c r="P9" s="439"/>
      <c r="Q9" s="440"/>
      <c r="R9" s="441">
        <v>30799</v>
      </c>
      <c r="S9" s="442"/>
      <c r="T9" s="442"/>
      <c r="U9" s="442"/>
      <c r="V9" s="443"/>
      <c r="W9" s="351" t="s">
        <v>108</v>
      </c>
      <c r="X9" s="352"/>
      <c r="Y9" s="352"/>
      <c r="Z9" s="352"/>
      <c r="AA9" s="352"/>
      <c r="AB9" s="352"/>
      <c r="AC9" s="352"/>
      <c r="AD9" s="352"/>
      <c r="AE9" s="352"/>
      <c r="AF9" s="352"/>
      <c r="AG9" s="352"/>
      <c r="AH9" s="352"/>
      <c r="AI9" s="352"/>
      <c r="AJ9" s="352"/>
      <c r="AK9" s="352"/>
      <c r="AL9" s="353"/>
      <c r="AM9" s="423" t="s">
        <v>109</v>
      </c>
      <c r="AN9" s="424"/>
      <c r="AO9" s="424"/>
      <c r="AP9" s="424"/>
      <c r="AQ9" s="424"/>
      <c r="AR9" s="424"/>
      <c r="AS9" s="424"/>
      <c r="AT9" s="425"/>
      <c r="AU9" s="426" t="s">
        <v>90</v>
      </c>
      <c r="AV9" s="427"/>
      <c r="AW9" s="427"/>
      <c r="AX9" s="427"/>
      <c r="AY9" s="428" t="s">
        <v>110</v>
      </c>
      <c r="AZ9" s="429"/>
      <c r="BA9" s="429"/>
      <c r="BB9" s="429"/>
      <c r="BC9" s="429"/>
      <c r="BD9" s="429"/>
      <c r="BE9" s="429"/>
      <c r="BF9" s="429"/>
      <c r="BG9" s="429"/>
      <c r="BH9" s="429"/>
      <c r="BI9" s="429"/>
      <c r="BJ9" s="429"/>
      <c r="BK9" s="429"/>
      <c r="BL9" s="429"/>
      <c r="BM9" s="430"/>
      <c r="BN9" s="394">
        <v>-48234</v>
      </c>
      <c r="BO9" s="395"/>
      <c r="BP9" s="395"/>
      <c r="BQ9" s="395"/>
      <c r="BR9" s="395"/>
      <c r="BS9" s="395"/>
      <c r="BT9" s="395"/>
      <c r="BU9" s="396"/>
      <c r="BV9" s="394">
        <v>-116643</v>
      </c>
      <c r="BW9" s="395"/>
      <c r="BX9" s="395"/>
      <c r="BY9" s="395"/>
      <c r="BZ9" s="395"/>
      <c r="CA9" s="395"/>
      <c r="CB9" s="395"/>
      <c r="CC9" s="396"/>
      <c r="CD9" s="397" t="s">
        <v>111</v>
      </c>
      <c r="CE9" s="398"/>
      <c r="CF9" s="398"/>
      <c r="CG9" s="398"/>
      <c r="CH9" s="398"/>
      <c r="CI9" s="398"/>
      <c r="CJ9" s="398"/>
      <c r="CK9" s="398"/>
      <c r="CL9" s="398"/>
      <c r="CM9" s="398"/>
      <c r="CN9" s="398"/>
      <c r="CO9" s="398"/>
      <c r="CP9" s="398"/>
      <c r="CQ9" s="398"/>
      <c r="CR9" s="398"/>
      <c r="CS9" s="399"/>
      <c r="CT9" s="391">
        <v>13.4</v>
      </c>
      <c r="CU9" s="392"/>
      <c r="CV9" s="392"/>
      <c r="CW9" s="392"/>
      <c r="CX9" s="392"/>
      <c r="CY9" s="392"/>
      <c r="CZ9" s="392"/>
      <c r="DA9" s="393"/>
      <c r="DB9" s="391">
        <v>13.9</v>
      </c>
      <c r="DC9" s="392"/>
      <c r="DD9" s="392"/>
      <c r="DE9" s="392"/>
      <c r="DF9" s="392"/>
      <c r="DG9" s="392"/>
      <c r="DH9" s="392"/>
      <c r="DI9" s="393"/>
    </row>
    <row r="10" spans="1:119" ht="18.75" customHeight="1" thickBot="1" x14ac:dyDescent="0.25">
      <c r="A10" s="163"/>
      <c r="B10" s="388"/>
      <c r="C10" s="389"/>
      <c r="D10" s="389"/>
      <c r="E10" s="389"/>
      <c r="F10" s="389"/>
      <c r="G10" s="389"/>
      <c r="H10" s="389"/>
      <c r="I10" s="389"/>
      <c r="J10" s="389"/>
      <c r="K10" s="437"/>
      <c r="L10" s="444" t="s">
        <v>112</v>
      </c>
      <c r="M10" s="424"/>
      <c r="N10" s="424"/>
      <c r="O10" s="424"/>
      <c r="P10" s="424"/>
      <c r="Q10" s="425"/>
      <c r="R10" s="445">
        <v>32945</v>
      </c>
      <c r="S10" s="446"/>
      <c r="T10" s="446"/>
      <c r="U10" s="446"/>
      <c r="V10" s="447"/>
      <c r="W10" s="382"/>
      <c r="X10" s="383"/>
      <c r="Y10" s="383"/>
      <c r="Z10" s="383"/>
      <c r="AA10" s="383"/>
      <c r="AB10" s="383"/>
      <c r="AC10" s="383"/>
      <c r="AD10" s="383"/>
      <c r="AE10" s="383"/>
      <c r="AF10" s="383"/>
      <c r="AG10" s="383"/>
      <c r="AH10" s="383"/>
      <c r="AI10" s="383"/>
      <c r="AJ10" s="383"/>
      <c r="AK10" s="383"/>
      <c r="AL10" s="386"/>
      <c r="AM10" s="423" t="s">
        <v>113</v>
      </c>
      <c r="AN10" s="424"/>
      <c r="AO10" s="424"/>
      <c r="AP10" s="424"/>
      <c r="AQ10" s="424"/>
      <c r="AR10" s="424"/>
      <c r="AS10" s="424"/>
      <c r="AT10" s="425"/>
      <c r="AU10" s="426" t="s">
        <v>114</v>
      </c>
      <c r="AV10" s="427"/>
      <c r="AW10" s="427"/>
      <c r="AX10" s="427"/>
      <c r="AY10" s="428" t="s">
        <v>115</v>
      </c>
      <c r="AZ10" s="429"/>
      <c r="BA10" s="429"/>
      <c r="BB10" s="429"/>
      <c r="BC10" s="429"/>
      <c r="BD10" s="429"/>
      <c r="BE10" s="429"/>
      <c r="BF10" s="429"/>
      <c r="BG10" s="429"/>
      <c r="BH10" s="429"/>
      <c r="BI10" s="429"/>
      <c r="BJ10" s="429"/>
      <c r="BK10" s="429"/>
      <c r="BL10" s="429"/>
      <c r="BM10" s="430"/>
      <c r="BN10" s="394">
        <v>131415</v>
      </c>
      <c r="BO10" s="395"/>
      <c r="BP10" s="395"/>
      <c r="BQ10" s="395"/>
      <c r="BR10" s="395"/>
      <c r="BS10" s="395"/>
      <c r="BT10" s="395"/>
      <c r="BU10" s="396"/>
      <c r="BV10" s="394">
        <v>187725</v>
      </c>
      <c r="BW10" s="395"/>
      <c r="BX10" s="395"/>
      <c r="BY10" s="395"/>
      <c r="BZ10" s="395"/>
      <c r="CA10" s="395"/>
      <c r="CB10" s="395"/>
      <c r="CC10" s="396"/>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388"/>
      <c r="C11" s="389"/>
      <c r="D11" s="389"/>
      <c r="E11" s="389"/>
      <c r="F11" s="389"/>
      <c r="G11" s="389"/>
      <c r="H11" s="389"/>
      <c r="I11" s="389"/>
      <c r="J11" s="389"/>
      <c r="K11" s="437"/>
      <c r="L11" s="448" t="s">
        <v>117</v>
      </c>
      <c r="M11" s="449"/>
      <c r="N11" s="449"/>
      <c r="O11" s="449"/>
      <c r="P11" s="449"/>
      <c r="Q11" s="450"/>
      <c r="R11" s="451" t="s">
        <v>118</v>
      </c>
      <c r="S11" s="452"/>
      <c r="T11" s="452"/>
      <c r="U11" s="452"/>
      <c r="V11" s="453"/>
      <c r="W11" s="382"/>
      <c r="X11" s="383"/>
      <c r="Y11" s="383"/>
      <c r="Z11" s="383"/>
      <c r="AA11" s="383"/>
      <c r="AB11" s="383"/>
      <c r="AC11" s="383"/>
      <c r="AD11" s="383"/>
      <c r="AE11" s="383"/>
      <c r="AF11" s="383"/>
      <c r="AG11" s="383"/>
      <c r="AH11" s="383"/>
      <c r="AI11" s="383"/>
      <c r="AJ11" s="383"/>
      <c r="AK11" s="383"/>
      <c r="AL11" s="386"/>
      <c r="AM11" s="423" t="s">
        <v>119</v>
      </c>
      <c r="AN11" s="424"/>
      <c r="AO11" s="424"/>
      <c r="AP11" s="424"/>
      <c r="AQ11" s="424"/>
      <c r="AR11" s="424"/>
      <c r="AS11" s="424"/>
      <c r="AT11" s="425"/>
      <c r="AU11" s="426" t="s">
        <v>90</v>
      </c>
      <c r="AV11" s="427"/>
      <c r="AW11" s="427"/>
      <c r="AX11" s="427"/>
      <c r="AY11" s="428" t="s">
        <v>120</v>
      </c>
      <c r="AZ11" s="429"/>
      <c r="BA11" s="429"/>
      <c r="BB11" s="429"/>
      <c r="BC11" s="429"/>
      <c r="BD11" s="429"/>
      <c r="BE11" s="429"/>
      <c r="BF11" s="429"/>
      <c r="BG11" s="429"/>
      <c r="BH11" s="429"/>
      <c r="BI11" s="429"/>
      <c r="BJ11" s="429"/>
      <c r="BK11" s="429"/>
      <c r="BL11" s="429"/>
      <c r="BM11" s="430"/>
      <c r="BN11" s="394">
        <v>0</v>
      </c>
      <c r="BO11" s="395"/>
      <c r="BP11" s="395"/>
      <c r="BQ11" s="395"/>
      <c r="BR11" s="395"/>
      <c r="BS11" s="395"/>
      <c r="BT11" s="395"/>
      <c r="BU11" s="396"/>
      <c r="BV11" s="394">
        <v>0</v>
      </c>
      <c r="BW11" s="395"/>
      <c r="BX11" s="395"/>
      <c r="BY11" s="395"/>
      <c r="BZ11" s="395"/>
      <c r="CA11" s="395"/>
      <c r="CB11" s="395"/>
      <c r="CC11" s="396"/>
      <c r="CD11" s="397" t="s">
        <v>121</v>
      </c>
      <c r="CE11" s="398"/>
      <c r="CF11" s="398"/>
      <c r="CG11" s="398"/>
      <c r="CH11" s="398"/>
      <c r="CI11" s="398"/>
      <c r="CJ11" s="398"/>
      <c r="CK11" s="398"/>
      <c r="CL11" s="398"/>
      <c r="CM11" s="398"/>
      <c r="CN11" s="398"/>
      <c r="CO11" s="398"/>
      <c r="CP11" s="398"/>
      <c r="CQ11" s="398"/>
      <c r="CR11" s="398"/>
      <c r="CS11" s="399"/>
      <c r="CT11" s="434" t="s">
        <v>122</v>
      </c>
      <c r="CU11" s="435"/>
      <c r="CV11" s="435"/>
      <c r="CW11" s="435"/>
      <c r="CX11" s="435"/>
      <c r="CY11" s="435"/>
      <c r="CZ11" s="435"/>
      <c r="DA11" s="436"/>
      <c r="DB11" s="434" t="s">
        <v>122</v>
      </c>
      <c r="DC11" s="435"/>
      <c r="DD11" s="435"/>
      <c r="DE11" s="435"/>
      <c r="DF11" s="435"/>
      <c r="DG11" s="435"/>
      <c r="DH11" s="435"/>
      <c r="DI11" s="436"/>
    </row>
    <row r="12" spans="1:119" ht="18.75" customHeight="1" x14ac:dyDescent="0.2">
      <c r="A12" s="163"/>
      <c r="B12" s="454" t="s">
        <v>123</v>
      </c>
      <c r="C12" s="455"/>
      <c r="D12" s="455"/>
      <c r="E12" s="455"/>
      <c r="F12" s="455"/>
      <c r="G12" s="455"/>
      <c r="H12" s="455"/>
      <c r="I12" s="455"/>
      <c r="J12" s="455"/>
      <c r="K12" s="456"/>
      <c r="L12" s="463" t="s">
        <v>124</v>
      </c>
      <c r="M12" s="464"/>
      <c r="N12" s="464"/>
      <c r="O12" s="464"/>
      <c r="P12" s="464"/>
      <c r="Q12" s="465"/>
      <c r="R12" s="466">
        <v>29233</v>
      </c>
      <c r="S12" s="467"/>
      <c r="T12" s="467"/>
      <c r="U12" s="467"/>
      <c r="V12" s="468"/>
      <c r="W12" s="469" t="s">
        <v>1</v>
      </c>
      <c r="X12" s="427"/>
      <c r="Y12" s="427"/>
      <c r="Z12" s="427"/>
      <c r="AA12" s="427"/>
      <c r="AB12" s="470"/>
      <c r="AC12" s="471" t="s">
        <v>125</v>
      </c>
      <c r="AD12" s="472"/>
      <c r="AE12" s="472"/>
      <c r="AF12" s="472"/>
      <c r="AG12" s="473"/>
      <c r="AH12" s="471" t="s">
        <v>126</v>
      </c>
      <c r="AI12" s="472"/>
      <c r="AJ12" s="472"/>
      <c r="AK12" s="472"/>
      <c r="AL12" s="474"/>
      <c r="AM12" s="423" t="s">
        <v>127</v>
      </c>
      <c r="AN12" s="424"/>
      <c r="AO12" s="424"/>
      <c r="AP12" s="424"/>
      <c r="AQ12" s="424"/>
      <c r="AR12" s="424"/>
      <c r="AS12" s="424"/>
      <c r="AT12" s="425"/>
      <c r="AU12" s="426" t="s">
        <v>90</v>
      </c>
      <c r="AV12" s="427"/>
      <c r="AW12" s="427"/>
      <c r="AX12" s="427"/>
      <c r="AY12" s="428" t="s">
        <v>128</v>
      </c>
      <c r="AZ12" s="429"/>
      <c r="BA12" s="429"/>
      <c r="BB12" s="429"/>
      <c r="BC12" s="429"/>
      <c r="BD12" s="429"/>
      <c r="BE12" s="429"/>
      <c r="BF12" s="429"/>
      <c r="BG12" s="429"/>
      <c r="BH12" s="429"/>
      <c r="BI12" s="429"/>
      <c r="BJ12" s="429"/>
      <c r="BK12" s="429"/>
      <c r="BL12" s="429"/>
      <c r="BM12" s="430"/>
      <c r="BN12" s="394">
        <v>190000</v>
      </c>
      <c r="BO12" s="395"/>
      <c r="BP12" s="395"/>
      <c r="BQ12" s="395"/>
      <c r="BR12" s="395"/>
      <c r="BS12" s="395"/>
      <c r="BT12" s="395"/>
      <c r="BU12" s="396"/>
      <c r="BV12" s="394">
        <v>50000</v>
      </c>
      <c r="BW12" s="395"/>
      <c r="BX12" s="395"/>
      <c r="BY12" s="395"/>
      <c r="BZ12" s="395"/>
      <c r="CA12" s="395"/>
      <c r="CB12" s="395"/>
      <c r="CC12" s="396"/>
      <c r="CD12" s="397" t="s">
        <v>129</v>
      </c>
      <c r="CE12" s="398"/>
      <c r="CF12" s="398"/>
      <c r="CG12" s="398"/>
      <c r="CH12" s="398"/>
      <c r="CI12" s="398"/>
      <c r="CJ12" s="398"/>
      <c r="CK12" s="398"/>
      <c r="CL12" s="398"/>
      <c r="CM12" s="398"/>
      <c r="CN12" s="398"/>
      <c r="CO12" s="398"/>
      <c r="CP12" s="398"/>
      <c r="CQ12" s="398"/>
      <c r="CR12" s="398"/>
      <c r="CS12" s="399"/>
      <c r="CT12" s="434" t="s">
        <v>122</v>
      </c>
      <c r="CU12" s="435"/>
      <c r="CV12" s="435"/>
      <c r="CW12" s="435"/>
      <c r="CX12" s="435"/>
      <c r="CY12" s="435"/>
      <c r="CZ12" s="435"/>
      <c r="DA12" s="436"/>
      <c r="DB12" s="434" t="s">
        <v>122</v>
      </c>
      <c r="DC12" s="435"/>
      <c r="DD12" s="435"/>
      <c r="DE12" s="435"/>
      <c r="DF12" s="435"/>
      <c r="DG12" s="435"/>
      <c r="DH12" s="435"/>
      <c r="DI12" s="436"/>
    </row>
    <row r="13" spans="1:119" ht="18.75" customHeight="1" x14ac:dyDescent="0.2">
      <c r="A13" s="163"/>
      <c r="B13" s="457"/>
      <c r="C13" s="458"/>
      <c r="D13" s="458"/>
      <c r="E13" s="458"/>
      <c r="F13" s="458"/>
      <c r="G13" s="458"/>
      <c r="H13" s="458"/>
      <c r="I13" s="458"/>
      <c r="J13" s="458"/>
      <c r="K13" s="459"/>
      <c r="L13" s="178"/>
      <c r="M13" s="485" t="s">
        <v>130</v>
      </c>
      <c r="N13" s="486"/>
      <c r="O13" s="486"/>
      <c r="P13" s="486"/>
      <c r="Q13" s="487"/>
      <c r="R13" s="478">
        <v>28954</v>
      </c>
      <c r="S13" s="479"/>
      <c r="T13" s="479"/>
      <c r="U13" s="479"/>
      <c r="V13" s="480"/>
      <c r="W13" s="410" t="s">
        <v>131</v>
      </c>
      <c r="X13" s="411"/>
      <c r="Y13" s="411"/>
      <c r="Z13" s="411"/>
      <c r="AA13" s="411"/>
      <c r="AB13" s="401"/>
      <c r="AC13" s="445">
        <v>778</v>
      </c>
      <c r="AD13" s="446"/>
      <c r="AE13" s="446"/>
      <c r="AF13" s="446"/>
      <c r="AG13" s="488"/>
      <c r="AH13" s="445">
        <v>1017</v>
      </c>
      <c r="AI13" s="446"/>
      <c r="AJ13" s="446"/>
      <c r="AK13" s="446"/>
      <c r="AL13" s="447"/>
      <c r="AM13" s="423" t="s">
        <v>132</v>
      </c>
      <c r="AN13" s="424"/>
      <c r="AO13" s="424"/>
      <c r="AP13" s="424"/>
      <c r="AQ13" s="424"/>
      <c r="AR13" s="424"/>
      <c r="AS13" s="424"/>
      <c r="AT13" s="425"/>
      <c r="AU13" s="426" t="s">
        <v>114</v>
      </c>
      <c r="AV13" s="427"/>
      <c r="AW13" s="427"/>
      <c r="AX13" s="427"/>
      <c r="AY13" s="428" t="s">
        <v>133</v>
      </c>
      <c r="AZ13" s="429"/>
      <c r="BA13" s="429"/>
      <c r="BB13" s="429"/>
      <c r="BC13" s="429"/>
      <c r="BD13" s="429"/>
      <c r="BE13" s="429"/>
      <c r="BF13" s="429"/>
      <c r="BG13" s="429"/>
      <c r="BH13" s="429"/>
      <c r="BI13" s="429"/>
      <c r="BJ13" s="429"/>
      <c r="BK13" s="429"/>
      <c r="BL13" s="429"/>
      <c r="BM13" s="430"/>
      <c r="BN13" s="394">
        <v>-106819</v>
      </c>
      <c r="BO13" s="395"/>
      <c r="BP13" s="395"/>
      <c r="BQ13" s="395"/>
      <c r="BR13" s="395"/>
      <c r="BS13" s="395"/>
      <c r="BT13" s="395"/>
      <c r="BU13" s="396"/>
      <c r="BV13" s="394">
        <v>21082</v>
      </c>
      <c r="BW13" s="395"/>
      <c r="BX13" s="395"/>
      <c r="BY13" s="395"/>
      <c r="BZ13" s="395"/>
      <c r="CA13" s="395"/>
      <c r="CB13" s="395"/>
      <c r="CC13" s="396"/>
      <c r="CD13" s="397" t="s">
        <v>134</v>
      </c>
      <c r="CE13" s="398"/>
      <c r="CF13" s="398"/>
      <c r="CG13" s="398"/>
      <c r="CH13" s="398"/>
      <c r="CI13" s="398"/>
      <c r="CJ13" s="398"/>
      <c r="CK13" s="398"/>
      <c r="CL13" s="398"/>
      <c r="CM13" s="398"/>
      <c r="CN13" s="398"/>
      <c r="CO13" s="398"/>
      <c r="CP13" s="398"/>
      <c r="CQ13" s="398"/>
      <c r="CR13" s="398"/>
      <c r="CS13" s="399"/>
      <c r="CT13" s="391">
        <v>8.3000000000000007</v>
      </c>
      <c r="CU13" s="392"/>
      <c r="CV13" s="392"/>
      <c r="CW13" s="392"/>
      <c r="CX13" s="392"/>
      <c r="CY13" s="392"/>
      <c r="CZ13" s="392"/>
      <c r="DA13" s="393"/>
      <c r="DB13" s="391">
        <v>8.5</v>
      </c>
      <c r="DC13" s="392"/>
      <c r="DD13" s="392"/>
      <c r="DE13" s="392"/>
      <c r="DF13" s="392"/>
      <c r="DG13" s="392"/>
      <c r="DH13" s="392"/>
      <c r="DI13" s="393"/>
    </row>
    <row r="14" spans="1:119" ht="18.75" customHeight="1" thickBot="1" x14ac:dyDescent="0.25">
      <c r="A14" s="163"/>
      <c r="B14" s="457"/>
      <c r="C14" s="458"/>
      <c r="D14" s="458"/>
      <c r="E14" s="458"/>
      <c r="F14" s="458"/>
      <c r="G14" s="458"/>
      <c r="H14" s="458"/>
      <c r="I14" s="458"/>
      <c r="J14" s="458"/>
      <c r="K14" s="459"/>
      <c r="L14" s="475" t="s">
        <v>135</v>
      </c>
      <c r="M14" s="476"/>
      <c r="N14" s="476"/>
      <c r="O14" s="476"/>
      <c r="P14" s="476"/>
      <c r="Q14" s="477"/>
      <c r="R14" s="478">
        <v>29683</v>
      </c>
      <c r="S14" s="479"/>
      <c r="T14" s="479"/>
      <c r="U14" s="479"/>
      <c r="V14" s="480"/>
      <c r="W14" s="384"/>
      <c r="X14" s="385"/>
      <c r="Y14" s="385"/>
      <c r="Z14" s="385"/>
      <c r="AA14" s="385"/>
      <c r="AB14" s="374"/>
      <c r="AC14" s="481">
        <v>5.8</v>
      </c>
      <c r="AD14" s="482"/>
      <c r="AE14" s="482"/>
      <c r="AF14" s="482"/>
      <c r="AG14" s="483"/>
      <c r="AH14" s="481">
        <v>7.1</v>
      </c>
      <c r="AI14" s="482"/>
      <c r="AJ14" s="482"/>
      <c r="AK14" s="482"/>
      <c r="AL14" s="484"/>
      <c r="AM14" s="423"/>
      <c r="AN14" s="424"/>
      <c r="AO14" s="424"/>
      <c r="AP14" s="424"/>
      <c r="AQ14" s="424"/>
      <c r="AR14" s="424"/>
      <c r="AS14" s="424"/>
      <c r="AT14" s="425"/>
      <c r="AU14" s="426"/>
      <c r="AV14" s="427"/>
      <c r="AW14" s="427"/>
      <c r="AX14" s="427"/>
      <c r="AY14" s="428"/>
      <c r="AZ14" s="429"/>
      <c r="BA14" s="429"/>
      <c r="BB14" s="429"/>
      <c r="BC14" s="429"/>
      <c r="BD14" s="429"/>
      <c r="BE14" s="429"/>
      <c r="BF14" s="429"/>
      <c r="BG14" s="429"/>
      <c r="BH14" s="429"/>
      <c r="BI14" s="429"/>
      <c r="BJ14" s="429"/>
      <c r="BK14" s="429"/>
      <c r="BL14" s="429"/>
      <c r="BM14" s="430"/>
      <c r="BN14" s="394"/>
      <c r="BO14" s="395"/>
      <c r="BP14" s="395"/>
      <c r="BQ14" s="395"/>
      <c r="BR14" s="395"/>
      <c r="BS14" s="395"/>
      <c r="BT14" s="395"/>
      <c r="BU14" s="396"/>
      <c r="BV14" s="394"/>
      <c r="BW14" s="395"/>
      <c r="BX14" s="395"/>
      <c r="BY14" s="395"/>
      <c r="BZ14" s="395"/>
      <c r="CA14" s="395"/>
      <c r="CB14" s="395"/>
      <c r="CC14" s="396"/>
      <c r="CD14" s="489" t="s">
        <v>136</v>
      </c>
      <c r="CE14" s="490"/>
      <c r="CF14" s="490"/>
      <c r="CG14" s="490"/>
      <c r="CH14" s="490"/>
      <c r="CI14" s="490"/>
      <c r="CJ14" s="490"/>
      <c r="CK14" s="490"/>
      <c r="CL14" s="490"/>
      <c r="CM14" s="490"/>
      <c r="CN14" s="490"/>
      <c r="CO14" s="490"/>
      <c r="CP14" s="490"/>
      <c r="CQ14" s="490"/>
      <c r="CR14" s="490"/>
      <c r="CS14" s="491"/>
      <c r="CT14" s="492">
        <v>42</v>
      </c>
      <c r="CU14" s="493"/>
      <c r="CV14" s="493"/>
      <c r="CW14" s="493"/>
      <c r="CX14" s="493"/>
      <c r="CY14" s="493"/>
      <c r="CZ14" s="493"/>
      <c r="DA14" s="494"/>
      <c r="DB14" s="492">
        <v>39.299999999999997</v>
      </c>
      <c r="DC14" s="493"/>
      <c r="DD14" s="493"/>
      <c r="DE14" s="493"/>
      <c r="DF14" s="493"/>
      <c r="DG14" s="493"/>
      <c r="DH14" s="493"/>
      <c r="DI14" s="494"/>
    </row>
    <row r="15" spans="1:119" ht="18.75" customHeight="1" x14ac:dyDescent="0.2">
      <c r="A15" s="163"/>
      <c r="B15" s="457"/>
      <c r="C15" s="458"/>
      <c r="D15" s="458"/>
      <c r="E15" s="458"/>
      <c r="F15" s="458"/>
      <c r="G15" s="458"/>
      <c r="H15" s="458"/>
      <c r="I15" s="458"/>
      <c r="J15" s="458"/>
      <c r="K15" s="459"/>
      <c r="L15" s="178"/>
      <c r="M15" s="485" t="s">
        <v>130</v>
      </c>
      <c r="N15" s="486"/>
      <c r="O15" s="486"/>
      <c r="P15" s="486"/>
      <c r="Q15" s="487"/>
      <c r="R15" s="478">
        <v>29408</v>
      </c>
      <c r="S15" s="479"/>
      <c r="T15" s="479"/>
      <c r="U15" s="479"/>
      <c r="V15" s="480"/>
      <c r="W15" s="410" t="s">
        <v>137</v>
      </c>
      <c r="X15" s="411"/>
      <c r="Y15" s="411"/>
      <c r="Z15" s="411"/>
      <c r="AA15" s="411"/>
      <c r="AB15" s="401"/>
      <c r="AC15" s="445">
        <v>3139</v>
      </c>
      <c r="AD15" s="446"/>
      <c r="AE15" s="446"/>
      <c r="AF15" s="446"/>
      <c r="AG15" s="488"/>
      <c r="AH15" s="445">
        <v>3203</v>
      </c>
      <c r="AI15" s="446"/>
      <c r="AJ15" s="446"/>
      <c r="AK15" s="446"/>
      <c r="AL15" s="447"/>
      <c r="AM15" s="423"/>
      <c r="AN15" s="424"/>
      <c r="AO15" s="424"/>
      <c r="AP15" s="424"/>
      <c r="AQ15" s="424"/>
      <c r="AR15" s="424"/>
      <c r="AS15" s="424"/>
      <c r="AT15" s="425"/>
      <c r="AU15" s="426"/>
      <c r="AV15" s="427"/>
      <c r="AW15" s="427"/>
      <c r="AX15" s="427"/>
      <c r="AY15" s="354" t="s">
        <v>138</v>
      </c>
      <c r="AZ15" s="355"/>
      <c r="BA15" s="355"/>
      <c r="BB15" s="355"/>
      <c r="BC15" s="355"/>
      <c r="BD15" s="355"/>
      <c r="BE15" s="355"/>
      <c r="BF15" s="355"/>
      <c r="BG15" s="355"/>
      <c r="BH15" s="355"/>
      <c r="BI15" s="355"/>
      <c r="BJ15" s="355"/>
      <c r="BK15" s="355"/>
      <c r="BL15" s="355"/>
      <c r="BM15" s="356"/>
      <c r="BN15" s="357">
        <v>4501845</v>
      </c>
      <c r="BO15" s="358"/>
      <c r="BP15" s="358"/>
      <c r="BQ15" s="358"/>
      <c r="BR15" s="358"/>
      <c r="BS15" s="358"/>
      <c r="BT15" s="358"/>
      <c r="BU15" s="359"/>
      <c r="BV15" s="357">
        <v>4275100</v>
      </c>
      <c r="BW15" s="358"/>
      <c r="BX15" s="358"/>
      <c r="BY15" s="358"/>
      <c r="BZ15" s="358"/>
      <c r="CA15" s="358"/>
      <c r="CB15" s="358"/>
      <c r="CC15" s="359"/>
      <c r="CD15" s="495" t="s">
        <v>139</v>
      </c>
      <c r="CE15" s="496"/>
      <c r="CF15" s="496"/>
      <c r="CG15" s="496"/>
      <c r="CH15" s="496"/>
      <c r="CI15" s="496"/>
      <c r="CJ15" s="496"/>
      <c r="CK15" s="496"/>
      <c r="CL15" s="496"/>
      <c r="CM15" s="496"/>
      <c r="CN15" s="496"/>
      <c r="CO15" s="496"/>
      <c r="CP15" s="496"/>
      <c r="CQ15" s="496"/>
      <c r="CR15" s="496"/>
      <c r="CS15" s="497"/>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57"/>
      <c r="C16" s="458"/>
      <c r="D16" s="458"/>
      <c r="E16" s="458"/>
      <c r="F16" s="458"/>
      <c r="G16" s="458"/>
      <c r="H16" s="458"/>
      <c r="I16" s="458"/>
      <c r="J16" s="458"/>
      <c r="K16" s="459"/>
      <c r="L16" s="475" t="s">
        <v>140</v>
      </c>
      <c r="M16" s="498"/>
      <c r="N16" s="498"/>
      <c r="O16" s="498"/>
      <c r="P16" s="498"/>
      <c r="Q16" s="499"/>
      <c r="R16" s="500" t="s">
        <v>141</v>
      </c>
      <c r="S16" s="501"/>
      <c r="T16" s="501"/>
      <c r="U16" s="501"/>
      <c r="V16" s="502"/>
      <c r="W16" s="384"/>
      <c r="X16" s="385"/>
      <c r="Y16" s="385"/>
      <c r="Z16" s="385"/>
      <c r="AA16" s="385"/>
      <c r="AB16" s="374"/>
      <c r="AC16" s="481">
        <v>23.3</v>
      </c>
      <c r="AD16" s="482"/>
      <c r="AE16" s="482"/>
      <c r="AF16" s="482"/>
      <c r="AG16" s="483"/>
      <c r="AH16" s="481">
        <v>22.3</v>
      </c>
      <c r="AI16" s="482"/>
      <c r="AJ16" s="482"/>
      <c r="AK16" s="482"/>
      <c r="AL16" s="484"/>
      <c r="AM16" s="423"/>
      <c r="AN16" s="424"/>
      <c r="AO16" s="424"/>
      <c r="AP16" s="424"/>
      <c r="AQ16" s="424"/>
      <c r="AR16" s="424"/>
      <c r="AS16" s="424"/>
      <c r="AT16" s="425"/>
      <c r="AU16" s="426"/>
      <c r="AV16" s="427"/>
      <c r="AW16" s="427"/>
      <c r="AX16" s="427"/>
      <c r="AY16" s="428" t="s">
        <v>142</v>
      </c>
      <c r="AZ16" s="429"/>
      <c r="BA16" s="429"/>
      <c r="BB16" s="429"/>
      <c r="BC16" s="429"/>
      <c r="BD16" s="429"/>
      <c r="BE16" s="429"/>
      <c r="BF16" s="429"/>
      <c r="BG16" s="429"/>
      <c r="BH16" s="429"/>
      <c r="BI16" s="429"/>
      <c r="BJ16" s="429"/>
      <c r="BK16" s="429"/>
      <c r="BL16" s="429"/>
      <c r="BM16" s="430"/>
      <c r="BN16" s="394">
        <v>9015200</v>
      </c>
      <c r="BO16" s="395"/>
      <c r="BP16" s="395"/>
      <c r="BQ16" s="395"/>
      <c r="BR16" s="395"/>
      <c r="BS16" s="395"/>
      <c r="BT16" s="395"/>
      <c r="BU16" s="396"/>
      <c r="BV16" s="394">
        <v>8788029</v>
      </c>
      <c r="BW16" s="395"/>
      <c r="BX16" s="395"/>
      <c r="BY16" s="395"/>
      <c r="BZ16" s="395"/>
      <c r="CA16" s="395"/>
      <c r="CB16" s="395"/>
      <c r="CC16" s="396"/>
      <c r="CD16" s="172"/>
      <c r="CE16" s="508"/>
      <c r="CF16" s="508"/>
      <c r="CG16" s="508"/>
      <c r="CH16" s="508"/>
      <c r="CI16" s="508"/>
      <c r="CJ16" s="508"/>
      <c r="CK16" s="508"/>
      <c r="CL16" s="508"/>
      <c r="CM16" s="508"/>
      <c r="CN16" s="508"/>
      <c r="CO16" s="508"/>
      <c r="CP16" s="508"/>
      <c r="CQ16" s="508"/>
      <c r="CR16" s="508"/>
      <c r="CS16" s="509"/>
      <c r="CT16" s="391"/>
      <c r="CU16" s="392"/>
      <c r="CV16" s="392"/>
      <c r="CW16" s="392"/>
      <c r="CX16" s="392"/>
      <c r="CY16" s="392"/>
      <c r="CZ16" s="392"/>
      <c r="DA16" s="393"/>
      <c r="DB16" s="391"/>
      <c r="DC16" s="392"/>
      <c r="DD16" s="392"/>
      <c r="DE16" s="392"/>
      <c r="DF16" s="392"/>
      <c r="DG16" s="392"/>
      <c r="DH16" s="392"/>
      <c r="DI16" s="393"/>
    </row>
    <row r="17" spans="1:113" ht="18.75" customHeight="1" thickBot="1" x14ac:dyDescent="0.25">
      <c r="A17" s="163"/>
      <c r="B17" s="460"/>
      <c r="C17" s="461"/>
      <c r="D17" s="461"/>
      <c r="E17" s="461"/>
      <c r="F17" s="461"/>
      <c r="G17" s="461"/>
      <c r="H17" s="461"/>
      <c r="I17" s="461"/>
      <c r="J17" s="461"/>
      <c r="K17" s="462"/>
      <c r="L17" s="182"/>
      <c r="M17" s="505" t="s">
        <v>143</v>
      </c>
      <c r="N17" s="506"/>
      <c r="O17" s="506"/>
      <c r="P17" s="506"/>
      <c r="Q17" s="507"/>
      <c r="R17" s="500" t="s">
        <v>141</v>
      </c>
      <c r="S17" s="501"/>
      <c r="T17" s="501"/>
      <c r="U17" s="501"/>
      <c r="V17" s="502"/>
      <c r="W17" s="410" t="s">
        <v>144</v>
      </c>
      <c r="X17" s="411"/>
      <c r="Y17" s="411"/>
      <c r="Z17" s="411"/>
      <c r="AA17" s="411"/>
      <c r="AB17" s="401"/>
      <c r="AC17" s="445">
        <v>9554</v>
      </c>
      <c r="AD17" s="446"/>
      <c r="AE17" s="446"/>
      <c r="AF17" s="446"/>
      <c r="AG17" s="488"/>
      <c r="AH17" s="445">
        <v>10138</v>
      </c>
      <c r="AI17" s="446"/>
      <c r="AJ17" s="446"/>
      <c r="AK17" s="446"/>
      <c r="AL17" s="447"/>
      <c r="AM17" s="423"/>
      <c r="AN17" s="424"/>
      <c r="AO17" s="424"/>
      <c r="AP17" s="424"/>
      <c r="AQ17" s="424"/>
      <c r="AR17" s="424"/>
      <c r="AS17" s="424"/>
      <c r="AT17" s="425"/>
      <c r="AU17" s="426"/>
      <c r="AV17" s="427"/>
      <c r="AW17" s="427"/>
      <c r="AX17" s="427"/>
      <c r="AY17" s="428" t="s">
        <v>145</v>
      </c>
      <c r="AZ17" s="429"/>
      <c r="BA17" s="429"/>
      <c r="BB17" s="429"/>
      <c r="BC17" s="429"/>
      <c r="BD17" s="429"/>
      <c r="BE17" s="429"/>
      <c r="BF17" s="429"/>
      <c r="BG17" s="429"/>
      <c r="BH17" s="429"/>
      <c r="BI17" s="429"/>
      <c r="BJ17" s="429"/>
      <c r="BK17" s="429"/>
      <c r="BL17" s="429"/>
      <c r="BM17" s="430"/>
      <c r="BN17" s="394">
        <v>5725491</v>
      </c>
      <c r="BO17" s="395"/>
      <c r="BP17" s="395"/>
      <c r="BQ17" s="395"/>
      <c r="BR17" s="395"/>
      <c r="BS17" s="395"/>
      <c r="BT17" s="395"/>
      <c r="BU17" s="396"/>
      <c r="BV17" s="394">
        <v>5422832</v>
      </c>
      <c r="BW17" s="395"/>
      <c r="BX17" s="395"/>
      <c r="BY17" s="395"/>
      <c r="BZ17" s="395"/>
      <c r="CA17" s="395"/>
      <c r="CB17" s="395"/>
      <c r="CC17" s="396"/>
      <c r="CD17" s="172"/>
      <c r="CE17" s="508"/>
      <c r="CF17" s="508"/>
      <c r="CG17" s="508"/>
      <c r="CH17" s="508"/>
      <c r="CI17" s="508"/>
      <c r="CJ17" s="508"/>
      <c r="CK17" s="508"/>
      <c r="CL17" s="508"/>
      <c r="CM17" s="508"/>
      <c r="CN17" s="508"/>
      <c r="CO17" s="508"/>
      <c r="CP17" s="508"/>
      <c r="CQ17" s="508"/>
      <c r="CR17" s="508"/>
      <c r="CS17" s="509"/>
      <c r="CT17" s="391"/>
      <c r="CU17" s="392"/>
      <c r="CV17" s="392"/>
      <c r="CW17" s="392"/>
      <c r="CX17" s="392"/>
      <c r="CY17" s="392"/>
      <c r="CZ17" s="392"/>
      <c r="DA17" s="393"/>
      <c r="DB17" s="391"/>
      <c r="DC17" s="392"/>
      <c r="DD17" s="392"/>
      <c r="DE17" s="392"/>
      <c r="DF17" s="392"/>
      <c r="DG17" s="392"/>
      <c r="DH17" s="392"/>
      <c r="DI17" s="393"/>
    </row>
    <row r="18" spans="1:113" ht="18.75" customHeight="1" thickBot="1" x14ac:dyDescent="0.25">
      <c r="A18" s="163"/>
      <c r="B18" s="516" t="s">
        <v>146</v>
      </c>
      <c r="C18" s="437"/>
      <c r="D18" s="437"/>
      <c r="E18" s="517"/>
      <c r="F18" s="517"/>
      <c r="G18" s="517"/>
      <c r="H18" s="517"/>
      <c r="I18" s="517"/>
      <c r="J18" s="517"/>
      <c r="K18" s="517"/>
      <c r="L18" s="518">
        <v>140.03</v>
      </c>
      <c r="M18" s="518"/>
      <c r="N18" s="518"/>
      <c r="O18" s="518"/>
      <c r="P18" s="518"/>
      <c r="Q18" s="518"/>
      <c r="R18" s="519"/>
      <c r="S18" s="519"/>
      <c r="T18" s="519"/>
      <c r="U18" s="519"/>
      <c r="V18" s="520"/>
      <c r="W18" s="412"/>
      <c r="X18" s="413"/>
      <c r="Y18" s="413"/>
      <c r="Z18" s="413"/>
      <c r="AA18" s="413"/>
      <c r="AB18" s="404"/>
      <c r="AC18" s="521">
        <v>70.900000000000006</v>
      </c>
      <c r="AD18" s="522"/>
      <c r="AE18" s="522"/>
      <c r="AF18" s="522"/>
      <c r="AG18" s="523"/>
      <c r="AH18" s="521">
        <v>70.599999999999994</v>
      </c>
      <c r="AI18" s="522"/>
      <c r="AJ18" s="522"/>
      <c r="AK18" s="522"/>
      <c r="AL18" s="524"/>
      <c r="AM18" s="423"/>
      <c r="AN18" s="424"/>
      <c r="AO18" s="424"/>
      <c r="AP18" s="424"/>
      <c r="AQ18" s="424"/>
      <c r="AR18" s="424"/>
      <c r="AS18" s="424"/>
      <c r="AT18" s="425"/>
      <c r="AU18" s="426"/>
      <c r="AV18" s="427"/>
      <c r="AW18" s="427"/>
      <c r="AX18" s="427"/>
      <c r="AY18" s="428" t="s">
        <v>147</v>
      </c>
      <c r="AZ18" s="429"/>
      <c r="BA18" s="429"/>
      <c r="BB18" s="429"/>
      <c r="BC18" s="429"/>
      <c r="BD18" s="429"/>
      <c r="BE18" s="429"/>
      <c r="BF18" s="429"/>
      <c r="BG18" s="429"/>
      <c r="BH18" s="429"/>
      <c r="BI18" s="429"/>
      <c r="BJ18" s="429"/>
      <c r="BK18" s="429"/>
      <c r="BL18" s="429"/>
      <c r="BM18" s="430"/>
      <c r="BN18" s="394">
        <v>9728200</v>
      </c>
      <c r="BO18" s="395"/>
      <c r="BP18" s="395"/>
      <c r="BQ18" s="395"/>
      <c r="BR18" s="395"/>
      <c r="BS18" s="395"/>
      <c r="BT18" s="395"/>
      <c r="BU18" s="396"/>
      <c r="BV18" s="394">
        <v>9415262</v>
      </c>
      <c r="BW18" s="395"/>
      <c r="BX18" s="395"/>
      <c r="BY18" s="395"/>
      <c r="BZ18" s="395"/>
      <c r="CA18" s="395"/>
      <c r="CB18" s="395"/>
      <c r="CC18" s="396"/>
      <c r="CD18" s="172"/>
      <c r="CE18" s="508"/>
      <c r="CF18" s="508"/>
      <c r="CG18" s="508"/>
      <c r="CH18" s="508"/>
      <c r="CI18" s="508"/>
      <c r="CJ18" s="508"/>
      <c r="CK18" s="508"/>
      <c r="CL18" s="508"/>
      <c r="CM18" s="508"/>
      <c r="CN18" s="508"/>
      <c r="CO18" s="508"/>
      <c r="CP18" s="508"/>
      <c r="CQ18" s="508"/>
      <c r="CR18" s="508"/>
      <c r="CS18" s="509"/>
      <c r="CT18" s="391"/>
      <c r="CU18" s="392"/>
      <c r="CV18" s="392"/>
      <c r="CW18" s="392"/>
      <c r="CX18" s="392"/>
      <c r="CY18" s="392"/>
      <c r="CZ18" s="392"/>
      <c r="DA18" s="393"/>
      <c r="DB18" s="391"/>
      <c r="DC18" s="392"/>
      <c r="DD18" s="392"/>
      <c r="DE18" s="392"/>
      <c r="DF18" s="392"/>
      <c r="DG18" s="392"/>
      <c r="DH18" s="392"/>
      <c r="DI18" s="393"/>
    </row>
    <row r="19" spans="1:113" ht="18.75" customHeight="1" thickBot="1" x14ac:dyDescent="0.25">
      <c r="A19" s="163"/>
      <c r="B19" s="516" t="s">
        <v>148</v>
      </c>
      <c r="C19" s="437"/>
      <c r="D19" s="437"/>
      <c r="E19" s="517"/>
      <c r="F19" s="517"/>
      <c r="G19" s="517"/>
      <c r="H19" s="517"/>
      <c r="I19" s="517"/>
      <c r="J19" s="517"/>
      <c r="K19" s="517"/>
      <c r="L19" s="525">
        <v>220</v>
      </c>
      <c r="M19" s="525"/>
      <c r="N19" s="525"/>
      <c r="O19" s="525"/>
      <c r="P19" s="525"/>
      <c r="Q19" s="525"/>
      <c r="R19" s="526"/>
      <c r="S19" s="526"/>
      <c r="T19" s="526"/>
      <c r="U19" s="526"/>
      <c r="V19" s="527"/>
      <c r="W19" s="351"/>
      <c r="X19" s="352"/>
      <c r="Y19" s="352"/>
      <c r="Z19" s="352"/>
      <c r="AA19" s="352"/>
      <c r="AB19" s="352"/>
      <c r="AC19" s="503"/>
      <c r="AD19" s="503"/>
      <c r="AE19" s="503"/>
      <c r="AF19" s="503"/>
      <c r="AG19" s="503"/>
      <c r="AH19" s="503"/>
      <c r="AI19" s="503"/>
      <c r="AJ19" s="503"/>
      <c r="AK19" s="503"/>
      <c r="AL19" s="504"/>
      <c r="AM19" s="423"/>
      <c r="AN19" s="424"/>
      <c r="AO19" s="424"/>
      <c r="AP19" s="424"/>
      <c r="AQ19" s="424"/>
      <c r="AR19" s="424"/>
      <c r="AS19" s="424"/>
      <c r="AT19" s="425"/>
      <c r="AU19" s="426"/>
      <c r="AV19" s="427"/>
      <c r="AW19" s="427"/>
      <c r="AX19" s="427"/>
      <c r="AY19" s="428" t="s">
        <v>149</v>
      </c>
      <c r="AZ19" s="429"/>
      <c r="BA19" s="429"/>
      <c r="BB19" s="429"/>
      <c r="BC19" s="429"/>
      <c r="BD19" s="429"/>
      <c r="BE19" s="429"/>
      <c r="BF19" s="429"/>
      <c r="BG19" s="429"/>
      <c r="BH19" s="429"/>
      <c r="BI19" s="429"/>
      <c r="BJ19" s="429"/>
      <c r="BK19" s="429"/>
      <c r="BL19" s="429"/>
      <c r="BM19" s="430"/>
      <c r="BN19" s="394">
        <v>12735094</v>
      </c>
      <c r="BO19" s="395"/>
      <c r="BP19" s="395"/>
      <c r="BQ19" s="395"/>
      <c r="BR19" s="395"/>
      <c r="BS19" s="395"/>
      <c r="BT19" s="395"/>
      <c r="BU19" s="396"/>
      <c r="BV19" s="394">
        <v>12539252</v>
      </c>
      <c r="BW19" s="395"/>
      <c r="BX19" s="395"/>
      <c r="BY19" s="395"/>
      <c r="BZ19" s="395"/>
      <c r="CA19" s="395"/>
      <c r="CB19" s="395"/>
      <c r="CC19" s="396"/>
      <c r="CD19" s="172"/>
      <c r="CE19" s="508"/>
      <c r="CF19" s="508"/>
      <c r="CG19" s="508"/>
      <c r="CH19" s="508"/>
      <c r="CI19" s="508"/>
      <c r="CJ19" s="508"/>
      <c r="CK19" s="508"/>
      <c r="CL19" s="508"/>
      <c r="CM19" s="508"/>
      <c r="CN19" s="508"/>
      <c r="CO19" s="508"/>
      <c r="CP19" s="508"/>
      <c r="CQ19" s="508"/>
      <c r="CR19" s="508"/>
      <c r="CS19" s="509"/>
      <c r="CT19" s="391"/>
      <c r="CU19" s="392"/>
      <c r="CV19" s="392"/>
      <c r="CW19" s="392"/>
      <c r="CX19" s="392"/>
      <c r="CY19" s="392"/>
      <c r="CZ19" s="392"/>
      <c r="DA19" s="393"/>
      <c r="DB19" s="391"/>
      <c r="DC19" s="392"/>
      <c r="DD19" s="392"/>
      <c r="DE19" s="392"/>
      <c r="DF19" s="392"/>
      <c r="DG19" s="392"/>
      <c r="DH19" s="392"/>
      <c r="DI19" s="393"/>
    </row>
    <row r="20" spans="1:113" ht="18.75" customHeight="1" thickBot="1" x14ac:dyDescent="0.25">
      <c r="A20" s="163"/>
      <c r="B20" s="516" t="s">
        <v>150</v>
      </c>
      <c r="C20" s="437"/>
      <c r="D20" s="437"/>
      <c r="E20" s="517"/>
      <c r="F20" s="517"/>
      <c r="G20" s="517"/>
      <c r="H20" s="517"/>
      <c r="I20" s="517"/>
      <c r="J20" s="517"/>
      <c r="K20" s="517"/>
      <c r="L20" s="525">
        <v>13932</v>
      </c>
      <c r="M20" s="525"/>
      <c r="N20" s="525"/>
      <c r="O20" s="525"/>
      <c r="P20" s="525"/>
      <c r="Q20" s="525"/>
      <c r="R20" s="526"/>
      <c r="S20" s="526"/>
      <c r="T20" s="526"/>
      <c r="U20" s="526"/>
      <c r="V20" s="527"/>
      <c r="W20" s="412"/>
      <c r="X20" s="413"/>
      <c r="Y20" s="413"/>
      <c r="Z20" s="413"/>
      <c r="AA20" s="413"/>
      <c r="AB20" s="413"/>
      <c r="AC20" s="528"/>
      <c r="AD20" s="528"/>
      <c r="AE20" s="528"/>
      <c r="AF20" s="528"/>
      <c r="AG20" s="528"/>
      <c r="AH20" s="528"/>
      <c r="AI20" s="528"/>
      <c r="AJ20" s="528"/>
      <c r="AK20" s="528"/>
      <c r="AL20" s="529"/>
      <c r="AM20" s="530"/>
      <c r="AN20" s="449"/>
      <c r="AO20" s="449"/>
      <c r="AP20" s="449"/>
      <c r="AQ20" s="449"/>
      <c r="AR20" s="449"/>
      <c r="AS20" s="449"/>
      <c r="AT20" s="450"/>
      <c r="AU20" s="531"/>
      <c r="AV20" s="532"/>
      <c r="AW20" s="532"/>
      <c r="AX20" s="533"/>
      <c r="AY20" s="428"/>
      <c r="AZ20" s="429"/>
      <c r="BA20" s="429"/>
      <c r="BB20" s="429"/>
      <c r="BC20" s="429"/>
      <c r="BD20" s="429"/>
      <c r="BE20" s="429"/>
      <c r="BF20" s="429"/>
      <c r="BG20" s="429"/>
      <c r="BH20" s="429"/>
      <c r="BI20" s="429"/>
      <c r="BJ20" s="429"/>
      <c r="BK20" s="429"/>
      <c r="BL20" s="429"/>
      <c r="BM20" s="430"/>
      <c r="BN20" s="394"/>
      <c r="BO20" s="395"/>
      <c r="BP20" s="395"/>
      <c r="BQ20" s="395"/>
      <c r="BR20" s="395"/>
      <c r="BS20" s="395"/>
      <c r="BT20" s="395"/>
      <c r="BU20" s="396"/>
      <c r="BV20" s="394"/>
      <c r="BW20" s="395"/>
      <c r="BX20" s="395"/>
      <c r="BY20" s="395"/>
      <c r="BZ20" s="395"/>
      <c r="CA20" s="395"/>
      <c r="CB20" s="395"/>
      <c r="CC20" s="396"/>
      <c r="CD20" s="172"/>
      <c r="CE20" s="508"/>
      <c r="CF20" s="508"/>
      <c r="CG20" s="508"/>
      <c r="CH20" s="508"/>
      <c r="CI20" s="508"/>
      <c r="CJ20" s="508"/>
      <c r="CK20" s="508"/>
      <c r="CL20" s="508"/>
      <c r="CM20" s="508"/>
      <c r="CN20" s="508"/>
      <c r="CO20" s="508"/>
      <c r="CP20" s="508"/>
      <c r="CQ20" s="508"/>
      <c r="CR20" s="508"/>
      <c r="CS20" s="509"/>
      <c r="CT20" s="391"/>
      <c r="CU20" s="392"/>
      <c r="CV20" s="392"/>
      <c r="CW20" s="392"/>
      <c r="CX20" s="392"/>
      <c r="CY20" s="392"/>
      <c r="CZ20" s="392"/>
      <c r="DA20" s="393"/>
      <c r="DB20" s="391"/>
      <c r="DC20" s="392"/>
      <c r="DD20" s="392"/>
      <c r="DE20" s="392"/>
      <c r="DF20" s="392"/>
      <c r="DG20" s="392"/>
      <c r="DH20" s="392"/>
      <c r="DI20" s="393"/>
    </row>
    <row r="21" spans="1:113" ht="18.75" customHeight="1" thickBot="1" x14ac:dyDescent="0.25">
      <c r="A21" s="163"/>
      <c r="B21" s="534" t="s">
        <v>151</v>
      </c>
      <c r="C21" s="535"/>
      <c r="D21" s="535"/>
      <c r="E21" s="535"/>
      <c r="F21" s="535"/>
      <c r="G21" s="535"/>
      <c r="H21" s="535"/>
      <c r="I21" s="535"/>
      <c r="J21" s="535"/>
      <c r="K21" s="535"/>
      <c r="L21" s="535"/>
      <c r="M21" s="535"/>
      <c r="N21" s="535"/>
      <c r="O21" s="535"/>
      <c r="P21" s="535"/>
      <c r="Q21" s="535"/>
      <c r="R21" s="535"/>
      <c r="S21" s="535"/>
      <c r="T21" s="535"/>
      <c r="U21" s="535"/>
      <c r="V21" s="535"/>
      <c r="W21" s="535"/>
      <c r="X21" s="535"/>
      <c r="Y21" s="535"/>
      <c r="Z21" s="535"/>
      <c r="AA21" s="535"/>
      <c r="AB21" s="535"/>
      <c r="AC21" s="535"/>
      <c r="AD21" s="535"/>
      <c r="AE21" s="535"/>
      <c r="AF21" s="535"/>
      <c r="AG21" s="535"/>
      <c r="AH21" s="535"/>
      <c r="AI21" s="535"/>
      <c r="AJ21" s="535"/>
      <c r="AK21" s="535"/>
      <c r="AL21" s="535"/>
      <c r="AM21" s="535"/>
      <c r="AN21" s="535"/>
      <c r="AO21" s="535"/>
      <c r="AP21" s="535"/>
      <c r="AQ21" s="535"/>
      <c r="AR21" s="535"/>
      <c r="AS21" s="535"/>
      <c r="AT21" s="535"/>
      <c r="AU21" s="535"/>
      <c r="AV21" s="535"/>
      <c r="AW21" s="535"/>
      <c r="AX21" s="536"/>
      <c r="AY21" s="510"/>
      <c r="AZ21" s="511"/>
      <c r="BA21" s="511"/>
      <c r="BB21" s="511"/>
      <c r="BC21" s="511"/>
      <c r="BD21" s="511"/>
      <c r="BE21" s="511"/>
      <c r="BF21" s="511"/>
      <c r="BG21" s="511"/>
      <c r="BH21" s="511"/>
      <c r="BI21" s="511"/>
      <c r="BJ21" s="511"/>
      <c r="BK21" s="511"/>
      <c r="BL21" s="511"/>
      <c r="BM21" s="512"/>
      <c r="BN21" s="513"/>
      <c r="BO21" s="514"/>
      <c r="BP21" s="514"/>
      <c r="BQ21" s="514"/>
      <c r="BR21" s="514"/>
      <c r="BS21" s="514"/>
      <c r="BT21" s="514"/>
      <c r="BU21" s="515"/>
      <c r="BV21" s="513"/>
      <c r="BW21" s="514"/>
      <c r="BX21" s="514"/>
      <c r="BY21" s="514"/>
      <c r="BZ21" s="514"/>
      <c r="CA21" s="514"/>
      <c r="CB21" s="514"/>
      <c r="CC21" s="515"/>
      <c r="CD21" s="172"/>
      <c r="CE21" s="508"/>
      <c r="CF21" s="508"/>
      <c r="CG21" s="508"/>
      <c r="CH21" s="508"/>
      <c r="CI21" s="508"/>
      <c r="CJ21" s="508"/>
      <c r="CK21" s="508"/>
      <c r="CL21" s="508"/>
      <c r="CM21" s="508"/>
      <c r="CN21" s="508"/>
      <c r="CO21" s="508"/>
      <c r="CP21" s="508"/>
      <c r="CQ21" s="508"/>
      <c r="CR21" s="508"/>
      <c r="CS21" s="509"/>
      <c r="CT21" s="391"/>
      <c r="CU21" s="392"/>
      <c r="CV21" s="392"/>
      <c r="CW21" s="392"/>
      <c r="CX21" s="392"/>
      <c r="CY21" s="392"/>
      <c r="CZ21" s="392"/>
      <c r="DA21" s="393"/>
      <c r="DB21" s="391"/>
      <c r="DC21" s="392"/>
      <c r="DD21" s="392"/>
      <c r="DE21" s="392"/>
      <c r="DF21" s="392"/>
      <c r="DG21" s="392"/>
      <c r="DH21" s="392"/>
      <c r="DI21" s="393"/>
    </row>
    <row r="22" spans="1:113" ht="18.75" customHeight="1" x14ac:dyDescent="0.2">
      <c r="A22" s="163"/>
      <c r="B22" s="564" t="s">
        <v>152</v>
      </c>
      <c r="C22" s="538"/>
      <c r="D22" s="539"/>
      <c r="E22" s="406" t="s">
        <v>1</v>
      </c>
      <c r="F22" s="411"/>
      <c r="G22" s="411"/>
      <c r="H22" s="411"/>
      <c r="I22" s="411"/>
      <c r="J22" s="411"/>
      <c r="K22" s="401"/>
      <c r="L22" s="406" t="s">
        <v>153</v>
      </c>
      <c r="M22" s="411"/>
      <c r="N22" s="411"/>
      <c r="O22" s="411"/>
      <c r="P22" s="401"/>
      <c r="Q22" s="569" t="s">
        <v>154</v>
      </c>
      <c r="R22" s="570"/>
      <c r="S22" s="570"/>
      <c r="T22" s="570"/>
      <c r="U22" s="570"/>
      <c r="V22" s="571"/>
      <c r="W22" s="537" t="s">
        <v>155</v>
      </c>
      <c r="X22" s="538"/>
      <c r="Y22" s="539"/>
      <c r="Z22" s="406" t="s">
        <v>1</v>
      </c>
      <c r="AA22" s="411"/>
      <c r="AB22" s="411"/>
      <c r="AC22" s="411"/>
      <c r="AD22" s="411"/>
      <c r="AE22" s="411"/>
      <c r="AF22" s="411"/>
      <c r="AG22" s="401"/>
      <c r="AH22" s="575" t="s">
        <v>156</v>
      </c>
      <c r="AI22" s="411"/>
      <c r="AJ22" s="411"/>
      <c r="AK22" s="411"/>
      <c r="AL22" s="401"/>
      <c r="AM22" s="575" t="s">
        <v>157</v>
      </c>
      <c r="AN22" s="576"/>
      <c r="AO22" s="576"/>
      <c r="AP22" s="576"/>
      <c r="AQ22" s="576"/>
      <c r="AR22" s="577"/>
      <c r="AS22" s="569" t="s">
        <v>154</v>
      </c>
      <c r="AT22" s="570"/>
      <c r="AU22" s="570"/>
      <c r="AV22" s="570"/>
      <c r="AW22" s="570"/>
      <c r="AX22" s="581"/>
      <c r="AY22" s="354" t="s">
        <v>158</v>
      </c>
      <c r="AZ22" s="355"/>
      <c r="BA22" s="355"/>
      <c r="BB22" s="355"/>
      <c r="BC22" s="355"/>
      <c r="BD22" s="355"/>
      <c r="BE22" s="355"/>
      <c r="BF22" s="355"/>
      <c r="BG22" s="355"/>
      <c r="BH22" s="355"/>
      <c r="BI22" s="355"/>
      <c r="BJ22" s="355"/>
      <c r="BK22" s="355"/>
      <c r="BL22" s="355"/>
      <c r="BM22" s="356"/>
      <c r="BN22" s="357">
        <v>17856857</v>
      </c>
      <c r="BO22" s="358"/>
      <c r="BP22" s="358"/>
      <c r="BQ22" s="358"/>
      <c r="BR22" s="358"/>
      <c r="BS22" s="358"/>
      <c r="BT22" s="358"/>
      <c r="BU22" s="359"/>
      <c r="BV22" s="357">
        <v>15957622</v>
      </c>
      <c r="BW22" s="358"/>
      <c r="BX22" s="358"/>
      <c r="BY22" s="358"/>
      <c r="BZ22" s="358"/>
      <c r="CA22" s="358"/>
      <c r="CB22" s="358"/>
      <c r="CC22" s="359"/>
      <c r="CD22" s="172"/>
      <c r="CE22" s="508"/>
      <c r="CF22" s="508"/>
      <c r="CG22" s="508"/>
      <c r="CH22" s="508"/>
      <c r="CI22" s="508"/>
      <c r="CJ22" s="508"/>
      <c r="CK22" s="508"/>
      <c r="CL22" s="508"/>
      <c r="CM22" s="508"/>
      <c r="CN22" s="508"/>
      <c r="CO22" s="508"/>
      <c r="CP22" s="508"/>
      <c r="CQ22" s="508"/>
      <c r="CR22" s="508"/>
      <c r="CS22" s="509"/>
      <c r="CT22" s="391"/>
      <c r="CU22" s="392"/>
      <c r="CV22" s="392"/>
      <c r="CW22" s="392"/>
      <c r="CX22" s="392"/>
      <c r="CY22" s="392"/>
      <c r="CZ22" s="392"/>
      <c r="DA22" s="393"/>
      <c r="DB22" s="391"/>
      <c r="DC22" s="392"/>
      <c r="DD22" s="392"/>
      <c r="DE22" s="392"/>
      <c r="DF22" s="392"/>
      <c r="DG22" s="392"/>
      <c r="DH22" s="392"/>
      <c r="DI22" s="393"/>
    </row>
    <row r="23" spans="1:113" ht="18.75" customHeight="1" x14ac:dyDescent="0.2">
      <c r="A23" s="163"/>
      <c r="B23" s="565"/>
      <c r="C23" s="541"/>
      <c r="D23" s="542"/>
      <c r="E23" s="380"/>
      <c r="F23" s="385"/>
      <c r="G23" s="385"/>
      <c r="H23" s="385"/>
      <c r="I23" s="385"/>
      <c r="J23" s="385"/>
      <c r="K23" s="374"/>
      <c r="L23" s="380"/>
      <c r="M23" s="385"/>
      <c r="N23" s="385"/>
      <c r="O23" s="385"/>
      <c r="P23" s="374"/>
      <c r="Q23" s="572"/>
      <c r="R23" s="573"/>
      <c r="S23" s="573"/>
      <c r="T23" s="573"/>
      <c r="U23" s="573"/>
      <c r="V23" s="574"/>
      <c r="W23" s="540"/>
      <c r="X23" s="541"/>
      <c r="Y23" s="542"/>
      <c r="Z23" s="380"/>
      <c r="AA23" s="385"/>
      <c r="AB23" s="385"/>
      <c r="AC23" s="385"/>
      <c r="AD23" s="385"/>
      <c r="AE23" s="385"/>
      <c r="AF23" s="385"/>
      <c r="AG23" s="374"/>
      <c r="AH23" s="380"/>
      <c r="AI23" s="385"/>
      <c r="AJ23" s="385"/>
      <c r="AK23" s="385"/>
      <c r="AL23" s="374"/>
      <c r="AM23" s="578"/>
      <c r="AN23" s="579"/>
      <c r="AO23" s="579"/>
      <c r="AP23" s="579"/>
      <c r="AQ23" s="579"/>
      <c r="AR23" s="580"/>
      <c r="AS23" s="572"/>
      <c r="AT23" s="573"/>
      <c r="AU23" s="573"/>
      <c r="AV23" s="573"/>
      <c r="AW23" s="573"/>
      <c r="AX23" s="582"/>
      <c r="AY23" s="428" t="s">
        <v>159</v>
      </c>
      <c r="AZ23" s="429"/>
      <c r="BA23" s="429"/>
      <c r="BB23" s="429"/>
      <c r="BC23" s="429"/>
      <c r="BD23" s="429"/>
      <c r="BE23" s="429"/>
      <c r="BF23" s="429"/>
      <c r="BG23" s="429"/>
      <c r="BH23" s="429"/>
      <c r="BI23" s="429"/>
      <c r="BJ23" s="429"/>
      <c r="BK23" s="429"/>
      <c r="BL23" s="429"/>
      <c r="BM23" s="430"/>
      <c r="BN23" s="394">
        <v>16077840</v>
      </c>
      <c r="BO23" s="395"/>
      <c r="BP23" s="395"/>
      <c r="BQ23" s="395"/>
      <c r="BR23" s="395"/>
      <c r="BS23" s="395"/>
      <c r="BT23" s="395"/>
      <c r="BU23" s="396"/>
      <c r="BV23" s="394">
        <v>14137800</v>
      </c>
      <c r="BW23" s="395"/>
      <c r="BX23" s="395"/>
      <c r="BY23" s="395"/>
      <c r="BZ23" s="395"/>
      <c r="CA23" s="395"/>
      <c r="CB23" s="395"/>
      <c r="CC23" s="396"/>
      <c r="CD23" s="172"/>
      <c r="CE23" s="508"/>
      <c r="CF23" s="508"/>
      <c r="CG23" s="508"/>
      <c r="CH23" s="508"/>
      <c r="CI23" s="508"/>
      <c r="CJ23" s="508"/>
      <c r="CK23" s="508"/>
      <c r="CL23" s="508"/>
      <c r="CM23" s="508"/>
      <c r="CN23" s="508"/>
      <c r="CO23" s="508"/>
      <c r="CP23" s="508"/>
      <c r="CQ23" s="508"/>
      <c r="CR23" s="508"/>
      <c r="CS23" s="509"/>
      <c r="CT23" s="391"/>
      <c r="CU23" s="392"/>
      <c r="CV23" s="392"/>
      <c r="CW23" s="392"/>
      <c r="CX23" s="392"/>
      <c r="CY23" s="392"/>
      <c r="CZ23" s="392"/>
      <c r="DA23" s="393"/>
      <c r="DB23" s="391"/>
      <c r="DC23" s="392"/>
      <c r="DD23" s="392"/>
      <c r="DE23" s="392"/>
      <c r="DF23" s="392"/>
      <c r="DG23" s="392"/>
      <c r="DH23" s="392"/>
      <c r="DI23" s="393"/>
    </row>
    <row r="24" spans="1:113" ht="18.75" customHeight="1" thickBot="1" x14ac:dyDescent="0.25">
      <c r="A24" s="163"/>
      <c r="B24" s="565"/>
      <c r="C24" s="541"/>
      <c r="D24" s="542"/>
      <c r="E24" s="444" t="s">
        <v>160</v>
      </c>
      <c r="F24" s="424"/>
      <c r="G24" s="424"/>
      <c r="H24" s="424"/>
      <c r="I24" s="424"/>
      <c r="J24" s="424"/>
      <c r="K24" s="425"/>
      <c r="L24" s="445">
        <v>1</v>
      </c>
      <c r="M24" s="446"/>
      <c r="N24" s="446"/>
      <c r="O24" s="446"/>
      <c r="P24" s="488"/>
      <c r="Q24" s="445">
        <v>7830</v>
      </c>
      <c r="R24" s="446"/>
      <c r="S24" s="446"/>
      <c r="T24" s="446"/>
      <c r="U24" s="446"/>
      <c r="V24" s="488"/>
      <c r="W24" s="540"/>
      <c r="X24" s="541"/>
      <c r="Y24" s="542"/>
      <c r="Z24" s="444" t="s">
        <v>161</v>
      </c>
      <c r="AA24" s="424"/>
      <c r="AB24" s="424"/>
      <c r="AC24" s="424"/>
      <c r="AD24" s="424"/>
      <c r="AE24" s="424"/>
      <c r="AF24" s="424"/>
      <c r="AG24" s="425"/>
      <c r="AH24" s="445">
        <v>284</v>
      </c>
      <c r="AI24" s="446"/>
      <c r="AJ24" s="446"/>
      <c r="AK24" s="446"/>
      <c r="AL24" s="488"/>
      <c r="AM24" s="445">
        <v>905676</v>
      </c>
      <c r="AN24" s="446"/>
      <c r="AO24" s="446"/>
      <c r="AP24" s="446"/>
      <c r="AQ24" s="446"/>
      <c r="AR24" s="488"/>
      <c r="AS24" s="445">
        <v>3189</v>
      </c>
      <c r="AT24" s="446"/>
      <c r="AU24" s="446"/>
      <c r="AV24" s="446"/>
      <c r="AW24" s="446"/>
      <c r="AX24" s="447"/>
      <c r="AY24" s="510" t="s">
        <v>162</v>
      </c>
      <c r="AZ24" s="511"/>
      <c r="BA24" s="511"/>
      <c r="BB24" s="511"/>
      <c r="BC24" s="511"/>
      <c r="BD24" s="511"/>
      <c r="BE24" s="511"/>
      <c r="BF24" s="511"/>
      <c r="BG24" s="511"/>
      <c r="BH24" s="511"/>
      <c r="BI24" s="511"/>
      <c r="BJ24" s="511"/>
      <c r="BK24" s="511"/>
      <c r="BL24" s="511"/>
      <c r="BM24" s="512"/>
      <c r="BN24" s="394">
        <v>12546340</v>
      </c>
      <c r="BO24" s="395"/>
      <c r="BP24" s="395"/>
      <c r="BQ24" s="395"/>
      <c r="BR24" s="395"/>
      <c r="BS24" s="395"/>
      <c r="BT24" s="395"/>
      <c r="BU24" s="396"/>
      <c r="BV24" s="394">
        <v>10109950</v>
      </c>
      <c r="BW24" s="395"/>
      <c r="BX24" s="395"/>
      <c r="BY24" s="395"/>
      <c r="BZ24" s="395"/>
      <c r="CA24" s="395"/>
      <c r="CB24" s="395"/>
      <c r="CC24" s="396"/>
      <c r="CD24" s="172"/>
      <c r="CE24" s="508"/>
      <c r="CF24" s="508"/>
      <c r="CG24" s="508"/>
      <c r="CH24" s="508"/>
      <c r="CI24" s="508"/>
      <c r="CJ24" s="508"/>
      <c r="CK24" s="508"/>
      <c r="CL24" s="508"/>
      <c r="CM24" s="508"/>
      <c r="CN24" s="508"/>
      <c r="CO24" s="508"/>
      <c r="CP24" s="508"/>
      <c r="CQ24" s="508"/>
      <c r="CR24" s="508"/>
      <c r="CS24" s="509"/>
      <c r="CT24" s="391"/>
      <c r="CU24" s="392"/>
      <c r="CV24" s="392"/>
      <c r="CW24" s="392"/>
      <c r="CX24" s="392"/>
      <c r="CY24" s="392"/>
      <c r="CZ24" s="392"/>
      <c r="DA24" s="393"/>
      <c r="DB24" s="391"/>
      <c r="DC24" s="392"/>
      <c r="DD24" s="392"/>
      <c r="DE24" s="392"/>
      <c r="DF24" s="392"/>
      <c r="DG24" s="392"/>
      <c r="DH24" s="392"/>
      <c r="DI24" s="393"/>
    </row>
    <row r="25" spans="1:113" ht="18.75" customHeight="1" x14ac:dyDescent="0.2">
      <c r="A25" s="163"/>
      <c r="B25" s="565"/>
      <c r="C25" s="541"/>
      <c r="D25" s="542"/>
      <c r="E25" s="444" t="s">
        <v>163</v>
      </c>
      <c r="F25" s="424"/>
      <c r="G25" s="424"/>
      <c r="H25" s="424"/>
      <c r="I25" s="424"/>
      <c r="J25" s="424"/>
      <c r="K25" s="425"/>
      <c r="L25" s="445">
        <v>1</v>
      </c>
      <c r="M25" s="446"/>
      <c r="N25" s="446"/>
      <c r="O25" s="446"/>
      <c r="P25" s="488"/>
      <c r="Q25" s="445">
        <v>6165</v>
      </c>
      <c r="R25" s="446"/>
      <c r="S25" s="446"/>
      <c r="T25" s="446"/>
      <c r="U25" s="446"/>
      <c r="V25" s="488"/>
      <c r="W25" s="540"/>
      <c r="X25" s="541"/>
      <c r="Y25" s="542"/>
      <c r="Z25" s="444" t="s">
        <v>164</v>
      </c>
      <c r="AA25" s="424"/>
      <c r="AB25" s="424"/>
      <c r="AC25" s="424"/>
      <c r="AD25" s="424"/>
      <c r="AE25" s="424"/>
      <c r="AF25" s="424"/>
      <c r="AG25" s="425"/>
      <c r="AH25" s="445" t="s">
        <v>122</v>
      </c>
      <c r="AI25" s="446"/>
      <c r="AJ25" s="446"/>
      <c r="AK25" s="446"/>
      <c r="AL25" s="488"/>
      <c r="AM25" s="445" t="s">
        <v>122</v>
      </c>
      <c r="AN25" s="446"/>
      <c r="AO25" s="446"/>
      <c r="AP25" s="446"/>
      <c r="AQ25" s="446"/>
      <c r="AR25" s="488"/>
      <c r="AS25" s="445" t="s">
        <v>122</v>
      </c>
      <c r="AT25" s="446"/>
      <c r="AU25" s="446"/>
      <c r="AV25" s="446"/>
      <c r="AW25" s="446"/>
      <c r="AX25" s="447"/>
      <c r="AY25" s="354" t="s">
        <v>165</v>
      </c>
      <c r="AZ25" s="355"/>
      <c r="BA25" s="355"/>
      <c r="BB25" s="355"/>
      <c r="BC25" s="355"/>
      <c r="BD25" s="355"/>
      <c r="BE25" s="355"/>
      <c r="BF25" s="355"/>
      <c r="BG25" s="355"/>
      <c r="BH25" s="355"/>
      <c r="BI25" s="355"/>
      <c r="BJ25" s="355"/>
      <c r="BK25" s="355"/>
      <c r="BL25" s="355"/>
      <c r="BM25" s="356"/>
      <c r="BN25" s="357">
        <v>1929432</v>
      </c>
      <c r="BO25" s="358"/>
      <c r="BP25" s="358"/>
      <c r="BQ25" s="358"/>
      <c r="BR25" s="358"/>
      <c r="BS25" s="358"/>
      <c r="BT25" s="358"/>
      <c r="BU25" s="359"/>
      <c r="BV25" s="357">
        <v>3415242</v>
      </c>
      <c r="BW25" s="358"/>
      <c r="BX25" s="358"/>
      <c r="BY25" s="358"/>
      <c r="BZ25" s="358"/>
      <c r="CA25" s="358"/>
      <c r="CB25" s="358"/>
      <c r="CC25" s="359"/>
      <c r="CD25" s="172"/>
      <c r="CE25" s="508"/>
      <c r="CF25" s="508"/>
      <c r="CG25" s="508"/>
      <c r="CH25" s="508"/>
      <c r="CI25" s="508"/>
      <c r="CJ25" s="508"/>
      <c r="CK25" s="508"/>
      <c r="CL25" s="508"/>
      <c r="CM25" s="508"/>
      <c r="CN25" s="508"/>
      <c r="CO25" s="508"/>
      <c r="CP25" s="508"/>
      <c r="CQ25" s="508"/>
      <c r="CR25" s="508"/>
      <c r="CS25" s="509"/>
      <c r="CT25" s="391"/>
      <c r="CU25" s="392"/>
      <c r="CV25" s="392"/>
      <c r="CW25" s="392"/>
      <c r="CX25" s="392"/>
      <c r="CY25" s="392"/>
      <c r="CZ25" s="392"/>
      <c r="DA25" s="393"/>
      <c r="DB25" s="391"/>
      <c r="DC25" s="392"/>
      <c r="DD25" s="392"/>
      <c r="DE25" s="392"/>
      <c r="DF25" s="392"/>
      <c r="DG25" s="392"/>
      <c r="DH25" s="392"/>
      <c r="DI25" s="393"/>
    </row>
    <row r="26" spans="1:113" ht="18.75" customHeight="1" x14ac:dyDescent="0.2">
      <c r="A26" s="163"/>
      <c r="B26" s="565"/>
      <c r="C26" s="541"/>
      <c r="D26" s="542"/>
      <c r="E26" s="444" t="s">
        <v>166</v>
      </c>
      <c r="F26" s="424"/>
      <c r="G26" s="424"/>
      <c r="H26" s="424"/>
      <c r="I26" s="424"/>
      <c r="J26" s="424"/>
      <c r="K26" s="425"/>
      <c r="L26" s="445">
        <v>1</v>
      </c>
      <c r="M26" s="446"/>
      <c r="N26" s="446"/>
      <c r="O26" s="446"/>
      <c r="P26" s="488"/>
      <c r="Q26" s="445">
        <v>5535</v>
      </c>
      <c r="R26" s="446"/>
      <c r="S26" s="446"/>
      <c r="T26" s="446"/>
      <c r="U26" s="446"/>
      <c r="V26" s="488"/>
      <c r="W26" s="540"/>
      <c r="X26" s="541"/>
      <c r="Y26" s="542"/>
      <c r="Z26" s="444" t="s">
        <v>167</v>
      </c>
      <c r="AA26" s="546"/>
      <c r="AB26" s="546"/>
      <c r="AC26" s="546"/>
      <c r="AD26" s="546"/>
      <c r="AE26" s="546"/>
      <c r="AF26" s="546"/>
      <c r="AG26" s="547"/>
      <c r="AH26" s="445">
        <v>13</v>
      </c>
      <c r="AI26" s="446"/>
      <c r="AJ26" s="446"/>
      <c r="AK26" s="446"/>
      <c r="AL26" s="488"/>
      <c r="AM26" s="445">
        <v>40118</v>
      </c>
      <c r="AN26" s="446"/>
      <c r="AO26" s="446"/>
      <c r="AP26" s="446"/>
      <c r="AQ26" s="446"/>
      <c r="AR26" s="488"/>
      <c r="AS26" s="445">
        <v>3086</v>
      </c>
      <c r="AT26" s="446"/>
      <c r="AU26" s="446"/>
      <c r="AV26" s="446"/>
      <c r="AW26" s="446"/>
      <c r="AX26" s="447"/>
      <c r="AY26" s="397" t="s">
        <v>168</v>
      </c>
      <c r="AZ26" s="398"/>
      <c r="BA26" s="398"/>
      <c r="BB26" s="398"/>
      <c r="BC26" s="398"/>
      <c r="BD26" s="398"/>
      <c r="BE26" s="398"/>
      <c r="BF26" s="398"/>
      <c r="BG26" s="398"/>
      <c r="BH26" s="398"/>
      <c r="BI26" s="398"/>
      <c r="BJ26" s="398"/>
      <c r="BK26" s="398"/>
      <c r="BL26" s="398"/>
      <c r="BM26" s="399"/>
      <c r="BN26" s="394" t="s">
        <v>122</v>
      </c>
      <c r="BO26" s="395"/>
      <c r="BP26" s="395"/>
      <c r="BQ26" s="395"/>
      <c r="BR26" s="395"/>
      <c r="BS26" s="395"/>
      <c r="BT26" s="395"/>
      <c r="BU26" s="396"/>
      <c r="BV26" s="394" t="s">
        <v>122</v>
      </c>
      <c r="BW26" s="395"/>
      <c r="BX26" s="395"/>
      <c r="BY26" s="395"/>
      <c r="BZ26" s="395"/>
      <c r="CA26" s="395"/>
      <c r="CB26" s="395"/>
      <c r="CC26" s="396"/>
      <c r="CD26" s="172"/>
      <c r="CE26" s="508"/>
      <c r="CF26" s="508"/>
      <c r="CG26" s="508"/>
      <c r="CH26" s="508"/>
      <c r="CI26" s="508"/>
      <c r="CJ26" s="508"/>
      <c r="CK26" s="508"/>
      <c r="CL26" s="508"/>
      <c r="CM26" s="508"/>
      <c r="CN26" s="508"/>
      <c r="CO26" s="508"/>
      <c r="CP26" s="508"/>
      <c r="CQ26" s="508"/>
      <c r="CR26" s="508"/>
      <c r="CS26" s="509"/>
      <c r="CT26" s="391"/>
      <c r="CU26" s="392"/>
      <c r="CV26" s="392"/>
      <c r="CW26" s="392"/>
      <c r="CX26" s="392"/>
      <c r="CY26" s="392"/>
      <c r="CZ26" s="392"/>
      <c r="DA26" s="393"/>
      <c r="DB26" s="391"/>
      <c r="DC26" s="392"/>
      <c r="DD26" s="392"/>
      <c r="DE26" s="392"/>
      <c r="DF26" s="392"/>
      <c r="DG26" s="392"/>
      <c r="DH26" s="392"/>
      <c r="DI26" s="393"/>
    </row>
    <row r="27" spans="1:113" ht="18.75" customHeight="1" thickBot="1" x14ac:dyDescent="0.25">
      <c r="A27" s="163"/>
      <c r="B27" s="565"/>
      <c r="C27" s="541"/>
      <c r="D27" s="542"/>
      <c r="E27" s="444" t="s">
        <v>169</v>
      </c>
      <c r="F27" s="424"/>
      <c r="G27" s="424"/>
      <c r="H27" s="424"/>
      <c r="I27" s="424"/>
      <c r="J27" s="424"/>
      <c r="K27" s="425"/>
      <c r="L27" s="445">
        <v>1</v>
      </c>
      <c r="M27" s="446"/>
      <c r="N27" s="446"/>
      <c r="O27" s="446"/>
      <c r="P27" s="488"/>
      <c r="Q27" s="445">
        <v>4250</v>
      </c>
      <c r="R27" s="446"/>
      <c r="S27" s="446"/>
      <c r="T27" s="446"/>
      <c r="U27" s="446"/>
      <c r="V27" s="488"/>
      <c r="W27" s="540"/>
      <c r="X27" s="541"/>
      <c r="Y27" s="542"/>
      <c r="Z27" s="444" t="s">
        <v>170</v>
      </c>
      <c r="AA27" s="424"/>
      <c r="AB27" s="424"/>
      <c r="AC27" s="424"/>
      <c r="AD27" s="424"/>
      <c r="AE27" s="424"/>
      <c r="AF27" s="424"/>
      <c r="AG27" s="425"/>
      <c r="AH27" s="445" t="s">
        <v>122</v>
      </c>
      <c r="AI27" s="446"/>
      <c r="AJ27" s="446"/>
      <c r="AK27" s="446"/>
      <c r="AL27" s="488"/>
      <c r="AM27" s="445" t="s">
        <v>122</v>
      </c>
      <c r="AN27" s="446"/>
      <c r="AO27" s="446"/>
      <c r="AP27" s="446"/>
      <c r="AQ27" s="446"/>
      <c r="AR27" s="488"/>
      <c r="AS27" s="445" t="s">
        <v>122</v>
      </c>
      <c r="AT27" s="446"/>
      <c r="AU27" s="446"/>
      <c r="AV27" s="446"/>
      <c r="AW27" s="446"/>
      <c r="AX27" s="447"/>
      <c r="AY27" s="489" t="s">
        <v>171</v>
      </c>
      <c r="AZ27" s="490"/>
      <c r="BA27" s="490"/>
      <c r="BB27" s="490"/>
      <c r="BC27" s="490"/>
      <c r="BD27" s="490"/>
      <c r="BE27" s="490"/>
      <c r="BF27" s="490"/>
      <c r="BG27" s="490"/>
      <c r="BH27" s="490"/>
      <c r="BI27" s="490"/>
      <c r="BJ27" s="490"/>
      <c r="BK27" s="490"/>
      <c r="BL27" s="490"/>
      <c r="BM27" s="491"/>
      <c r="BN27" s="513" t="s">
        <v>122</v>
      </c>
      <c r="BO27" s="514"/>
      <c r="BP27" s="514"/>
      <c r="BQ27" s="514"/>
      <c r="BR27" s="514"/>
      <c r="BS27" s="514"/>
      <c r="BT27" s="514"/>
      <c r="BU27" s="515"/>
      <c r="BV27" s="513" t="s">
        <v>122</v>
      </c>
      <c r="BW27" s="514"/>
      <c r="BX27" s="514"/>
      <c r="BY27" s="514"/>
      <c r="BZ27" s="514"/>
      <c r="CA27" s="514"/>
      <c r="CB27" s="514"/>
      <c r="CC27" s="515"/>
      <c r="CD27" s="166"/>
      <c r="CE27" s="508"/>
      <c r="CF27" s="508"/>
      <c r="CG27" s="508"/>
      <c r="CH27" s="508"/>
      <c r="CI27" s="508"/>
      <c r="CJ27" s="508"/>
      <c r="CK27" s="508"/>
      <c r="CL27" s="508"/>
      <c r="CM27" s="508"/>
      <c r="CN27" s="508"/>
      <c r="CO27" s="508"/>
      <c r="CP27" s="508"/>
      <c r="CQ27" s="508"/>
      <c r="CR27" s="508"/>
      <c r="CS27" s="509"/>
      <c r="CT27" s="391"/>
      <c r="CU27" s="392"/>
      <c r="CV27" s="392"/>
      <c r="CW27" s="392"/>
      <c r="CX27" s="392"/>
      <c r="CY27" s="392"/>
      <c r="CZ27" s="392"/>
      <c r="DA27" s="393"/>
      <c r="DB27" s="391"/>
      <c r="DC27" s="392"/>
      <c r="DD27" s="392"/>
      <c r="DE27" s="392"/>
      <c r="DF27" s="392"/>
      <c r="DG27" s="392"/>
      <c r="DH27" s="392"/>
      <c r="DI27" s="393"/>
    </row>
    <row r="28" spans="1:113" ht="18.75" customHeight="1" x14ac:dyDescent="0.2">
      <c r="A28" s="163"/>
      <c r="B28" s="565"/>
      <c r="C28" s="541"/>
      <c r="D28" s="542"/>
      <c r="E28" s="444" t="s">
        <v>172</v>
      </c>
      <c r="F28" s="424"/>
      <c r="G28" s="424"/>
      <c r="H28" s="424"/>
      <c r="I28" s="424"/>
      <c r="J28" s="424"/>
      <c r="K28" s="425"/>
      <c r="L28" s="445">
        <v>1</v>
      </c>
      <c r="M28" s="446"/>
      <c r="N28" s="446"/>
      <c r="O28" s="446"/>
      <c r="P28" s="488"/>
      <c r="Q28" s="445">
        <v>3660</v>
      </c>
      <c r="R28" s="446"/>
      <c r="S28" s="446"/>
      <c r="T28" s="446"/>
      <c r="U28" s="446"/>
      <c r="V28" s="488"/>
      <c r="W28" s="540"/>
      <c r="X28" s="541"/>
      <c r="Y28" s="542"/>
      <c r="Z28" s="444" t="s">
        <v>173</v>
      </c>
      <c r="AA28" s="424"/>
      <c r="AB28" s="424"/>
      <c r="AC28" s="424"/>
      <c r="AD28" s="424"/>
      <c r="AE28" s="424"/>
      <c r="AF28" s="424"/>
      <c r="AG28" s="425"/>
      <c r="AH28" s="445" t="s">
        <v>122</v>
      </c>
      <c r="AI28" s="446"/>
      <c r="AJ28" s="446"/>
      <c r="AK28" s="446"/>
      <c r="AL28" s="488"/>
      <c r="AM28" s="445" t="s">
        <v>122</v>
      </c>
      <c r="AN28" s="446"/>
      <c r="AO28" s="446"/>
      <c r="AP28" s="446"/>
      <c r="AQ28" s="446"/>
      <c r="AR28" s="488"/>
      <c r="AS28" s="445" t="s">
        <v>122</v>
      </c>
      <c r="AT28" s="446"/>
      <c r="AU28" s="446"/>
      <c r="AV28" s="446"/>
      <c r="AW28" s="446"/>
      <c r="AX28" s="447"/>
      <c r="AY28" s="548" t="s">
        <v>174</v>
      </c>
      <c r="AZ28" s="549"/>
      <c r="BA28" s="549"/>
      <c r="BB28" s="550"/>
      <c r="BC28" s="354" t="s">
        <v>46</v>
      </c>
      <c r="BD28" s="355"/>
      <c r="BE28" s="355"/>
      <c r="BF28" s="355"/>
      <c r="BG28" s="355"/>
      <c r="BH28" s="355"/>
      <c r="BI28" s="355"/>
      <c r="BJ28" s="355"/>
      <c r="BK28" s="355"/>
      <c r="BL28" s="355"/>
      <c r="BM28" s="356"/>
      <c r="BN28" s="357">
        <v>2864356</v>
      </c>
      <c r="BO28" s="358"/>
      <c r="BP28" s="358"/>
      <c r="BQ28" s="358"/>
      <c r="BR28" s="358"/>
      <c r="BS28" s="358"/>
      <c r="BT28" s="358"/>
      <c r="BU28" s="359"/>
      <c r="BV28" s="357">
        <v>2922941</v>
      </c>
      <c r="BW28" s="358"/>
      <c r="BX28" s="358"/>
      <c r="BY28" s="358"/>
      <c r="BZ28" s="358"/>
      <c r="CA28" s="358"/>
      <c r="CB28" s="358"/>
      <c r="CC28" s="359"/>
      <c r="CD28" s="172"/>
      <c r="CE28" s="508"/>
      <c r="CF28" s="508"/>
      <c r="CG28" s="508"/>
      <c r="CH28" s="508"/>
      <c r="CI28" s="508"/>
      <c r="CJ28" s="508"/>
      <c r="CK28" s="508"/>
      <c r="CL28" s="508"/>
      <c r="CM28" s="508"/>
      <c r="CN28" s="508"/>
      <c r="CO28" s="508"/>
      <c r="CP28" s="508"/>
      <c r="CQ28" s="508"/>
      <c r="CR28" s="508"/>
      <c r="CS28" s="509"/>
      <c r="CT28" s="391"/>
      <c r="CU28" s="392"/>
      <c r="CV28" s="392"/>
      <c r="CW28" s="392"/>
      <c r="CX28" s="392"/>
      <c r="CY28" s="392"/>
      <c r="CZ28" s="392"/>
      <c r="DA28" s="393"/>
      <c r="DB28" s="391"/>
      <c r="DC28" s="392"/>
      <c r="DD28" s="392"/>
      <c r="DE28" s="392"/>
      <c r="DF28" s="392"/>
      <c r="DG28" s="392"/>
      <c r="DH28" s="392"/>
      <c r="DI28" s="393"/>
    </row>
    <row r="29" spans="1:113" ht="18.75" customHeight="1" x14ac:dyDescent="0.2">
      <c r="A29" s="163"/>
      <c r="B29" s="565"/>
      <c r="C29" s="541"/>
      <c r="D29" s="542"/>
      <c r="E29" s="444" t="s">
        <v>175</v>
      </c>
      <c r="F29" s="424"/>
      <c r="G29" s="424"/>
      <c r="H29" s="424"/>
      <c r="I29" s="424"/>
      <c r="J29" s="424"/>
      <c r="K29" s="425"/>
      <c r="L29" s="445">
        <v>14</v>
      </c>
      <c r="M29" s="446"/>
      <c r="N29" s="446"/>
      <c r="O29" s="446"/>
      <c r="P29" s="488"/>
      <c r="Q29" s="445">
        <v>3250</v>
      </c>
      <c r="R29" s="446"/>
      <c r="S29" s="446"/>
      <c r="T29" s="446"/>
      <c r="U29" s="446"/>
      <c r="V29" s="488"/>
      <c r="W29" s="543"/>
      <c r="X29" s="544"/>
      <c r="Y29" s="545"/>
      <c r="Z29" s="444" t="s">
        <v>176</v>
      </c>
      <c r="AA29" s="424"/>
      <c r="AB29" s="424"/>
      <c r="AC29" s="424"/>
      <c r="AD29" s="424"/>
      <c r="AE29" s="424"/>
      <c r="AF29" s="424"/>
      <c r="AG29" s="425"/>
      <c r="AH29" s="445">
        <v>284</v>
      </c>
      <c r="AI29" s="446"/>
      <c r="AJ29" s="446"/>
      <c r="AK29" s="446"/>
      <c r="AL29" s="488"/>
      <c r="AM29" s="445">
        <v>905676</v>
      </c>
      <c r="AN29" s="446"/>
      <c r="AO29" s="446"/>
      <c r="AP29" s="446"/>
      <c r="AQ29" s="446"/>
      <c r="AR29" s="488"/>
      <c r="AS29" s="445">
        <v>3189</v>
      </c>
      <c r="AT29" s="446"/>
      <c r="AU29" s="446"/>
      <c r="AV29" s="446"/>
      <c r="AW29" s="446"/>
      <c r="AX29" s="447"/>
      <c r="AY29" s="551"/>
      <c r="AZ29" s="552"/>
      <c r="BA29" s="552"/>
      <c r="BB29" s="553"/>
      <c r="BC29" s="428" t="s">
        <v>177</v>
      </c>
      <c r="BD29" s="429"/>
      <c r="BE29" s="429"/>
      <c r="BF29" s="429"/>
      <c r="BG29" s="429"/>
      <c r="BH29" s="429"/>
      <c r="BI29" s="429"/>
      <c r="BJ29" s="429"/>
      <c r="BK29" s="429"/>
      <c r="BL29" s="429"/>
      <c r="BM29" s="430"/>
      <c r="BN29" s="394">
        <v>390805</v>
      </c>
      <c r="BO29" s="395"/>
      <c r="BP29" s="395"/>
      <c r="BQ29" s="395"/>
      <c r="BR29" s="395"/>
      <c r="BS29" s="395"/>
      <c r="BT29" s="395"/>
      <c r="BU29" s="396"/>
      <c r="BV29" s="394">
        <v>343880</v>
      </c>
      <c r="BW29" s="395"/>
      <c r="BX29" s="395"/>
      <c r="BY29" s="395"/>
      <c r="BZ29" s="395"/>
      <c r="CA29" s="395"/>
      <c r="CB29" s="395"/>
      <c r="CC29" s="396"/>
      <c r="CD29" s="166"/>
      <c r="CE29" s="508"/>
      <c r="CF29" s="508"/>
      <c r="CG29" s="508"/>
      <c r="CH29" s="508"/>
      <c r="CI29" s="508"/>
      <c r="CJ29" s="508"/>
      <c r="CK29" s="508"/>
      <c r="CL29" s="508"/>
      <c r="CM29" s="508"/>
      <c r="CN29" s="508"/>
      <c r="CO29" s="508"/>
      <c r="CP29" s="508"/>
      <c r="CQ29" s="508"/>
      <c r="CR29" s="508"/>
      <c r="CS29" s="509"/>
      <c r="CT29" s="391"/>
      <c r="CU29" s="392"/>
      <c r="CV29" s="392"/>
      <c r="CW29" s="392"/>
      <c r="CX29" s="392"/>
      <c r="CY29" s="392"/>
      <c r="CZ29" s="392"/>
      <c r="DA29" s="393"/>
      <c r="DB29" s="391"/>
      <c r="DC29" s="392"/>
      <c r="DD29" s="392"/>
      <c r="DE29" s="392"/>
      <c r="DF29" s="392"/>
      <c r="DG29" s="392"/>
      <c r="DH29" s="392"/>
      <c r="DI29" s="393"/>
    </row>
    <row r="30" spans="1:113" ht="18.75" customHeight="1" thickBot="1" x14ac:dyDescent="0.25">
      <c r="A30" s="163"/>
      <c r="B30" s="566"/>
      <c r="C30" s="567"/>
      <c r="D30" s="568"/>
      <c r="E30" s="448"/>
      <c r="F30" s="449"/>
      <c r="G30" s="449"/>
      <c r="H30" s="449"/>
      <c r="I30" s="449"/>
      <c r="J30" s="449"/>
      <c r="K30" s="450"/>
      <c r="L30" s="558"/>
      <c r="M30" s="559"/>
      <c r="N30" s="559"/>
      <c r="O30" s="559"/>
      <c r="P30" s="560"/>
      <c r="Q30" s="558"/>
      <c r="R30" s="559"/>
      <c r="S30" s="559"/>
      <c r="T30" s="559"/>
      <c r="U30" s="559"/>
      <c r="V30" s="560"/>
      <c r="W30" s="561" t="s">
        <v>178</v>
      </c>
      <c r="X30" s="562"/>
      <c r="Y30" s="562"/>
      <c r="Z30" s="562"/>
      <c r="AA30" s="562"/>
      <c r="AB30" s="562"/>
      <c r="AC30" s="562"/>
      <c r="AD30" s="562"/>
      <c r="AE30" s="562"/>
      <c r="AF30" s="562"/>
      <c r="AG30" s="563"/>
      <c r="AH30" s="521">
        <v>97.4</v>
      </c>
      <c r="AI30" s="522"/>
      <c r="AJ30" s="522"/>
      <c r="AK30" s="522"/>
      <c r="AL30" s="522"/>
      <c r="AM30" s="522"/>
      <c r="AN30" s="522"/>
      <c r="AO30" s="522"/>
      <c r="AP30" s="522"/>
      <c r="AQ30" s="522"/>
      <c r="AR30" s="522"/>
      <c r="AS30" s="522"/>
      <c r="AT30" s="522"/>
      <c r="AU30" s="522"/>
      <c r="AV30" s="522"/>
      <c r="AW30" s="522"/>
      <c r="AX30" s="524"/>
      <c r="AY30" s="554"/>
      <c r="AZ30" s="555"/>
      <c r="BA30" s="555"/>
      <c r="BB30" s="556"/>
      <c r="BC30" s="510" t="s">
        <v>48</v>
      </c>
      <c r="BD30" s="511"/>
      <c r="BE30" s="511"/>
      <c r="BF30" s="511"/>
      <c r="BG30" s="511"/>
      <c r="BH30" s="511"/>
      <c r="BI30" s="511"/>
      <c r="BJ30" s="511"/>
      <c r="BK30" s="511"/>
      <c r="BL30" s="511"/>
      <c r="BM30" s="512"/>
      <c r="BN30" s="513">
        <v>3214134</v>
      </c>
      <c r="BO30" s="514"/>
      <c r="BP30" s="514"/>
      <c r="BQ30" s="514"/>
      <c r="BR30" s="514"/>
      <c r="BS30" s="514"/>
      <c r="BT30" s="514"/>
      <c r="BU30" s="515"/>
      <c r="BV30" s="513">
        <v>3208905</v>
      </c>
      <c r="BW30" s="514"/>
      <c r="BX30" s="514"/>
      <c r="BY30" s="514"/>
      <c r="BZ30" s="514"/>
      <c r="CA30" s="514"/>
      <c r="CB30" s="514"/>
      <c r="CC30" s="515"/>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57" t="s">
        <v>179</v>
      </c>
      <c r="D32" s="557"/>
      <c r="E32" s="557"/>
      <c r="F32" s="557"/>
      <c r="G32" s="557"/>
      <c r="H32" s="557"/>
      <c r="I32" s="557"/>
      <c r="J32" s="557"/>
      <c r="K32" s="557"/>
      <c r="L32" s="557"/>
      <c r="M32" s="557"/>
      <c r="N32" s="557"/>
      <c r="O32" s="557"/>
      <c r="P32" s="557"/>
      <c r="Q32" s="557"/>
      <c r="R32" s="557"/>
      <c r="S32" s="557"/>
      <c r="U32" s="398" t="s">
        <v>180</v>
      </c>
      <c r="V32" s="398"/>
      <c r="W32" s="398"/>
      <c r="X32" s="398"/>
      <c r="Y32" s="398"/>
      <c r="Z32" s="398"/>
      <c r="AA32" s="398"/>
      <c r="AB32" s="398"/>
      <c r="AC32" s="398"/>
      <c r="AD32" s="398"/>
      <c r="AE32" s="398"/>
      <c r="AF32" s="398"/>
      <c r="AG32" s="398"/>
      <c r="AH32" s="398"/>
      <c r="AI32" s="398"/>
      <c r="AJ32" s="398"/>
      <c r="AK32" s="398"/>
      <c r="AM32" s="398" t="s">
        <v>181</v>
      </c>
      <c r="AN32" s="398"/>
      <c r="AO32" s="398"/>
      <c r="AP32" s="398"/>
      <c r="AQ32" s="398"/>
      <c r="AR32" s="398"/>
      <c r="AS32" s="398"/>
      <c r="AT32" s="398"/>
      <c r="AU32" s="398"/>
      <c r="AV32" s="398"/>
      <c r="AW32" s="398"/>
      <c r="AX32" s="398"/>
      <c r="AY32" s="398"/>
      <c r="AZ32" s="398"/>
      <c r="BA32" s="398"/>
      <c r="BB32" s="398"/>
      <c r="BC32" s="398"/>
      <c r="BE32" s="398" t="s">
        <v>182</v>
      </c>
      <c r="BF32" s="398"/>
      <c r="BG32" s="398"/>
      <c r="BH32" s="398"/>
      <c r="BI32" s="398"/>
      <c r="BJ32" s="398"/>
      <c r="BK32" s="398"/>
      <c r="BL32" s="398"/>
      <c r="BM32" s="398"/>
      <c r="BN32" s="398"/>
      <c r="BO32" s="398"/>
      <c r="BP32" s="398"/>
      <c r="BQ32" s="398"/>
      <c r="BR32" s="398"/>
      <c r="BS32" s="398"/>
      <c r="BT32" s="398"/>
      <c r="BU32" s="398"/>
      <c r="BW32" s="398" t="s">
        <v>183</v>
      </c>
      <c r="BX32" s="398"/>
      <c r="BY32" s="398"/>
      <c r="BZ32" s="398"/>
      <c r="CA32" s="398"/>
      <c r="CB32" s="398"/>
      <c r="CC32" s="398"/>
      <c r="CD32" s="398"/>
      <c r="CE32" s="398"/>
      <c r="CF32" s="398"/>
      <c r="CG32" s="398"/>
      <c r="CH32" s="398"/>
      <c r="CI32" s="398"/>
      <c r="CJ32" s="398"/>
      <c r="CK32" s="398"/>
      <c r="CL32" s="398"/>
      <c r="CM32" s="398"/>
      <c r="CO32" s="398" t="s">
        <v>184</v>
      </c>
      <c r="CP32" s="398"/>
      <c r="CQ32" s="398"/>
      <c r="CR32" s="398"/>
      <c r="CS32" s="398"/>
      <c r="CT32" s="398"/>
      <c r="CU32" s="398"/>
      <c r="CV32" s="398"/>
      <c r="CW32" s="398"/>
      <c r="CX32" s="398"/>
      <c r="CY32" s="398"/>
      <c r="CZ32" s="398"/>
      <c r="DA32" s="398"/>
      <c r="DB32" s="398"/>
      <c r="DC32" s="398"/>
      <c r="DD32" s="398"/>
      <c r="DE32" s="398"/>
      <c r="DI32" s="189"/>
    </row>
    <row r="33" spans="1:113" ht="13.5" customHeight="1" x14ac:dyDescent="0.2">
      <c r="A33" s="163"/>
      <c r="B33" s="190"/>
      <c r="C33" s="418" t="s">
        <v>185</v>
      </c>
      <c r="D33" s="418"/>
      <c r="E33" s="383" t="s">
        <v>186</v>
      </c>
      <c r="F33" s="383"/>
      <c r="G33" s="383"/>
      <c r="H33" s="383"/>
      <c r="I33" s="383"/>
      <c r="J33" s="383"/>
      <c r="K33" s="383"/>
      <c r="L33" s="383"/>
      <c r="M33" s="383"/>
      <c r="N33" s="383"/>
      <c r="O33" s="383"/>
      <c r="P33" s="383"/>
      <c r="Q33" s="383"/>
      <c r="R33" s="383"/>
      <c r="S33" s="383"/>
      <c r="T33" s="167"/>
      <c r="U33" s="418" t="s">
        <v>185</v>
      </c>
      <c r="V33" s="418"/>
      <c r="W33" s="383" t="s">
        <v>186</v>
      </c>
      <c r="X33" s="383"/>
      <c r="Y33" s="383"/>
      <c r="Z33" s="383"/>
      <c r="AA33" s="383"/>
      <c r="AB33" s="383"/>
      <c r="AC33" s="383"/>
      <c r="AD33" s="383"/>
      <c r="AE33" s="383"/>
      <c r="AF33" s="383"/>
      <c r="AG33" s="383"/>
      <c r="AH33" s="383"/>
      <c r="AI33" s="383"/>
      <c r="AJ33" s="383"/>
      <c r="AK33" s="383"/>
      <c r="AL33" s="167"/>
      <c r="AM33" s="418" t="s">
        <v>185</v>
      </c>
      <c r="AN33" s="418"/>
      <c r="AO33" s="383" t="s">
        <v>186</v>
      </c>
      <c r="AP33" s="383"/>
      <c r="AQ33" s="383"/>
      <c r="AR33" s="383"/>
      <c r="AS33" s="383"/>
      <c r="AT33" s="383"/>
      <c r="AU33" s="383"/>
      <c r="AV33" s="383"/>
      <c r="AW33" s="383"/>
      <c r="AX33" s="383"/>
      <c r="AY33" s="383"/>
      <c r="AZ33" s="383"/>
      <c r="BA33" s="383"/>
      <c r="BB33" s="383"/>
      <c r="BC33" s="383"/>
      <c r="BD33" s="173"/>
      <c r="BE33" s="383" t="s">
        <v>187</v>
      </c>
      <c r="BF33" s="383"/>
      <c r="BG33" s="383" t="s">
        <v>188</v>
      </c>
      <c r="BH33" s="383"/>
      <c r="BI33" s="383"/>
      <c r="BJ33" s="383"/>
      <c r="BK33" s="383"/>
      <c r="BL33" s="383"/>
      <c r="BM33" s="383"/>
      <c r="BN33" s="383"/>
      <c r="BO33" s="383"/>
      <c r="BP33" s="383"/>
      <c r="BQ33" s="383"/>
      <c r="BR33" s="383"/>
      <c r="BS33" s="383"/>
      <c r="BT33" s="383"/>
      <c r="BU33" s="383"/>
      <c r="BV33" s="173"/>
      <c r="BW33" s="418" t="s">
        <v>187</v>
      </c>
      <c r="BX33" s="418"/>
      <c r="BY33" s="383" t="s">
        <v>189</v>
      </c>
      <c r="BZ33" s="383"/>
      <c r="CA33" s="383"/>
      <c r="CB33" s="383"/>
      <c r="CC33" s="383"/>
      <c r="CD33" s="383"/>
      <c r="CE33" s="383"/>
      <c r="CF33" s="383"/>
      <c r="CG33" s="383"/>
      <c r="CH33" s="383"/>
      <c r="CI33" s="383"/>
      <c r="CJ33" s="383"/>
      <c r="CK33" s="383"/>
      <c r="CL33" s="383"/>
      <c r="CM33" s="383"/>
      <c r="CN33" s="167"/>
      <c r="CO33" s="418" t="s">
        <v>185</v>
      </c>
      <c r="CP33" s="418"/>
      <c r="CQ33" s="383" t="s">
        <v>190</v>
      </c>
      <c r="CR33" s="383"/>
      <c r="CS33" s="383"/>
      <c r="CT33" s="383"/>
      <c r="CU33" s="383"/>
      <c r="CV33" s="383"/>
      <c r="CW33" s="383"/>
      <c r="CX33" s="383"/>
      <c r="CY33" s="383"/>
      <c r="CZ33" s="383"/>
      <c r="DA33" s="383"/>
      <c r="DB33" s="383"/>
      <c r="DC33" s="383"/>
      <c r="DD33" s="383"/>
      <c r="DE33" s="383"/>
      <c r="DF33" s="167"/>
      <c r="DG33" s="583" t="s">
        <v>191</v>
      </c>
      <c r="DH33" s="583"/>
      <c r="DI33" s="168"/>
    </row>
    <row r="34" spans="1:113" ht="32.25" customHeight="1" x14ac:dyDescent="0.2">
      <c r="A34" s="163"/>
      <c r="B34" s="190"/>
      <c r="C34" s="584">
        <f>IF(E34="","",1)</f>
        <v>1</v>
      </c>
      <c r="D34" s="584"/>
      <c r="E34" s="585" t="str">
        <f>IF('各会計、関係団体の財政状況及び健全化判断比率'!B7="","",'各会計、関係団体の財政状況及び健全化判断比率'!B7)</f>
        <v>一般会計</v>
      </c>
      <c r="F34" s="585"/>
      <c r="G34" s="585"/>
      <c r="H34" s="585"/>
      <c r="I34" s="585"/>
      <c r="J34" s="585"/>
      <c r="K34" s="585"/>
      <c r="L34" s="585"/>
      <c r="M34" s="585"/>
      <c r="N34" s="585"/>
      <c r="O34" s="585"/>
      <c r="P34" s="585"/>
      <c r="Q34" s="585"/>
      <c r="R34" s="585"/>
      <c r="S34" s="585"/>
      <c r="T34" s="163"/>
      <c r="U34" s="584">
        <f>IF(W34="","",MAX(C34:D43)+1)</f>
        <v>3</v>
      </c>
      <c r="V34" s="584"/>
      <c r="W34" s="585" t="str">
        <f>IF('各会計、関係団体の財政状況及び健全化判断比率'!B28="","",'各会計、関係団体の財政状況及び健全化判断比率'!B28)</f>
        <v>国民健康保険事業特別会計</v>
      </c>
      <c r="X34" s="585"/>
      <c r="Y34" s="585"/>
      <c r="Z34" s="585"/>
      <c r="AA34" s="585"/>
      <c r="AB34" s="585"/>
      <c r="AC34" s="585"/>
      <c r="AD34" s="585"/>
      <c r="AE34" s="585"/>
      <c r="AF34" s="585"/>
      <c r="AG34" s="585"/>
      <c r="AH34" s="585"/>
      <c r="AI34" s="585"/>
      <c r="AJ34" s="585"/>
      <c r="AK34" s="585"/>
      <c r="AL34" s="163"/>
      <c r="AM34" s="584">
        <f>IF(AO34="","",MAX(C34:D43,U34:V43)+1)</f>
        <v>6</v>
      </c>
      <c r="AN34" s="584"/>
      <c r="AO34" s="585" t="str">
        <f>IF('各会計、関係団体の財政状況及び健全化判断比率'!B31="","",'各会計、関係団体の財政状況及び健全化判断比率'!B31)</f>
        <v>水道事業会計</v>
      </c>
      <c r="AP34" s="585"/>
      <c r="AQ34" s="585"/>
      <c r="AR34" s="585"/>
      <c r="AS34" s="585"/>
      <c r="AT34" s="585"/>
      <c r="AU34" s="585"/>
      <c r="AV34" s="585"/>
      <c r="AW34" s="585"/>
      <c r="AX34" s="585"/>
      <c r="AY34" s="585"/>
      <c r="AZ34" s="585"/>
      <c r="BA34" s="585"/>
      <c r="BB34" s="585"/>
      <c r="BC34" s="585"/>
      <c r="BD34" s="163"/>
      <c r="BE34" s="584" t="str">
        <f>IF(BG34="","",MAX(C34:D43,U34:V43,AM34:AN43)+1)</f>
        <v/>
      </c>
      <c r="BF34" s="584"/>
      <c r="BG34" s="585"/>
      <c r="BH34" s="585"/>
      <c r="BI34" s="585"/>
      <c r="BJ34" s="585"/>
      <c r="BK34" s="585"/>
      <c r="BL34" s="585"/>
      <c r="BM34" s="585"/>
      <c r="BN34" s="585"/>
      <c r="BO34" s="585"/>
      <c r="BP34" s="585"/>
      <c r="BQ34" s="585"/>
      <c r="BR34" s="585"/>
      <c r="BS34" s="585"/>
      <c r="BT34" s="585"/>
      <c r="BU34" s="585"/>
      <c r="BV34" s="163"/>
      <c r="BW34" s="584">
        <f>IF(BY34="","",MAX(C34:D43,U34:V43,AM34:AN43,BE34:BF43)+1)</f>
        <v>8</v>
      </c>
      <c r="BX34" s="584"/>
      <c r="BY34" s="585" t="str">
        <f>IF('各会計、関係団体の財政状況及び健全化判断比率'!B68="","",'各会計、関係団体の財政状況及び健全化判断比率'!B68)</f>
        <v>柳井地区広域消防組合</v>
      </c>
      <c r="BZ34" s="585"/>
      <c r="CA34" s="585"/>
      <c r="CB34" s="585"/>
      <c r="CC34" s="585"/>
      <c r="CD34" s="585"/>
      <c r="CE34" s="585"/>
      <c r="CF34" s="585"/>
      <c r="CG34" s="585"/>
      <c r="CH34" s="585"/>
      <c r="CI34" s="585"/>
      <c r="CJ34" s="585"/>
      <c r="CK34" s="585"/>
      <c r="CL34" s="585"/>
      <c r="CM34" s="585"/>
      <c r="CN34" s="163"/>
      <c r="CO34" s="584">
        <f>IF(CQ34="","",MAX(C34:D43,U34:V43,AM34:AN43,BE34:BF43,BW34:BX43)+1)</f>
        <v>18</v>
      </c>
      <c r="CP34" s="584"/>
      <c r="CQ34" s="585" t="str">
        <f>IF('各会計、関係団体の財政状況及び健全化判断比率'!BS7="","",'各会計、関係団体の財政状況及び健全化判断比率'!BS7)</f>
        <v>平郡航路</v>
      </c>
      <c r="CR34" s="585"/>
      <c r="CS34" s="585"/>
      <c r="CT34" s="585"/>
      <c r="CU34" s="585"/>
      <c r="CV34" s="585"/>
      <c r="CW34" s="585"/>
      <c r="CX34" s="585"/>
      <c r="CY34" s="585"/>
      <c r="CZ34" s="585"/>
      <c r="DA34" s="585"/>
      <c r="DB34" s="585"/>
      <c r="DC34" s="585"/>
      <c r="DD34" s="585"/>
      <c r="DE34" s="585"/>
      <c r="DG34" s="586" t="str">
        <f>IF('各会計、関係団体の財政状況及び健全化判断比率'!BR7="","",'各会計、関係団体の財政状況及び健全化判断比率'!BR7)</f>
        <v>〇</v>
      </c>
      <c r="DH34" s="586"/>
      <c r="DI34" s="168"/>
    </row>
    <row r="35" spans="1:113" ht="32.25" customHeight="1" x14ac:dyDescent="0.2">
      <c r="A35" s="163"/>
      <c r="B35" s="190"/>
      <c r="C35" s="584">
        <f>IF(E35="","",C34+1)</f>
        <v>2</v>
      </c>
      <c r="D35" s="584"/>
      <c r="E35" s="585" t="str">
        <f>IF('各会計、関係団体の財政状況及び健全化判断比率'!B8="","",'各会計、関係団体の財政状況及び健全化判断比率'!B8)</f>
        <v>市有林野区事業特別会計</v>
      </c>
      <c r="F35" s="585"/>
      <c r="G35" s="585"/>
      <c r="H35" s="585"/>
      <c r="I35" s="585"/>
      <c r="J35" s="585"/>
      <c r="K35" s="585"/>
      <c r="L35" s="585"/>
      <c r="M35" s="585"/>
      <c r="N35" s="585"/>
      <c r="O35" s="585"/>
      <c r="P35" s="585"/>
      <c r="Q35" s="585"/>
      <c r="R35" s="585"/>
      <c r="S35" s="585"/>
      <c r="T35" s="163"/>
      <c r="U35" s="584">
        <f>IF(W35="","",U34+1)</f>
        <v>4</v>
      </c>
      <c r="V35" s="584"/>
      <c r="W35" s="585" t="str">
        <f>IF('各会計、関係団体の財政状況及び健全化判断比率'!B29="","",'各会計、関係団体の財政状況及び健全化判断比率'!B29)</f>
        <v>介護保険事業特別会計</v>
      </c>
      <c r="X35" s="585"/>
      <c r="Y35" s="585"/>
      <c r="Z35" s="585"/>
      <c r="AA35" s="585"/>
      <c r="AB35" s="585"/>
      <c r="AC35" s="585"/>
      <c r="AD35" s="585"/>
      <c r="AE35" s="585"/>
      <c r="AF35" s="585"/>
      <c r="AG35" s="585"/>
      <c r="AH35" s="585"/>
      <c r="AI35" s="585"/>
      <c r="AJ35" s="585"/>
      <c r="AK35" s="585"/>
      <c r="AL35" s="163"/>
      <c r="AM35" s="584">
        <f t="shared" ref="AM35:AM43" si="0">IF(AO35="","",AM34+1)</f>
        <v>7</v>
      </c>
      <c r="AN35" s="584"/>
      <c r="AO35" s="585" t="str">
        <f>IF('各会計、関係団体の財政状況及び健全化判断比率'!B32="","",'各会計、関係団体の財政状況及び健全化判断比率'!B32)</f>
        <v>下水道事業会計</v>
      </c>
      <c r="AP35" s="585"/>
      <c r="AQ35" s="585"/>
      <c r="AR35" s="585"/>
      <c r="AS35" s="585"/>
      <c r="AT35" s="585"/>
      <c r="AU35" s="585"/>
      <c r="AV35" s="585"/>
      <c r="AW35" s="585"/>
      <c r="AX35" s="585"/>
      <c r="AY35" s="585"/>
      <c r="AZ35" s="585"/>
      <c r="BA35" s="585"/>
      <c r="BB35" s="585"/>
      <c r="BC35" s="585"/>
      <c r="BD35" s="163"/>
      <c r="BE35" s="584" t="str">
        <f t="shared" ref="BE35:BE43" si="1">IF(BG35="","",BE34+1)</f>
        <v/>
      </c>
      <c r="BF35" s="584"/>
      <c r="BG35" s="585"/>
      <c r="BH35" s="585"/>
      <c r="BI35" s="585"/>
      <c r="BJ35" s="585"/>
      <c r="BK35" s="585"/>
      <c r="BL35" s="585"/>
      <c r="BM35" s="585"/>
      <c r="BN35" s="585"/>
      <c r="BO35" s="585"/>
      <c r="BP35" s="585"/>
      <c r="BQ35" s="585"/>
      <c r="BR35" s="585"/>
      <c r="BS35" s="585"/>
      <c r="BT35" s="585"/>
      <c r="BU35" s="585"/>
      <c r="BV35" s="163"/>
      <c r="BW35" s="584">
        <f t="shared" ref="BW35:BW43" si="2">IF(BY35="","",BW34+1)</f>
        <v>9</v>
      </c>
      <c r="BX35" s="584"/>
      <c r="BY35" s="585" t="str">
        <f>IF('各会計、関係団体の財政状況及び健全化判断比率'!B69="","",'各会計、関係団体の財政状況及び健全化判断比率'!B69)</f>
        <v>周東環境衛生組合</v>
      </c>
      <c r="BZ35" s="585"/>
      <c r="CA35" s="585"/>
      <c r="CB35" s="585"/>
      <c r="CC35" s="585"/>
      <c r="CD35" s="585"/>
      <c r="CE35" s="585"/>
      <c r="CF35" s="585"/>
      <c r="CG35" s="585"/>
      <c r="CH35" s="585"/>
      <c r="CI35" s="585"/>
      <c r="CJ35" s="585"/>
      <c r="CK35" s="585"/>
      <c r="CL35" s="585"/>
      <c r="CM35" s="585"/>
      <c r="CN35" s="163"/>
      <c r="CO35" s="584">
        <f t="shared" ref="CO35:CO43" si="3">IF(CQ35="","",CO34+1)</f>
        <v>19</v>
      </c>
      <c r="CP35" s="584"/>
      <c r="CQ35" s="585" t="str">
        <f>IF('各会計、関係団体の財政状況及び健全化判断比率'!BS8="","",'各会計、関係団体の財政状況及び健全化判断比率'!BS8)</f>
        <v>やない花のまちづくり振興財団</v>
      </c>
      <c r="CR35" s="585"/>
      <c r="CS35" s="585"/>
      <c r="CT35" s="585"/>
      <c r="CU35" s="585"/>
      <c r="CV35" s="585"/>
      <c r="CW35" s="585"/>
      <c r="CX35" s="585"/>
      <c r="CY35" s="585"/>
      <c r="CZ35" s="585"/>
      <c r="DA35" s="585"/>
      <c r="DB35" s="585"/>
      <c r="DC35" s="585"/>
      <c r="DD35" s="585"/>
      <c r="DE35" s="585"/>
      <c r="DG35" s="586" t="str">
        <f>IF('各会計、関係団体の財政状況及び健全化判断比率'!BR8="","",'各会計、関係団体の財政状況及び健全化判断比率'!BR8)</f>
        <v/>
      </c>
      <c r="DH35" s="586"/>
      <c r="DI35" s="168"/>
    </row>
    <row r="36" spans="1:113" ht="32.25" customHeight="1" x14ac:dyDescent="0.2">
      <c r="A36" s="163"/>
      <c r="B36" s="190"/>
      <c r="C36" s="584" t="str">
        <f>IF(E36="","",C35+1)</f>
        <v/>
      </c>
      <c r="D36" s="584"/>
      <c r="E36" s="585" t="str">
        <f>IF('各会計、関係団体の財政状況及び健全化判断比率'!B9="","",'各会計、関係団体の財政状況及び健全化判断比率'!B9)</f>
        <v/>
      </c>
      <c r="F36" s="585"/>
      <c r="G36" s="585"/>
      <c r="H36" s="585"/>
      <c r="I36" s="585"/>
      <c r="J36" s="585"/>
      <c r="K36" s="585"/>
      <c r="L36" s="585"/>
      <c r="M36" s="585"/>
      <c r="N36" s="585"/>
      <c r="O36" s="585"/>
      <c r="P36" s="585"/>
      <c r="Q36" s="585"/>
      <c r="R36" s="585"/>
      <c r="S36" s="585"/>
      <c r="T36" s="163"/>
      <c r="U36" s="584">
        <f t="shared" ref="U36:U43" si="4">IF(W36="","",U35+1)</f>
        <v>5</v>
      </c>
      <c r="V36" s="584"/>
      <c r="W36" s="585" t="str">
        <f>IF('各会計、関係団体の財政状況及び健全化判断比率'!B30="","",'各会計、関係団体の財政状況及び健全化判断比率'!B30)</f>
        <v>後期高齢者医療事業特別会計</v>
      </c>
      <c r="X36" s="585"/>
      <c r="Y36" s="585"/>
      <c r="Z36" s="585"/>
      <c r="AA36" s="585"/>
      <c r="AB36" s="585"/>
      <c r="AC36" s="585"/>
      <c r="AD36" s="585"/>
      <c r="AE36" s="585"/>
      <c r="AF36" s="585"/>
      <c r="AG36" s="585"/>
      <c r="AH36" s="585"/>
      <c r="AI36" s="585"/>
      <c r="AJ36" s="585"/>
      <c r="AK36" s="585"/>
      <c r="AL36" s="163"/>
      <c r="AM36" s="584" t="str">
        <f t="shared" si="0"/>
        <v/>
      </c>
      <c r="AN36" s="584"/>
      <c r="AO36" s="585"/>
      <c r="AP36" s="585"/>
      <c r="AQ36" s="585"/>
      <c r="AR36" s="585"/>
      <c r="AS36" s="585"/>
      <c r="AT36" s="585"/>
      <c r="AU36" s="585"/>
      <c r="AV36" s="585"/>
      <c r="AW36" s="585"/>
      <c r="AX36" s="585"/>
      <c r="AY36" s="585"/>
      <c r="AZ36" s="585"/>
      <c r="BA36" s="585"/>
      <c r="BB36" s="585"/>
      <c r="BC36" s="585"/>
      <c r="BD36" s="163"/>
      <c r="BE36" s="584" t="str">
        <f t="shared" si="1"/>
        <v/>
      </c>
      <c r="BF36" s="584"/>
      <c r="BG36" s="585"/>
      <c r="BH36" s="585"/>
      <c r="BI36" s="585"/>
      <c r="BJ36" s="585"/>
      <c r="BK36" s="585"/>
      <c r="BL36" s="585"/>
      <c r="BM36" s="585"/>
      <c r="BN36" s="585"/>
      <c r="BO36" s="585"/>
      <c r="BP36" s="585"/>
      <c r="BQ36" s="585"/>
      <c r="BR36" s="585"/>
      <c r="BS36" s="585"/>
      <c r="BT36" s="585"/>
      <c r="BU36" s="585"/>
      <c r="BV36" s="163"/>
      <c r="BW36" s="584">
        <f t="shared" si="2"/>
        <v>10</v>
      </c>
      <c r="BX36" s="584"/>
      <c r="BY36" s="585" t="str">
        <f>IF('各会計、関係団体の財政状況及び健全化判断比率'!B70="","",'各会計、関係団体の財政状況及び健全化判断比率'!B70)</f>
        <v>柳井地域広域水道企業団</v>
      </c>
      <c r="BZ36" s="585"/>
      <c r="CA36" s="585"/>
      <c r="CB36" s="585"/>
      <c r="CC36" s="585"/>
      <c r="CD36" s="585"/>
      <c r="CE36" s="585"/>
      <c r="CF36" s="585"/>
      <c r="CG36" s="585"/>
      <c r="CH36" s="585"/>
      <c r="CI36" s="585"/>
      <c r="CJ36" s="585"/>
      <c r="CK36" s="585"/>
      <c r="CL36" s="585"/>
      <c r="CM36" s="585"/>
      <c r="CN36" s="163"/>
      <c r="CO36" s="584" t="str">
        <f t="shared" si="3"/>
        <v/>
      </c>
      <c r="CP36" s="584"/>
      <c r="CQ36" s="585" t="str">
        <f>IF('各会計、関係団体の財政状況及び健全化判断比率'!BS9="","",'各会計、関係団体の財政状況及び健全化判断比率'!BS9)</f>
        <v/>
      </c>
      <c r="CR36" s="585"/>
      <c r="CS36" s="585"/>
      <c r="CT36" s="585"/>
      <c r="CU36" s="585"/>
      <c r="CV36" s="585"/>
      <c r="CW36" s="585"/>
      <c r="CX36" s="585"/>
      <c r="CY36" s="585"/>
      <c r="CZ36" s="585"/>
      <c r="DA36" s="585"/>
      <c r="DB36" s="585"/>
      <c r="DC36" s="585"/>
      <c r="DD36" s="585"/>
      <c r="DE36" s="585"/>
      <c r="DG36" s="586" t="str">
        <f>IF('各会計、関係団体の財政状況及び健全化判断比率'!BR9="","",'各会計、関係団体の財政状況及び健全化判断比率'!BR9)</f>
        <v/>
      </c>
      <c r="DH36" s="586"/>
      <c r="DI36" s="168"/>
    </row>
    <row r="37" spans="1:113" ht="32.25" customHeight="1" x14ac:dyDescent="0.2">
      <c r="A37" s="163"/>
      <c r="B37" s="190"/>
      <c r="C37" s="584" t="str">
        <f>IF(E37="","",C36+1)</f>
        <v/>
      </c>
      <c r="D37" s="584"/>
      <c r="E37" s="585" t="str">
        <f>IF('各会計、関係団体の財政状況及び健全化判断比率'!B10="","",'各会計、関係団体の財政状況及び健全化判断比率'!B10)</f>
        <v/>
      </c>
      <c r="F37" s="585"/>
      <c r="G37" s="585"/>
      <c r="H37" s="585"/>
      <c r="I37" s="585"/>
      <c r="J37" s="585"/>
      <c r="K37" s="585"/>
      <c r="L37" s="585"/>
      <c r="M37" s="585"/>
      <c r="N37" s="585"/>
      <c r="O37" s="585"/>
      <c r="P37" s="585"/>
      <c r="Q37" s="585"/>
      <c r="R37" s="585"/>
      <c r="S37" s="585"/>
      <c r="T37" s="163"/>
      <c r="U37" s="584" t="str">
        <f t="shared" si="4"/>
        <v/>
      </c>
      <c r="V37" s="584"/>
      <c r="W37" s="585"/>
      <c r="X37" s="585"/>
      <c r="Y37" s="585"/>
      <c r="Z37" s="585"/>
      <c r="AA37" s="585"/>
      <c r="AB37" s="585"/>
      <c r="AC37" s="585"/>
      <c r="AD37" s="585"/>
      <c r="AE37" s="585"/>
      <c r="AF37" s="585"/>
      <c r="AG37" s="585"/>
      <c r="AH37" s="585"/>
      <c r="AI37" s="585"/>
      <c r="AJ37" s="585"/>
      <c r="AK37" s="585"/>
      <c r="AL37" s="163"/>
      <c r="AM37" s="584" t="str">
        <f t="shared" si="0"/>
        <v/>
      </c>
      <c r="AN37" s="584"/>
      <c r="AO37" s="585"/>
      <c r="AP37" s="585"/>
      <c r="AQ37" s="585"/>
      <c r="AR37" s="585"/>
      <c r="AS37" s="585"/>
      <c r="AT37" s="585"/>
      <c r="AU37" s="585"/>
      <c r="AV37" s="585"/>
      <c r="AW37" s="585"/>
      <c r="AX37" s="585"/>
      <c r="AY37" s="585"/>
      <c r="AZ37" s="585"/>
      <c r="BA37" s="585"/>
      <c r="BB37" s="585"/>
      <c r="BC37" s="585"/>
      <c r="BD37" s="163"/>
      <c r="BE37" s="584" t="str">
        <f t="shared" si="1"/>
        <v/>
      </c>
      <c r="BF37" s="584"/>
      <c r="BG37" s="585"/>
      <c r="BH37" s="585"/>
      <c r="BI37" s="585"/>
      <c r="BJ37" s="585"/>
      <c r="BK37" s="585"/>
      <c r="BL37" s="585"/>
      <c r="BM37" s="585"/>
      <c r="BN37" s="585"/>
      <c r="BO37" s="585"/>
      <c r="BP37" s="585"/>
      <c r="BQ37" s="585"/>
      <c r="BR37" s="585"/>
      <c r="BS37" s="585"/>
      <c r="BT37" s="585"/>
      <c r="BU37" s="585"/>
      <c r="BV37" s="163"/>
      <c r="BW37" s="584">
        <f t="shared" si="2"/>
        <v>11</v>
      </c>
      <c r="BX37" s="584"/>
      <c r="BY37" s="585" t="str">
        <f>IF('各会計、関係団体の財政状況及び健全化判断比率'!B71="","",'各会計、関係団体の財政状況及び健全化判断比率'!B71)</f>
        <v>山口県市町総合事務組合
（一般会計）</v>
      </c>
      <c r="BZ37" s="585"/>
      <c r="CA37" s="585"/>
      <c r="CB37" s="585"/>
      <c r="CC37" s="585"/>
      <c r="CD37" s="585"/>
      <c r="CE37" s="585"/>
      <c r="CF37" s="585"/>
      <c r="CG37" s="585"/>
      <c r="CH37" s="585"/>
      <c r="CI37" s="585"/>
      <c r="CJ37" s="585"/>
      <c r="CK37" s="585"/>
      <c r="CL37" s="585"/>
      <c r="CM37" s="585"/>
      <c r="CN37" s="163"/>
      <c r="CO37" s="584" t="str">
        <f t="shared" si="3"/>
        <v/>
      </c>
      <c r="CP37" s="584"/>
      <c r="CQ37" s="585" t="str">
        <f>IF('各会計、関係団体の財政状況及び健全化判断比率'!BS10="","",'各会計、関係団体の財政状況及び健全化判断比率'!BS10)</f>
        <v/>
      </c>
      <c r="CR37" s="585"/>
      <c r="CS37" s="585"/>
      <c r="CT37" s="585"/>
      <c r="CU37" s="585"/>
      <c r="CV37" s="585"/>
      <c r="CW37" s="585"/>
      <c r="CX37" s="585"/>
      <c r="CY37" s="585"/>
      <c r="CZ37" s="585"/>
      <c r="DA37" s="585"/>
      <c r="DB37" s="585"/>
      <c r="DC37" s="585"/>
      <c r="DD37" s="585"/>
      <c r="DE37" s="585"/>
      <c r="DG37" s="586" t="str">
        <f>IF('各会計、関係団体の財政状況及び健全化判断比率'!BR10="","",'各会計、関係団体の財政状況及び健全化判断比率'!BR10)</f>
        <v/>
      </c>
      <c r="DH37" s="586"/>
      <c r="DI37" s="168"/>
    </row>
    <row r="38" spans="1:113" ht="32.25" customHeight="1" x14ac:dyDescent="0.2">
      <c r="A38" s="163"/>
      <c r="B38" s="190"/>
      <c r="C38" s="584" t="str">
        <f t="shared" ref="C38:C43" si="5">IF(E38="","",C37+1)</f>
        <v/>
      </c>
      <c r="D38" s="584"/>
      <c r="E38" s="585" t="str">
        <f>IF('各会計、関係団体の財政状況及び健全化判断比率'!B11="","",'各会計、関係団体の財政状況及び健全化判断比率'!B11)</f>
        <v/>
      </c>
      <c r="F38" s="585"/>
      <c r="G38" s="585"/>
      <c r="H38" s="585"/>
      <c r="I38" s="585"/>
      <c r="J38" s="585"/>
      <c r="K38" s="585"/>
      <c r="L38" s="585"/>
      <c r="M38" s="585"/>
      <c r="N38" s="585"/>
      <c r="O38" s="585"/>
      <c r="P38" s="585"/>
      <c r="Q38" s="585"/>
      <c r="R38" s="585"/>
      <c r="S38" s="585"/>
      <c r="T38" s="163"/>
      <c r="U38" s="584" t="str">
        <f t="shared" si="4"/>
        <v/>
      </c>
      <c r="V38" s="584"/>
      <c r="W38" s="585"/>
      <c r="X38" s="585"/>
      <c r="Y38" s="585"/>
      <c r="Z38" s="585"/>
      <c r="AA38" s="585"/>
      <c r="AB38" s="585"/>
      <c r="AC38" s="585"/>
      <c r="AD38" s="585"/>
      <c r="AE38" s="585"/>
      <c r="AF38" s="585"/>
      <c r="AG38" s="585"/>
      <c r="AH38" s="585"/>
      <c r="AI38" s="585"/>
      <c r="AJ38" s="585"/>
      <c r="AK38" s="585"/>
      <c r="AL38" s="163"/>
      <c r="AM38" s="584" t="str">
        <f t="shared" si="0"/>
        <v/>
      </c>
      <c r="AN38" s="584"/>
      <c r="AO38" s="585"/>
      <c r="AP38" s="585"/>
      <c r="AQ38" s="585"/>
      <c r="AR38" s="585"/>
      <c r="AS38" s="585"/>
      <c r="AT38" s="585"/>
      <c r="AU38" s="585"/>
      <c r="AV38" s="585"/>
      <c r="AW38" s="585"/>
      <c r="AX38" s="585"/>
      <c r="AY38" s="585"/>
      <c r="AZ38" s="585"/>
      <c r="BA38" s="585"/>
      <c r="BB38" s="585"/>
      <c r="BC38" s="585"/>
      <c r="BD38" s="163"/>
      <c r="BE38" s="584" t="str">
        <f t="shared" si="1"/>
        <v/>
      </c>
      <c r="BF38" s="584"/>
      <c r="BG38" s="585"/>
      <c r="BH38" s="585"/>
      <c r="BI38" s="585"/>
      <c r="BJ38" s="585"/>
      <c r="BK38" s="585"/>
      <c r="BL38" s="585"/>
      <c r="BM38" s="585"/>
      <c r="BN38" s="585"/>
      <c r="BO38" s="585"/>
      <c r="BP38" s="585"/>
      <c r="BQ38" s="585"/>
      <c r="BR38" s="585"/>
      <c r="BS38" s="585"/>
      <c r="BT38" s="585"/>
      <c r="BU38" s="585"/>
      <c r="BV38" s="163"/>
      <c r="BW38" s="584">
        <f t="shared" si="2"/>
        <v>12</v>
      </c>
      <c r="BX38" s="584"/>
      <c r="BY38" s="585" t="str">
        <f>IF('各会計、関係団体の財政状況及び健全化判断比率'!B72="","",'各会計、関係団体の財政状況及び健全化判断比率'!B72)</f>
        <v>山口県市町総合事務組合退職手当特別会計</v>
      </c>
      <c r="BZ38" s="585"/>
      <c r="CA38" s="585"/>
      <c r="CB38" s="585"/>
      <c r="CC38" s="585"/>
      <c r="CD38" s="585"/>
      <c r="CE38" s="585"/>
      <c r="CF38" s="585"/>
      <c r="CG38" s="585"/>
      <c r="CH38" s="585"/>
      <c r="CI38" s="585"/>
      <c r="CJ38" s="585"/>
      <c r="CK38" s="585"/>
      <c r="CL38" s="585"/>
      <c r="CM38" s="585"/>
      <c r="CN38" s="163"/>
      <c r="CO38" s="584" t="str">
        <f t="shared" si="3"/>
        <v/>
      </c>
      <c r="CP38" s="584"/>
      <c r="CQ38" s="585" t="str">
        <f>IF('各会計、関係団体の財政状況及び健全化判断比率'!BS11="","",'各会計、関係団体の財政状況及び健全化判断比率'!BS11)</f>
        <v/>
      </c>
      <c r="CR38" s="585"/>
      <c r="CS38" s="585"/>
      <c r="CT38" s="585"/>
      <c r="CU38" s="585"/>
      <c r="CV38" s="585"/>
      <c r="CW38" s="585"/>
      <c r="CX38" s="585"/>
      <c r="CY38" s="585"/>
      <c r="CZ38" s="585"/>
      <c r="DA38" s="585"/>
      <c r="DB38" s="585"/>
      <c r="DC38" s="585"/>
      <c r="DD38" s="585"/>
      <c r="DE38" s="585"/>
      <c r="DG38" s="586" t="str">
        <f>IF('各会計、関係団体の財政状況及び健全化判断比率'!BR11="","",'各会計、関係団体の財政状況及び健全化判断比率'!BR11)</f>
        <v/>
      </c>
      <c r="DH38" s="586"/>
      <c r="DI38" s="168"/>
    </row>
    <row r="39" spans="1:113" ht="32.25" customHeight="1" x14ac:dyDescent="0.2">
      <c r="A39" s="163"/>
      <c r="B39" s="190"/>
      <c r="C39" s="584" t="str">
        <f t="shared" si="5"/>
        <v/>
      </c>
      <c r="D39" s="584"/>
      <c r="E39" s="585" t="str">
        <f>IF('各会計、関係団体の財政状況及び健全化判断比率'!B12="","",'各会計、関係団体の財政状況及び健全化判断比率'!B12)</f>
        <v/>
      </c>
      <c r="F39" s="585"/>
      <c r="G39" s="585"/>
      <c r="H39" s="585"/>
      <c r="I39" s="585"/>
      <c r="J39" s="585"/>
      <c r="K39" s="585"/>
      <c r="L39" s="585"/>
      <c r="M39" s="585"/>
      <c r="N39" s="585"/>
      <c r="O39" s="585"/>
      <c r="P39" s="585"/>
      <c r="Q39" s="585"/>
      <c r="R39" s="585"/>
      <c r="S39" s="585"/>
      <c r="T39" s="163"/>
      <c r="U39" s="584" t="str">
        <f t="shared" si="4"/>
        <v/>
      </c>
      <c r="V39" s="584"/>
      <c r="W39" s="585"/>
      <c r="X39" s="585"/>
      <c r="Y39" s="585"/>
      <c r="Z39" s="585"/>
      <c r="AA39" s="585"/>
      <c r="AB39" s="585"/>
      <c r="AC39" s="585"/>
      <c r="AD39" s="585"/>
      <c r="AE39" s="585"/>
      <c r="AF39" s="585"/>
      <c r="AG39" s="585"/>
      <c r="AH39" s="585"/>
      <c r="AI39" s="585"/>
      <c r="AJ39" s="585"/>
      <c r="AK39" s="585"/>
      <c r="AL39" s="163"/>
      <c r="AM39" s="584" t="str">
        <f t="shared" si="0"/>
        <v/>
      </c>
      <c r="AN39" s="584"/>
      <c r="AO39" s="585"/>
      <c r="AP39" s="585"/>
      <c r="AQ39" s="585"/>
      <c r="AR39" s="585"/>
      <c r="AS39" s="585"/>
      <c r="AT39" s="585"/>
      <c r="AU39" s="585"/>
      <c r="AV39" s="585"/>
      <c r="AW39" s="585"/>
      <c r="AX39" s="585"/>
      <c r="AY39" s="585"/>
      <c r="AZ39" s="585"/>
      <c r="BA39" s="585"/>
      <c r="BB39" s="585"/>
      <c r="BC39" s="585"/>
      <c r="BD39" s="163"/>
      <c r="BE39" s="584" t="str">
        <f t="shared" si="1"/>
        <v/>
      </c>
      <c r="BF39" s="584"/>
      <c r="BG39" s="585"/>
      <c r="BH39" s="585"/>
      <c r="BI39" s="585"/>
      <c r="BJ39" s="585"/>
      <c r="BK39" s="585"/>
      <c r="BL39" s="585"/>
      <c r="BM39" s="585"/>
      <c r="BN39" s="585"/>
      <c r="BO39" s="585"/>
      <c r="BP39" s="585"/>
      <c r="BQ39" s="585"/>
      <c r="BR39" s="585"/>
      <c r="BS39" s="585"/>
      <c r="BT39" s="585"/>
      <c r="BU39" s="585"/>
      <c r="BV39" s="163"/>
      <c r="BW39" s="584">
        <f t="shared" si="2"/>
        <v>13</v>
      </c>
      <c r="BX39" s="584"/>
      <c r="BY39" s="585" t="str">
        <f>IF('各会計、関係団体の財政状況及び健全化判断比率'!B73="","",'各会計、関係団体の財政状況及び健全化判断比率'!B73)</f>
        <v>山口県市町総合事務組合
（消防団員補償等特別会計）</v>
      </c>
      <c r="BZ39" s="585"/>
      <c r="CA39" s="585"/>
      <c r="CB39" s="585"/>
      <c r="CC39" s="585"/>
      <c r="CD39" s="585"/>
      <c r="CE39" s="585"/>
      <c r="CF39" s="585"/>
      <c r="CG39" s="585"/>
      <c r="CH39" s="585"/>
      <c r="CI39" s="585"/>
      <c r="CJ39" s="585"/>
      <c r="CK39" s="585"/>
      <c r="CL39" s="585"/>
      <c r="CM39" s="585"/>
      <c r="CN39" s="163"/>
      <c r="CO39" s="584" t="str">
        <f t="shared" si="3"/>
        <v/>
      </c>
      <c r="CP39" s="584"/>
      <c r="CQ39" s="585" t="str">
        <f>IF('各会計、関係団体の財政状況及び健全化判断比率'!BS12="","",'各会計、関係団体の財政状況及び健全化判断比率'!BS12)</f>
        <v/>
      </c>
      <c r="CR39" s="585"/>
      <c r="CS39" s="585"/>
      <c r="CT39" s="585"/>
      <c r="CU39" s="585"/>
      <c r="CV39" s="585"/>
      <c r="CW39" s="585"/>
      <c r="CX39" s="585"/>
      <c r="CY39" s="585"/>
      <c r="CZ39" s="585"/>
      <c r="DA39" s="585"/>
      <c r="DB39" s="585"/>
      <c r="DC39" s="585"/>
      <c r="DD39" s="585"/>
      <c r="DE39" s="585"/>
      <c r="DG39" s="586" t="str">
        <f>IF('各会計、関係団体の財政状況及び健全化判断比率'!BR12="","",'各会計、関係団体の財政状況及び健全化判断比率'!BR12)</f>
        <v/>
      </c>
      <c r="DH39" s="586"/>
      <c r="DI39" s="168"/>
    </row>
    <row r="40" spans="1:113" ht="32.25" customHeight="1" x14ac:dyDescent="0.2">
      <c r="A40" s="163"/>
      <c r="B40" s="190"/>
      <c r="C40" s="584" t="str">
        <f t="shared" si="5"/>
        <v/>
      </c>
      <c r="D40" s="584"/>
      <c r="E40" s="585" t="str">
        <f>IF('各会計、関係団体の財政状況及び健全化判断比率'!B13="","",'各会計、関係団体の財政状況及び健全化判断比率'!B13)</f>
        <v/>
      </c>
      <c r="F40" s="585"/>
      <c r="G40" s="585"/>
      <c r="H40" s="585"/>
      <c r="I40" s="585"/>
      <c r="J40" s="585"/>
      <c r="K40" s="585"/>
      <c r="L40" s="585"/>
      <c r="M40" s="585"/>
      <c r="N40" s="585"/>
      <c r="O40" s="585"/>
      <c r="P40" s="585"/>
      <c r="Q40" s="585"/>
      <c r="R40" s="585"/>
      <c r="S40" s="585"/>
      <c r="T40" s="163"/>
      <c r="U40" s="584" t="str">
        <f t="shared" si="4"/>
        <v/>
      </c>
      <c r="V40" s="584"/>
      <c r="W40" s="585"/>
      <c r="X40" s="585"/>
      <c r="Y40" s="585"/>
      <c r="Z40" s="585"/>
      <c r="AA40" s="585"/>
      <c r="AB40" s="585"/>
      <c r="AC40" s="585"/>
      <c r="AD40" s="585"/>
      <c r="AE40" s="585"/>
      <c r="AF40" s="585"/>
      <c r="AG40" s="585"/>
      <c r="AH40" s="585"/>
      <c r="AI40" s="585"/>
      <c r="AJ40" s="585"/>
      <c r="AK40" s="585"/>
      <c r="AL40" s="163"/>
      <c r="AM40" s="584" t="str">
        <f t="shared" si="0"/>
        <v/>
      </c>
      <c r="AN40" s="584"/>
      <c r="AO40" s="585"/>
      <c r="AP40" s="585"/>
      <c r="AQ40" s="585"/>
      <c r="AR40" s="585"/>
      <c r="AS40" s="585"/>
      <c r="AT40" s="585"/>
      <c r="AU40" s="585"/>
      <c r="AV40" s="585"/>
      <c r="AW40" s="585"/>
      <c r="AX40" s="585"/>
      <c r="AY40" s="585"/>
      <c r="AZ40" s="585"/>
      <c r="BA40" s="585"/>
      <c r="BB40" s="585"/>
      <c r="BC40" s="585"/>
      <c r="BD40" s="163"/>
      <c r="BE40" s="584" t="str">
        <f t="shared" si="1"/>
        <v/>
      </c>
      <c r="BF40" s="584"/>
      <c r="BG40" s="585"/>
      <c r="BH40" s="585"/>
      <c r="BI40" s="585"/>
      <c r="BJ40" s="585"/>
      <c r="BK40" s="585"/>
      <c r="BL40" s="585"/>
      <c r="BM40" s="585"/>
      <c r="BN40" s="585"/>
      <c r="BO40" s="585"/>
      <c r="BP40" s="585"/>
      <c r="BQ40" s="585"/>
      <c r="BR40" s="585"/>
      <c r="BS40" s="585"/>
      <c r="BT40" s="585"/>
      <c r="BU40" s="585"/>
      <c r="BV40" s="163"/>
      <c r="BW40" s="584">
        <f t="shared" si="2"/>
        <v>14</v>
      </c>
      <c r="BX40" s="584"/>
      <c r="BY40" s="585" t="str">
        <f>IF('各会計、関係団体の財政状況及び健全化判断比率'!B74="","",'各会計、関係団体の財政状況及び健全化判断比率'!B74)</f>
        <v>山口県市町総合事務組合
（非常勤職員公務災害補償特別会計）</v>
      </c>
      <c r="BZ40" s="585"/>
      <c r="CA40" s="585"/>
      <c r="CB40" s="585"/>
      <c r="CC40" s="585"/>
      <c r="CD40" s="585"/>
      <c r="CE40" s="585"/>
      <c r="CF40" s="585"/>
      <c r="CG40" s="585"/>
      <c r="CH40" s="585"/>
      <c r="CI40" s="585"/>
      <c r="CJ40" s="585"/>
      <c r="CK40" s="585"/>
      <c r="CL40" s="585"/>
      <c r="CM40" s="585"/>
      <c r="CN40" s="163"/>
      <c r="CO40" s="584" t="str">
        <f t="shared" si="3"/>
        <v/>
      </c>
      <c r="CP40" s="584"/>
      <c r="CQ40" s="585" t="str">
        <f>IF('各会計、関係団体の財政状況及び健全化判断比率'!BS13="","",'各会計、関係団体の財政状況及び健全化判断比率'!BS13)</f>
        <v/>
      </c>
      <c r="CR40" s="585"/>
      <c r="CS40" s="585"/>
      <c r="CT40" s="585"/>
      <c r="CU40" s="585"/>
      <c r="CV40" s="585"/>
      <c r="CW40" s="585"/>
      <c r="CX40" s="585"/>
      <c r="CY40" s="585"/>
      <c r="CZ40" s="585"/>
      <c r="DA40" s="585"/>
      <c r="DB40" s="585"/>
      <c r="DC40" s="585"/>
      <c r="DD40" s="585"/>
      <c r="DE40" s="585"/>
      <c r="DG40" s="586" t="str">
        <f>IF('各会計、関係団体の財政状況及び健全化判断比率'!BR13="","",'各会計、関係団体の財政状況及び健全化判断比率'!BR13)</f>
        <v/>
      </c>
      <c r="DH40" s="586"/>
      <c r="DI40" s="168"/>
    </row>
    <row r="41" spans="1:113" ht="32.25" customHeight="1" x14ac:dyDescent="0.2">
      <c r="A41" s="163"/>
      <c r="B41" s="190"/>
      <c r="C41" s="584" t="str">
        <f t="shared" si="5"/>
        <v/>
      </c>
      <c r="D41" s="584"/>
      <c r="E41" s="585" t="str">
        <f>IF('各会計、関係団体の財政状況及び健全化判断比率'!B14="","",'各会計、関係団体の財政状況及び健全化判断比率'!B14)</f>
        <v/>
      </c>
      <c r="F41" s="585"/>
      <c r="G41" s="585"/>
      <c r="H41" s="585"/>
      <c r="I41" s="585"/>
      <c r="J41" s="585"/>
      <c r="K41" s="585"/>
      <c r="L41" s="585"/>
      <c r="M41" s="585"/>
      <c r="N41" s="585"/>
      <c r="O41" s="585"/>
      <c r="P41" s="585"/>
      <c r="Q41" s="585"/>
      <c r="R41" s="585"/>
      <c r="S41" s="585"/>
      <c r="T41" s="163"/>
      <c r="U41" s="584" t="str">
        <f t="shared" si="4"/>
        <v/>
      </c>
      <c r="V41" s="584"/>
      <c r="W41" s="585"/>
      <c r="X41" s="585"/>
      <c r="Y41" s="585"/>
      <c r="Z41" s="585"/>
      <c r="AA41" s="585"/>
      <c r="AB41" s="585"/>
      <c r="AC41" s="585"/>
      <c r="AD41" s="585"/>
      <c r="AE41" s="585"/>
      <c r="AF41" s="585"/>
      <c r="AG41" s="585"/>
      <c r="AH41" s="585"/>
      <c r="AI41" s="585"/>
      <c r="AJ41" s="585"/>
      <c r="AK41" s="585"/>
      <c r="AL41" s="163"/>
      <c r="AM41" s="584" t="str">
        <f t="shared" si="0"/>
        <v/>
      </c>
      <c r="AN41" s="584"/>
      <c r="AO41" s="585"/>
      <c r="AP41" s="585"/>
      <c r="AQ41" s="585"/>
      <c r="AR41" s="585"/>
      <c r="AS41" s="585"/>
      <c r="AT41" s="585"/>
      <c r="AU41" s="585"/>
      <c r="AV41" s="585"/>
      <c r="AW41" s="585"/>
      <c r="AX41" s="585"/>
      <c r="AY41" s="585"/>
      <c r="AZ41" s="585"/>
      <c r="BA41" s="585"/>
      <c r="BB41" s="585"/>
      <c r="BC41" s="585"/>
      <c r="BD41" s="163"/>
      <c r="BE41" s="584" t="str">
        <f t="shared" si="1"/>
        <v/>
      </c>
      <c r="BF41" s="584"/>
      <c r="BG41" s="585"/>
      <c r="BH41" s="585"/>
      <c r="BI41" s="585"/>
      <c r="BJ41" s="585"/>
      <c r="BK41" s="585"/>
      <c r="BL41" s="585"/>
      <c r="BM41" s="585"/>
      <c r="BN41" s="585"/>
      <c r="BO41" s="585"/>
      <c r="BP41" s="585"/>
      <c r="BQ41" s="585"/>
      <c r="BR41" s="585"/>
      <c r="BS41" s="585"/>
      <c r="BT41" s="585"/>
      <c r="BU41" s="585"/>
      <c r="BV41" s="163"/>
      <c r="BW41" s="584">
        <f t="shared" si="2"/>
        <v>15</v>
      </c>
      <c r="BX41" s="584"/>
      <c r="BY41" s="585" t="str">
        <f>IF('各会計、関係団体の財政状況及び健全化判断比率'!B75="","",'各会計、関係団体の財政状況及び健全化判断比率'!B75)</f>
        <v>山口県市町総合事務組合
（山口県市町公平委員会特別会計）</v>
      </c>
      <c r="BZ41" s="585"/>
      <c r="CA41" s="585"/>
      <c r="CB41" s="585"/>
      <c r="CC41" s="585"/>
      <c r="CD41" s="585"/>
      <c r="CE41" s="585"/>
      <c r="CF41" s="585"/>
      <c r="CG41" s="585"/>
      <c r="CH41" s="585"/>
      <c r="CI41" s="585"/>
      <c r="CJ41" s="585"/>
      <c r="CK41" s="585"/>
      <c r="CL41" s="585"/>
      <c r="CM41" s="585"/>
      <c r="CN41" s="163"/>
      <c r="CO41" s="584" t="str">
        <f t="shared" si="3"/>
        <v/>
      </c>
      <c r="CP41" s="584"/>
      <c r="CQ41" s="585" t="str">
        <f>IF('各会計、関係団体の財政状況及び健全化判断比率'!BS14="","",'各会計、関係団体の財政状況及び健全化判断比率'!BS14)</f>
        <v/>
      </c>
      <c r="CR41" s="585"/>
      <c r="CS41" s="585"/>
      <c r="CT41" s="585"/>
      <c r="CU41" s="585"/>
      <c r="CV41" s="585"/>
      <c r="CW41" s="585"/>
      <c r="CX41" s="585"/>
      <c r="CY41" s="585"/>
      <c r="CZ41" s="585"/>
      <c r="DA41" s="585"/>
      <c r="DB41" s="585"/>
      <c r="DC41" s="585"/>
      <c r="DD41" s="585"/>
      <c r="DE41" s="585"/>
      <c r="DG41" s="586" t="str">
        <f>IF('各会計、関係団体の財政状況及び健全化判断比率'!BR14="","",'各会計、関係団体の財政状況及び健全化判断比率'!BR14)</f>
        <v/>
      </c>
      <c r="DH41" s="586"/>
      <c r="DI41" s="168"/>
    </row>
    <row r="42" spans="1:113" ht="32.25" customHeight="1" x14ac:dyDescent="0.2">
      <c r="B42" s="190"/>
      <c r="C42" s="584" t="str">
        <f t="shared" si="5"/>
        <v/>
      </c>
      <c r="D42" s="584"/>
      <c r="E42" s="585" t="str">
        <f>IF('各会計、関係団体の財政状況及び健全化判断比率'!B15="","",'各会計、関係団体の財政状況及び健全化判断比率'!B15)</f>
        <v/>
      </c>
      <c r="F42" s="585"/>
      <c r="G42" s="585"/>
      <c r="H42" s="585"/>
      <c r="I42" s="585"/>
      <c r="J42" s="585"/>
      <c r="K42" s="585"/>
      <c r="L42" s="585"/>
      <c r="M42" s="585"/>
      <c r="N42" s="585"/>
      <c r="O42" s="585"/>
      <c r="P42" s="585"/>
      <c r="Q42" s="585"/>
      <c r="R42" s="585"/>
      <c r="S42" s="585"/>
      <c r="T42" s="163"/>
      <c r="U42" s="584" t="str">
        <f t="shared" si="4"/>
        <v/>
      </c>
      <c r="V42" s="584"/>
      <c r="W42" s="585"/>
      <c r="X42" s="585"/>
      <c r="Y42" s="585"/>
      <c r="Z42" s="585"/>
      <c r="AA42" s="585"/>
      <c r="AB42" s="585"/>
      <c r="AC42" s="585"/>
      <c r="AD42" s="585"/>
      <c r="AE42" s="585"/>
      <c r="AF42" s="585"/>
      <c r="AG42" s="585"/>
      <c r="AH42" s="585"/>
      <c r="AI42" s="585"/>
      <c r="AJ42" s="585"/>
      <c r="AK42" s="585"/>
      <c r="AL42" s="163"/>
      <c r="AM42" s="584" t="str">
        <f t="shared" si="0"/>
        <v/>
      </c>
      <c r="AN42" s="584"/>
      <c r="AO42" s="585"/>
      <c r="AP42" s="585"/>
      <c r="AQ42" s="585"/>
      <c r="AR42" s="585"/>
      <c r="AS42" s="585"/>
      <c r="AT42" s="585"/>
      <c r="AU42" s="585"/>
      <c r="AV42" s="585"/>
      <c r="AW42" s="585"/>
      <c r="AX42" s="585"/>
      <c r="AY42" s="585"/>
      <c r="AZ42" s="585"/>
      <c r="BA42" s="585"/>
      <c r="BB42" s="585"/>
      <c r="BC42" s="585"/>
      <c r="BD42" s="163"/>
      <c r="BE42" s="584" t="str">
        <f t="shared" si="1"/>
        <v/>
      </c>
      <c r="BF42" s="584"/>
      <c r="BG42" s="585"/>
      <c r="BH42" s="585"/>
      <c r="BI42" s="585"/>
      <c r="BJ42" s="585"/>
      <c r="BK42" s="585"/>
      <c r="BL42" s="585"/>
      <c r="BM42" s="585"/>
      <c r="BN42" s="585"/>
      <c r="BO42" s="585"/>
      <c r="BP42" s="585"/>
      <c r="BQ42" s="585"/>
      <c r="BR42" s="585"/>
      <c r="BS42" s="585"/>
      <c r="BT42" s="585"/>
      <c r="BU42" s="585"/>
      <c r="BV42" s="163"/>
      <c r="BW42" s="584">
        <f t="shared" si="2"/>
        <v>16</v>
      </c>
      <c r="BX42" s="584"/>
      <c r="BY42" s="585" t="str">
        <f>IF('各会計、関係団体の財政状況及び健全化判断比率'!B76="","",'各会計、関係団体の財政状況及び健全化判断比率'!B76)</f>
        <v>山口県市町総合事務組合
（交通災害共済特別会計）</v>
      </c>
      <c r="BZ42" s="585"/>
      <c r="CA42" s="585"/>
      <c r="CB42" s="585"/>
      <c r="CC42" s="585"/>
      <c r="CD42" s="585"/>
      <c r="CE42" s="585"/>
      <c r="CF42" s="585"/>
      <c r="CG42" s="585"/>
      <c r="CH42" s="585"/>
      <c r="CI42" s="585"/>
      <c r="CJ42" s="585"/>
      <c r="CK42" s="585"/>
      <c r="CL42" s="585"/>
      <c r="CM42" s="585"/>
      <c r="CN42" s="163"/>
      <c r="CO42" s="584" t="str">
        <f t="shared" si="3"/>
        <v/>
      </c>
      <c r="CP42" s="584"/>
      <c r="CQ42" s="585" t="str">
        <f>IF('各会計、関係団体の財政状況及び健全化判断比率'!BS15="","",'各会計、関係団体の財政状況及び健全化判断比率'!BS15)</f>
        <v/>
      </c>
      <c r="CR42" s="585"/>
      <c r="CS42" s="585"/>
      <c r="CT42" s="585"/>
      <c r="CU42" s="585"/>
      <c r="CV42" s="585"/>
      <c r="CW42" s="585"/>
      <c r="CX42" s="585"/>
      <c r="CY42" s="585"/>
      <c r="CZ42" s="585"/>
      <c r="DA42" s="585"/>
      <c r="DB42" s="585"/>
      <c r="DC42" s="585"/>
      <c r="DD42" s="585"/>
      <c r="DE42" s="585"/>
      <c r="DG42" s="586" t="str">
        <f>IF('各会計、関係団体の財政状況及び健全化判断比率'!BR15="","",'各会計、関係団体の財政状況及び健全化判断比率'!BR15)</f>
        <v/>
      </c>
      <c r="DH42" s="586"/>
      <c r="DI42" s="168"/>
    </row>
    <row r="43" spans="1:113" ht="32.25" customHeight="1" x14ac:dyDescent="0.2">
      <c r="B43" s="190"/>
      <c r="C43" s="584" t="str">
        <f t="shared" si="5"/>
        <v/>
      </c>
      <c r="D43" s="584"/>
      <c r="E43" s="585" t="str">
        <f>IF('各会計、関係団体の財政状況及び健全化判断比率'!B16="","",'各会計、関係団体の財政状況及び健全化判断比率'!B16)</f>
        <v/>
      </c>
      <c r="F43" s="585"/>
      <c r="G43" s="585"/>
      <c r="H43" s="585"/>
      <c r="I43" s="585"/>
      <c r="J43" s="585"/>
      <c r="K43" s="585"/>
      <c r="L43" s="585"/>
      <c r="M43" s="585"/>
      <c r="N43" s="585"/>
      <c r="O43" s="585"/>
      <c r="P43" s="585"/>
      <c r="Q43" s="585"/>
      <c r="R43" s="585"/>
      <c r="S43" s="585"/>
      <c r="T43" s="163"/>
      <c r="U43" s="584" t="str">
        <f t="shared" si="4"/>
        <v/>
      </c>
      <c r="V43" s="584"/>
      <c r="W43" s="585"/>
      <c r="X43" s="585"/>
      <c r="Y43" s="585"/>
      <c r="Z43" s="585"/>
      <c r="AA43" s="585"/>
      <c r="AB43" s="585"/>
      <c r="AC43" s="585"/>
      <c r="AD43" s="585"/>
      <c r="AE43" s="585"/>
      <c r="AF43" s="585"/>
      <c r="AG43" s="585"/>
      <c r="AH43" s="585"/>
      <c r="AI43" s="585"/>
      <c r="AJ43" s="585"/>
      <c r="AK43" s="585"/>
      <c r="AL43" s="163"/>
      <c r="AM43" s="584" t="str">
        <f t="shared" si="0"/>
        <v/>
      </c>
      <c r="AN43" s="584"/>
      <c r="AO43" s="585"/>
      <c r="AP43" s="585"/>
      <c r="AQ43" s="585"/>
      <c r="AR43" s="585"/>
      <c r="AS43" s="585"/>
      <c r="AT43" s="585"/>
      <c r="AU43" s="585"/>
      <c r="AV43" s="585"/>
      <c r="AW43" s="585"/>
      <c r="AX43" s="585"/>
      <c r="AY43" s="585"/>
      <c r="AZ43" s="585"/>
      <c r="BA43" s="585"/>
      <c r="BB43" s="585"/>
      <c r="BC43" s="585"/>
      <c r="BD43" s="163"/>
      <c r="BE43" s="584" t="str">
        <f t="shared" si="1"/>
        <v/>
      </c>
      <c r="BF43" s="584"/>
      <c r="BG43" s="585"/>
      <c r="BH43" s="585"/>
      <c r="BI43" s="585"/>
      <c r="BJ43" s="585"/>
      <c r="BK43" s="585"/>
      <c r="BL43" s="585"/>
      <c r="BM43" s="585"/>
      <c r="BN43" s="585"/>
      <c r="BO43" s="585"/>
      <c r="BP43" s="585"/>
      <c r="BQ43" s="585"/>
      <c r="BR43" s="585"/>
      <c r="BS43" s="585"/>
      <c r="BT43" s="585"/>
      <c r="BU43" s="585"/>
      <c r="BV43" s="163"/>
      <c r="BW43" s="584">
        <f t="shared" si="2"/>
        <v>17</v>
      </c>
      <c r="BX43" s="584"/>
      <c r="BY43" s="585" t="str">
        <f>IF('各会計、関係団体の財政状況及び健全化判断比率'!B77="","",'各会計、関係団体の財政状況及び健全化判断比率'!B77)</f>
        <v>山口県市町総合事務組合
（山口県自治会館管理特別会計）</v>
      </c>
      <c r="BZ43" s="585"/>
      <c r="CA43" s="585"/>
      <c r="CB43" s="585"/>
      <c r="CC43" s="585"/>
      <c r="CD43" s="585"/>
      <c r="CE43" s="585"/>
      <c r="CF43" s="585"/>
      <c r="CG43" s="585"/>
      <c r="CH43" s="585"/>
      <c r="CI43" s="585"/>
      <c r="CJ43" s="585"/>
      <c r="CK43" s="585"/>
      <c r="CL43" s="585"/>
      <c r="CM43" s="585"/>
      <c r="CN43" s="163"/>
      <c r="CO43" s="584" t="str">
        <f t="shared" si="3"/>
        <v/>
      </c>
      <c r="CP43" s="584"/>
      <c r="CQ43" s="585" t="str">
        <f>IF('各会計、関係団体の財政状況及び健全化判断比率'!BS16="","",'各会計、関係団体の財政状況及び健全化判断比率'!BS16)</f>
        <v/>
      </c>
      <c r="CR43" s="585"/>
      <c r="CS43" s="585"/>
      <c r="CT43" s="585"/>
      <c r="CU43" s="585"/>
      <c r="CV43" s="585"/>
      <c r="CW43" s="585"/>
      <c r="CX43" s="585"/>
      <c r="CY43" s="585"/>
      <c r="CZ43" s="585"/>
      <c r="DA43" s="585"/>
      <c r="DB43" s="585"/>
      <c r="DC43" s="585"/>
      <c r="DD43" s="585"/>
      <c r="DE43" s="585"/>
      <c r="DG43" s="586" t="str">
        <f>IF('各会計、関係団体の財政状況及び健全化判断比率'!BR16="","",'各会計、関係団体の財政状況及び健全化判断比率'!BR16)</f>
        <v/>
      </c>
      <c r="DH43" s="586"/>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192</v>
      </c>
      <c r="E46" s="587" t="s">
        <v>193</v>
      </c>
      <c r="F46" s="587"/>
      <c r="G46" s="587"/>
      <c r="H46" s="587"/>
      <c r="I46" s="587"/>
      <c r="J46" s="587"/>
      <c r="K46" s="587"/>
      <c r="L46" s="587"/>
      <c r="M46" s="587"/>
      <c r="N46" s="587"/>
      <c r="O46" s="587"/>
      <c r="P46" s="587"/>
      <c r="Q46" s="587"/>
      <c r="R46" s="587"/>
      <c r="S46" s="587"/>
      <c r="T46" s="587"/>
      <c r="U46" s="587"/>
      <c r="V46" s="587"/>
      <c r="W46" s="587"/>
      <c r="X46" s="587"/>
      <c r="Y46" s="587"/>
      <c r="Z46" s="587"/>
      <c r="AA46" s="587"/>
      <c r="AB46" s="587"/>
      <c r="AC46" s="587"/>
      <c r="AD46" s="587"/>
      <c r="AE46" s="587"/>
      <c r="AF46" s="587"/>
      <c r="AG46" s="587"/>
      <c r="AH46" s="587"/>
      <c r="AI46" s="587"/>
      <c r="AJ46" s="587"/>
      <c r="AK46" s="587"/>
      <c r="AL46" s="587"/>
      <c r="AM46" s="587"/>
      <c r="AN46" s="587"/>
      <c r="AO46" s="587"/>
      <c r="AP46" s="587"/>
      <c r="AQ46" s="587"/>
      <c r="AR46" s="587"/>
      <c r="AS46" s="587"/>
      <c r="AT46" s="587"/>
      <c r="AU46" s="587"/>
      <c r="AV46" s="587"/>
      <c r="AW46" s="587"/>
      <c r="AX46" s="587"/>
      <c r="AY46" s="587"/>
      <c r="AZ46" s="587"/>
      <c r="BA46" s="587"/>
      <c r="BB46" s="587"/>
      <c r="BC46" s="587"/>
      <c r="BD46" s="587"/>
      <c r="BE46" s="587"/>
      <c r="BF46" s="587"/>
      <c r="BG46" s="587"/>
      <c r="BH46" s="587"/>
      <c r="BI46" s="587"/>
      <c r="BJ46" s="587"/>
      <c r="BK46" s="587"/>
      <c r="BL46" s="587"/>
      <c r="BM46" s="587"/>
      <c r="BN46" s="587"/>
      <c r="BO46" s="587"/>
      <c r="BP46" s="587"/>
      <c r="BQ46" s="587"/>
      <c r="BR46" s="587"/>
      <c r="BS46" s="587"/>
      <c r="BT46" s="587"/>
      <c r="BU46" s="587"/>
      <c r="BV46" s="587"/>
      <c r="BW46" s="587"/>
      <c r="BX46" s="587"/>
      <c r="BY46" s="587"/>
      <c r="BZ46" s="587"/>
      <c r="CA46" s="587"/>
      <c r="CB46" s="587"/>
      <c r="CC46" s="587"/>
      <c r="CD46" s="587"/>
      <c r="CE46" s="587"/>
      <c r="CF46" s="587"/>
      <c r="CG46" s="587"/>
      <c r="CH46" s="587"/>
      <c r="CI46" s="587"/>
      <c r="CJ46" s="587"/>
      <c r="CK46" s="587"/>
      <c r="CL46" s="587"/>
      <c r="CM46" s="587"/>
      <c r="CN46" s="587"/>
      <c r="CO46" s="587"/>
      <c r="CP46" s="587"/>
      <c r="CQ46" s="587"/>
      <c r="CR46" s="587"/>
      <c r="CS46" s="587"/>
      <c r="CT46" s="587"/>
      <c r="CU46" s="587"/>
      <c r="CV46" s="587"/>
      <c r="CW46" s="587"/>
      <c r="CX46" s="587"/>
      <c r="CY46" s="587"/>
      <c r="CZ46" s="587"/>
      <c r="DA46" s="587"/>
      <c r="DB46" s="587"/>
      <c r="DC46" s="587"/>
      <c r="DD46" s="587"/>
      <c r="DE46" s="587"/>
      <c r="DF46" s="587"/>
      <c r="DG46" s="587"/>
      <c r="DH46" s="587"/>
      <c r="DI46" s="587"/>
    </row>
    <row r="47" spans="1:113" x14ac:dyDescent="0.2">
      <c r="E47" s="587" t="s">
        <v>194</v>
      </c>
      <c r="F47" s="587"/>
      <c r="G47" s="587"/>
      <c r="H47" s="587"/>
      <c r="I47" s="587"/>
      <c r="J47" s="587"/>
      <c r="K47" s="587"/>
      <c r="L47" s="587"/>
      <c r="M47" s="587"/>
      <c r="N47" s="587"/>
      <c r="O47" s="587"/>
      <c r="P47" s="587"/>
      <c r="Q47" s="587"/>
      <c r="R47" s="587"/>
      <c r="S47" s="587"/>
      <c r="T47" s="587"/>
      <c r="U47" s="587"/>
      <c r="V47" s="587"/>
      <c r="W47" s="587"/>
      <c r="X47" s="587"/>
      <c r="Y47" s="587"/>
      <c r="Z47" s="587"/>
      <c r="AA47" s="587"/>
      <c r="AB47" s="587"/>
      <c r="AC47" s="587"/>
      <c r="AD47" s="587"/>
      <c r="AE47" s="587"/>
      <c r="AF47" s="587"/>
      <c r="AG47" s="587"/>
      <c r="AH47" s="587"/>
      <c r="AI47" s="587"/>
      <c r="AJ47" s="587"/>
      <c r="AK47" s="587"/>
      <c r="AL47" s="587"/>
      <c r="AM47" s="587"/>
      <c r="AN47" s="587"/>
      <c r="AO47" s="587"/>
      <c r="AP47" s="587"/>
      <c r="AQ47" s="587"/>
      <c r="AR47" s="587"/>
      <c r="AS47" s="587"/>
      <c r="AT47" s="587"/>
      <c r="AU47" s="587"/>
      <c r="AV47" s="587"/>
      <c r="AW47" s="587"/>
      <c r="AX47" s="587"/>
      <c r="AY47" s="587"/>
      <c r="AZ47" s="587"/>
      <c r="BA47" s="587"/>
      <c r="BB47" s="587"/>
      <c r="BC47" s="587"/>
      <c r="BD47" s="587"/>
      <c r="BE47" s="587"/>
      <c r="BF47" s="587"/>
      <c r="BG47" s="587"/>
      <c r="BH47" s="587"/>
      <c r="BI47" s="587"/>
      <c r="BJ47" s="587"/>
      <c r="BK47" s="587"/>
      <c r="BL47" s="587"/>
      <c r="BM47" s="587"/>
      <c r="BN47" s="587"/>
      <c r="BO47" s="587"/>
      <c r="BP47" s="587"/>
      <c r="BQ47" s="587"/>
      <c r="BR47" s="587"/>
      <c r="BS47" s="587"/>
      <c r="BT47" s="587"/>
      <c r="BU47" s="587"/>
      <c r="BV47" s="587"/>
      <c r="BW47" s="587"/>
      <c r="BX47" s="587"/>
      <c r="BY47" s="587"/>
      <c r="BZ47" s="587"/>
      <c r="CA47" s="587"/>
      <c r="CB47" s="587"/>
      <c r="CC47" s="587"/>
      <c r="CD47" s="587"/>
      <c r="CE47" s="587"/>
      <c r="CF47" s="587"/>
      <c r="CG47" s="587"/>
      <c r="CH47" s="587"/>
      <c r="CI47" s="587"/>
      <c r="CJ47" s="587"/>
      <c r="CK47" s="587"/>
      <c r="CL47" s="587"/>
      <c r="CM47" s="587"/>
      <c r="CN47" s="587"/>
      <c r="CO47" s="587"/>
      <c r="CP47" s="587"/>
      <c r="CQ47" s="587"/>
      <c r="CR47" s="587"/>
      <c r="CS47" s="587"/>
      <c r="CT47" s="587"/>
      <c r="CU47" s="587"/>
      <c r="CV47" s="587"/>
      <c r="CW47" s="587"/>
      <c r="CX47" s="587"/>
      <c r="CY47" s="587"/>
      <c r="CZ47" s="587"/>
      <c r="DA47" s="587"/>
      <c r="DB47" s="587"/>
      <c r="DC47" s="587"/>
      <c r="DD47" s="587"/>
      <c r="DE47" s="587"/>
      <c r="DF47" s="587"/>
      <c r="DG47" s="587"/>
      <c r="DH47" s="587"/>
      <c r="DI47" s="587"/>
    </row>
    <row r="48" spans="1:113" x14ac:dyDescent="0.2">
      <c r="E48" s="587" t="s">
        <v>195</v>
      </c>
      <c r="F48" s="587"/>
      <c r="G48" s="587"/>
      <c r="H48" s="587"/>
      <c r="I48" s="587"/>
      <c r="J48" s="587"/>
      <c r="K48" s="587"/>
      <c r="L48" s="587"/>
      <c r="M48" s="587"/>
      <c r="N48" s="587"/>
      <c r="O48" s="587"/>
      <c r="P48" s="587"/>
      <c r="Q48" s="587"/>
      <c r="R48" s="587"/>
      <c r="S48" s="587"/>
      <c r="T48" s="587"/>
      <c r="U48" s="587"/>
      <c r="V48" s="587"/>
      <c r="W48" s="587"/>
      <c r="X48" s="587"/>
      <c r="Y48" s="587"/>
      <c r="Z48" s="587"/>
      <c r="AA48" s="587"/>
      <c r="AB48" s="587"/>
      <c r="AC48" s="587"/>
      <c r="AD48" s="587"/>
      <c r="AE48" s="587"/>
      <c r="AF48" s="587"/>
      <c r="AG48" s="587"/>
      <c r="AH48" s="587"/>
      <c r="AI48" s="587"/>
      <c r="AJ48" s="587"/>
      <c r="AK48" s="587"/>
      <c r="AL48" s="587"/>
      <c r="AM48" s="587"/>
      <c r="AN48" s="587"/>
      <c r="AO48" s="587"/>
      <c r="AP48" s="587"/>
      <c r="AQ48" s="587"/>
      <c r="AR48" s="587"/>
      <c r="AS48" s="587"/>
      <c r="AT48" s="587"/>
      <c r="AU48" s="587"/>
      <c r="AV48" s="587"/>
      <c r="AW48" s="587"/>
      <c r="AX48" s="587"/>
      <c r="AY48" s="587"/>
      <c r="AZ48" s="587"/>
      <c r="BA48" s="587"/>
      <c r="BB48" s="587"/>
      <c r="BC48" s="587"/>
      <c r="BD48" s="587"/>
      <c r="BE48" s="587"/>
      <c r="BF48" s="587"/>
      <c r="BG48" s="587"/>
      <c r="BH48" s="587"/>
      <c r="BI48" s="587"/>
      <c r="BJ48" s="587"/>
      <c r="BK48" s="587"/>
      <c r="BL48" s="587"/>
      <c r="BM48" s="587"/>
      <c r="BN48" s="587"/>
      <c r="BO48" s="587"/>
      <c r="BP48" s="587"/>
      <c r="BQ48" s="587"/>
      <c r="BR48" s="587"/>
      <c r="BS48" s="587"/>
      <c r="BT48" s="587"/>
      <c r="BU48" s="587"/>
      <c r="BV48" s="587"/>
      <c r="BW48" s="587"/>
      <c r="BX48" s="587"/>
      <c r="BY48" s="587"/>
      <c r="BZ48" s="587"/>
      <c r="CA48" s="587"/>
      <c r="CB48" s="587"/>
      <c r="CC48" s="587"/>
      <c r="CD48" s="587"/>
      <c r="CE48" s="587"/>
      <c r="CF48" s="587"/>
      <c r="CG48" s="587"/>
      <c r="CH48" s="587"/>
      <c r="CI48" s="587"/>
      <c r="CJ48" s="587"/>
      <c r="CK48" s="587"/>
      <c r="CL48" s="587"/>
      <c r="CM48" s="587"/>
      <c r="CN48" s="587"/>
      <c r="CO48" s="587"/>
      <c r="CP48" s="587"/>
      <c r="CQ48" s="587"/>
      <c r="CR48" s="587"/>
      <c r="CS48" s="587"/>
      <c r="CT48" s="587"/>
      <c r="CU48" s="587"/>
      <c r="CV48" s="587"/>
      <c r="CW48" s="587"/>
      <c r="CX48" s="587"/>
      <c r="CY48" s="587"/>
      <c r="CZ48" s="587"/>
      <c r="DA48" s="587"/>
      <c r="DB48" s="587"/>
      <c r="DC48" s="587"/>
      <c r="DD48" s="587"/>
      <c r="DE48" s="587"/>
      <c r="DF48" s="587"/>
      <c r="DG48" s="587"/>
      <c r="DH48" s="587"/>
      <c r="DI48" s="587"/>
    </row>
    <row r="49" spans="5:113" x14ac:dyDescent="0.2">
      <c r="E49" s="588" t="s">
        <v>196</v>
      </c>
      <c r="F49" s="588"/>
      <c r="G49" s="588"/>
      <c r="H49" s="588"/>
      <c r="I49" s="588"/>
      <c r="J49" s="588"/>
      <c r="K49" s="588"/>
      <c r="L49" s="588"/>
      <c r="M49" s="588"/>
      <c r="N49" s="588"/>
      <c r="O49" s="588"/>
      <c r="P49" s="588"/>
      <c r="Q49" s="588"/>
      <c r="R49" s="588"/>
      <c r="S49" s="588"/>
      <c r="T49" s="588"/>
      <c r="U49" s="588"/>
      <c r="V49" s="588"/>
      <c r="W49" s="588"/>
      <c r="X49" s="588"/>
      <c r="Y49" s="588"/>
      <c r="Z49" s="588"/>
      <c r="AA49" s="588"/>
      <c r="AB49" s="588"/>
      <c r="AC49" s="588"/>
      <c r="AD49" s="588"/>
      <c r="AE49" s="588"/>
      <c r="AF49" s="588"/>
      <c r="AG49" s="588"/>
      <c r="AH49" s="588"/>
      <c r="AI49" s="588"/>
      <c r="AJ49" s="588"/>
      <c r="AK49" s="588"/>
      <c r="AL49" s="588"/>
      <c r="AM49" s="588"/>
      <c r="AN49" s="588"/>
      <c r="AO49" s="588"/>
      <c r="AP49" s="588"/>
      <c r="AQ49" s="588"/>
      <c r="AR49" s="588"/>
      <c r="AS49" s="588"/>
      <c r="AT49" s="588"/>
      <c r="AU49" s="588"/>
      <c r="AV49" s="588"/>
      <c r="AW49" s="588"/>
      <c r="AX49" s="588"/>
      <c r="AY49" s="588"/>
      <c r="AZ49" s="588"/>
      <c r="BA49" s="588"/>
      <c r="BB49" s="588"/>
      <c r="BC49" s="588"/>
      <c r="BD49" s="588"/>
      <c r="BE49" s="588"/>
      <c r="BF49" s="588"/>
      <c r="BG49" s="588"/>
      <c r="BH49" s="588"/>
      <c r="BI49" s="588"/>
      <c r="BJ49" s="588"/>
      <c r="BK49" s="588"/>
      <c r="BL49" s="588"/>
      <c r="BM49" s="588"/>
      <c r="BN49" s="588"/>
      <c r="BO49" s="588"/>
      <c r="BP49" s="588"/>
      <c r="BQ49" s="588"/>
      <c r="BR49" s="588"/>
      <c r="BS49" s="588"/>
      <c r="BT49" s="588"/>
      <c r="BU49" s="588"/>
      <c r="BV49" s="588"/>
      <c r="BW49" s="588"/>
      <c r="BX49" s="588"/>
      <c r="BY49" s="588"/>
      <c r="BZ49" s="588"/>
      <c r="CA49" s="588"/>
      <c r="CB49" s="588"/>
      <c r="CC49" s="588"/>
      <c r="CD49" s="588"/>
      <c r="CE49" s="588"/>
      <c r="CF49" s="588"/>
      <c r="CG49" s="588"/>
      <c r="CH49" s="588"/>
      <c r="CI49" s="588"/>
      <c r="CJ49" s="588"/>
      <c r="CK49" s="588"/>
      <c r="CL49" s="588"/>
      <c r="CM49" s="588"/>
      <c r="CN49" s="588"/>
      <c r="CO49" s="588"/>
      <c r="CP49" s="588"/>
      <c r="CQ49" s="588"/>
      <c r="CR49" s="588"/>
      <c r="CS49" s="588"/>
      <c r="CT49" s="588"/>
      <c r="CU49" s="588"/>
      <c r="CV49" s="588"/>
      <c r="CW49" s="588"/>
      <c r="CX49" s="588"/>
      <c r="CY49" s="588"/>
      <c r="CZ49" s="588"/>
      <c r="DA49" s="588"/>
      <c r="DB49" s="588"/>
      <c r="DC49" s="588"/>
      <c r="DD49" s="588"/>
      <c r="DE49" s="588"/>
      <c r="DF49" s="588"/>
      <c r="DG49" s="588"/>
      <c r="DH49" s="588"/>
      <c r="DI49" s="588"/>
    </row>
    <row r="50" spans="5:113" x14ac:dyDescent="0.2">
      <c r="E50" s="587" t="s">
        <v>197</v>
      </c>
      <c r="F50" s="587"/>
      <c r="G50" s="587"/>
      <c r="H50" s="587"/>
      <c r="I50" s="587"/>
      <c r="J50" s="587"/>
      <c r="K50" s="587"/>
      <c r="L50" s="587"/>
      <c r="M50" s="587"/>
      <c r="N50" s="587"/>
      <c r="O50" s="587"/>
      <c r="P50" s="587"/>
      <c r="Q50" s="587"/>
      <c r="R50" s="587"/>
      <c r="S50" s="587"/>
      <c r="T50" s="587"/>
      <c r="U50" s="587"/>
      <c r="V50" s="587"/>
      <c r="W50" s="587"/>
      <c r="X50" s="587"/>
      <c r="Y50" s="587"/>
      <c r="Z50" s="587"/>
      <c r="AA50" s="587"/>
      <c r="AB50" s="587"/>
      <c r="AC50" s="587"/>
      <c r="AD50" s="587"/>
      <c r="AE50" s="587"/>
      <c r="AF50" s="587"/>
      <c r="AG50" s="587"/>
      <c r="AH50" s="587"/>
      <c r="AI50" s="587"/>
      <c r="AJ50" s="587"/>
      <c r="AK50" s="587"/>
      <c r="AL50" s="587"/>
      <c r="AM50" s="587"/>
      <c r="AN50" s="587"/>
      <c r="AO50" s="587"/>
      <c r="AP50" s="587"/>
      <c r="AQ50" s="587"/>
      <c r="AR50" s="587"/>
      <c r="AS50" s="587"/>
      <c r="AT50" s="587"/>
      <c r="AU50" s="587"/>
      <c r="AV50" s="587"/>
      <c r="AW50" s="587"/>
      <c r="AX50" s="587"/>
      <c r="AY50" s="587"/>
      <c r="AZ50" s="587"/>
      <c r="BA50" s="587"/>
      <c r="BB50" s="587"/>
      <c r="BC50" s="587"/>
      <c r="BD50" s="587"/>
      <c r="BE50" s="587"/>
      <c r="BF50" s="587"/>
      <c r="BG50" s="587"/>
      <c r="BH50" s="587"/>
      <c r="BI50" s="587"/>
      <c r="BJ50" s="587"/>
      <c r="BK50" s="587"/>
      <c r="BL50" s="587"/>
      <c r="BM50" s="587"/>
      <c r="BN50" s="587"/>
      <c r="BO50" s="587"/>
      <c r="BP50" s="587"/>
      <c r="BQ50" s="587"/>
      <c r="BR50" s="587"/>
      <c r="BS50" s="587"/>
      <c r="BT50" s="587"/>
      <c r="BU50" s="587"/>
      <c r="BV50" s="587"/>
      <c r="BW50" s="587"/>
      <c r="BX50" s="587"/>
      <c r="BY50" s="587"/>
      <c r="BZ50" s="587"/>
      <c r="CA50" s="587"/>
      <c r="CB50" s="587"/>
      <c r="CC50" s="587"/>
      <c r="CD50" s="587"/>
      <c r="CE50" s="587"/>
      <c r="CF50" s="587"/>
      <c r="CG50" s="587"/>
      <c r="CH50" s="587"/>
      <c r="CI50" s="587"/>
      <c r="CJ50" s="587"/>
      <c r="CK50" s="587"/>
      <c r="CL50" s="587"/>
      <c r="CM50" s="587"/>
      <c r="CN50" s="587"/>
      <c r="CO50" s="587"/>
      <c r="CP50" s="587"/>
      <c r="CQ50" s="587"/>
      <c r="CR50" s="587"/>
      <c r="CS50" s="587"/>
      <c r="CT50" s="587"/>
      <c r="CU50" s="587"/>
      <c r="CV50" s="587"/>
      <c r="CW50" s="587"/>
      <c r="CX50" s="587"/>
      <c r="CY50" s="587"/>
      <c r="CZ50" s="587"/>
      <c r="DA50" s="587"/>
      <c r="DB50" s="587"/>
      <c r="DC50" s="587"/>
      <c r="DD50" s="587"/>
      <c r="DE50" s="587"/>
      <c r="DF50" s="587"/>
      <c r="DG50" s="587"/>
      <c r="DH50" s="587"/>
      <c r="DI50" s="587"/>
    </row>
    <row r="51" spans="5:113" x14ac:dyDescent="0.2">
      <c r="E51" s="587" t="s">
        <v>198</v>
      </c>
      <c r="F51" s="587"/>
      <c r="G51" s="587"/>
      <c r="H51" s="587"/>
      <c r="I51" s="587"/>
      <c r="J51" s="587"/>
      <c r="K51" s="587"/>
      <c r="L51" s="587"/>
      <c r="M51" s="587"/>
      <c r="N51" s="587"/>
      <c r="O51" s="587"/>
      <c r="P51" s="587"/>
      <c r="Q51" s="587"/>
      <c r="R51" s="587"/>
      <c r="S51" s="587"/>
      <c r="T51" s="587"/>
      <c r="U51" s="587"/>
      <c r="V51" s="587"/>
      <c r="W51" s="587"/>
      <c r="X51" s="587"/>
      <c r="Y51" s="587"/>
      <c r="Z51" s="587"/>
      <c r="AA51" s="587"/>
      <c r="AB51" s="587"/>
      <c r="AC51" s="587"/>
      <c r="AD51" s="587"/>
      <c r="AE51" s="587"/>
      <c r="AF51" s="587"/>
      <c r="AG51" s="587"/>
      <c r="AH51" s="587"/>
      <c r="AI51" s="587"/>
      <c r="AJ51" s="587"/>
      <c r="AK51" s="587"/>
      <c r="AL51" s="587"/>
      <c r="AM51" s="587"/>
      <c r="AN51" s="587"/>
      <c r="AO51" s="587"/>
      <c r="AP51" s="587"/>
      <c r="AQ51" s="587"/>
      <c r="AR51" s="587"/>
      <c r="AS51" s="587"/>
      <c r="AT51" s="587"/>
      <c r="AU51" s="587"/>
      <c r="AV51" s="587"/>
      <c r="AW51" s="587"/>
      <c r="AX51" s="587"/>
      <c r="AY51" s="587"/>
      <c r="AZ51" s="587"/>
      <c r="BA51" s="587"/>
      <c r="BB51" s="587"/>
      <c r="BC51" s="587"/>
      <c r="BD51" s="587"/>
      <c r="BE51" s="587"/>
      <c r="BF51" s="587"/>
      <c r="BG51" s="587"/>
      <c r="BH51" s="587"/>
      <c r="BI51" s="587"/>
      <c r="BJ51" s="587"/>
      <c r="BK51" s="587"/>
      <c r="BL51" s="587"/>
      <c r="BM51" s="587"/>
      <c r="BN51" s="587"/>
      <c r="BO51" s="587"/>
      <c r="BP51" s="587"/>
      <c r="BQ51" s="587"/>
      <c r="BR51" s="587"/>
      <c r="BS51" s="587"/>
      <c r="BT51" s="587"/>
      <c r="BU51" s="587"/>
      <c r="BV51" s="587"/>
      <c r="BW51" s="587"/>
      <c r="BX51" s="587"/>
      <c r="BY51" s="587"/>
      <c r="BZ51" s="587"/>
      <c r="CA51" s="587"/>
      <c r="CB51" s="587"/>
      <c r="CC51" s="587"/>
      <c r="CD51" s="587"/>
      <c r="CE51" s="587"/>
      <c r="CF51" s="587"/>
      <c r="CG51" s="587"/>
      <c r="CH51" s="587"/>
      <c r="CI51" s="587"/>
      <c r="CJ51" s="587"/>
      <c r="CK51" s="587"/>
      <c r="CL51" s="587"/>
      <c r="CM51" s="587"/>
      <c r="CN51" s="587"/>
      <c r="CO51" s="587"/>
      <c r="CP51" s="587"/>
      <c r="CQ51" s="587"/>
      <c r="CR51" s="587"/>
      <c r="CS51" s="587"/>
      <c r="CT51" s="587"/>
      <c r="CU51" s="587"/>
      <c r="CV51" s="587"/>
      <c r="CW51" s="587"/>
      <c r="CX51" s="587"/>
      <c r="CY51" s="587"/>
      <c r="CZ51" s="587"/>
      <c r="DA51" s="587"/>
      <c r="DB51" s="587"/>
      <c r="DC51" s="587"/>
      <c r="DD51" s="587"/>
      <c r="DE51" s="587"/>
      <c r="DF51" s="587"/>
      <c r="DG51" s="587"/>
      <c r="DH51" s="587"/>
      <c r="DI51" s="587"/>
    </row>
    <row r="52" spans="5:113" x14ac:dyDescent="0.2">
      <c r="E52" s="587" t="s">
        <v>199</v>
      </c>
      <c r="F52" s="587"/>
      <c r="G52" s="587"/>
      <c r="H52" s="587"/>
      <c r="I52" s="587"/>
      <c r="J52" s="587"/>
      <c r="K52" s="587"/>
      <c r="L52" s="587"/>
      <c r="M52" s="587"/>
      <c r="N52" s="587"/>
      <c r="O52" s="587"/>
      <c r="P52" s="587"/>
      <c r="Q52" s="587"/>
      <c r="R52" s="587"/>
      <c r="S52" s="587"/>
      <c r="T52" s="587"/>
      <c r="U52" s="587"/>
      <c r="V52" s="587"/>
      <c r="W52" s="587"/>
      <c r="X52" s="587"/>
      <c r="Y52" s="587"/>
      <c r="Z52" s="587"/>
      <c r="AA52" s="587"/>
      <c r="AB52" s="587"/>
      <c r="AC52" s="587"/>
      <c r="AD52" s="587"/>
      <c r="AE52" s="587"/>
      <c r="AF52" s="587"/>
      <c r="AG52" s="587"/>
      <c r="AH52" s="587"/>
      <c r="AI52" s="587"/>
      <c r="AJ52" s="587"/>
      <c r="AK52" s="587"/>
      <c r="AL52" s="587"/>
      <c r="AM52" s="587"/>
      <c r="AN52" s="587"/>
      <c r="AO52" s="587"/>
      <c r="AP52" s="587"/>
      <c r="AQ52" s="587"/>
      <c r="AR52" s="587"/>
      <c r="AS52" s="587"/>
      <c r="AT52" s="587"/>
      <c r="AU52" s="587"/>
      <c r="AV52" s="587"/>
      <c r="AW52" s="587"/>
      <c r="AX52" s="587"/>
      <c r="AY52" s="587"/>
      <c r="AZ52" s="587"/>
      <c r="BA52" s="587"/>
      <c r="BB52" s="587"/>
      <c r="BC52" s="587"/>
      <c r="BD52" s="587"/>
      <c r="BE52" s="587"/>
      <c r="BF52" s="587"/>
      <c r="BG52" s="587"/>
      <c r="BH52" s="587"/>
      <c r="BI52" s="587"/>
      <c r="BJ52" s="587"/>
      <c r="BK52" s="587"/>
      <c r="BL52" s="587"/>
      <c r="BM52" s="587"/>
      <c r="BN52" s="587"/>
      <c r="BO52" s="587"/>
      <c r="BP52" s="587"/>
      <c r="BQ52" s="587"/>
      <c r="BR52" s="587"/>
      <c r="BS52" s="587"/>
      <c r="BT52" s="587"/>
      <c r="BU52" s="587"/>
      <c r="BV52" s="587"/>
      <c r="BW52" s="587"/>
      <c r="BX52" s="587"/>
      <c r="BY52" s="587"/>
      <c r="BZ52" s="587"/>
      <c r="CA52" s="587"/>
      <c r="CB52" s="587"/>
      <c r="CC52" s="587"/>
      <c r="CD52" s="587"/>
      <c r="CE52" s="587"/>
      <c r="CF52" s="587"/>
      <c r="CG52" s="587"/>
      <c r="CH52" s="587"/>
      <c r="CI52" s="587"/>
      <c r="CJ52" s="587"/>
      <c r="CK52" s="587"/>
      <c r="CL52" s="587"/>
      <c r="CM52" s="587"/>
      <c r="CN52" s="587"/>
      <c r="CO52" s="587"/>
      <c r="CP52" s="587"/>
      <c r="CQ52" s="587"/>
      <c r="CR52" s="587"/>
      <c r="CS52" s="587"/>
      <c r="CT52" s="587"/>
      <c r="CU52" s="587"/>
      <c r="CV52" s="587"/>
      <c r="CW52" s="587"/>
      <c r="CX52" s="587"/>
      <c r="CY52" s="587"/>
      <c r="CZ52" s="587"/>
      <c r="DA52" s="587"/>
      <c r="DB52" s="587"/>
      <c r="DC52" s="587"/>
      <c r="DD52" s="587"/>
      <c r="DE52" s="587"/>
      <c r="DF52" s="587"/>
      <c r="DG52" s="587"/>
      <c r="DH52" s="587"/>
      <c r="DI52" s="587"/>
    </row>
    <row r="53" spans="5:113" x14ac:dyDescent="0.2">
      <c r="E53" s="587" t="s">
        <v>200</v>
      </c>
      <c r="F53" s="587"/>
      <c r="G53" s="587"/>
      <c r="H53" s="587"/>
      <c r="I53" s="587"/>
      <c r="J53" s="587"/>
      <c r="K53" s="587"/>
      <c r="L53" s="587"/>
      <c r="M53" s="587"/>
      <c r="N53" s="587"/>
      <c r="O53" s="587"/>
      <c r="P53" s="587"/>
      <c r="Q53" s="587"/>
      <c r="R53" s="587"/>
      <c r="S53" s="587"/>
      <c r="T53" s="587"/>
      <c r="U53" s="587"/>
      <c r="V53" s="587"/>
      <c r="W53" s="587"/>
      <c r="X53" s="587"/>
      <c r="Y53" s="587"/>
      <c r="Z53" s="587"/>
      <c r="AA53" s="587"/>
      <c r="AB53" s="587"/>
      <c r="AC53" s="587"/>
      <c r="AD53" s="587"/>
      <c r="AE53" s="587"/>
      <c r="AF53" s="587"/>
      <c r="AG53" s="587"/>
      <c r="AH53" s="587"/>
      <c r="AI53" s="587"/>
      <c r="AJ53" s="587"/>
      <c r="AK53" s="587"/>
      <c r="AL53" s="587"/>
      <c r="AM53" s="587"/>
      <c r="AN53" s="587"/>
      <c r="AO53" s="587"/>
      <c r="AP53" s="587"/>
      <c r="AQ53" s="587"/>
      <c r="AR53" s="587"/>
      <c r="AS53" s="587"/>
      <c r="AT53" s="587"/>
      <c r="AU53" s="587"/>
      <c r="AV53" s="587"/>
      <c r="AW53" s="587"/>
      <c r="AX53" s="587"/>
      <c r="AY53" s="587"/>
      <c r="AZ53" s="587"/>
      <c r="BA53" s="587"/>
      <c r="BB53" s="587"/>
      <c r="BC53" s="587"/>
      <c r="BD53" s="587"/>
      <c r="BE53" s="587"/>
      <c r="BF53" s="587"/>
      <c r="BG53" s="587"/>
      <c r="BH53" s="587"/>
      <c r="BI53" s="587"/>
      <c r="BJ53" s="587"/>
      <c r="BK53" s="587"/>
      <c r="BL53" s="587"/>
      <c r="BM53" s="587"/>
      <c r="BN53" s="587"/>
      <c r="BO53" s="587"/>
      <c r="BP53" s="587"/>
      <c r="BQ53" s="587"/>
      <c r="BR53" s="587"/>
      <c r="BS53" s="587"/>
      <c r="BT53" s="587"/>
      <c r="BU53" s="587"/>
      <c r="BV53" s="587"/>
      <c r="BW53" s="587"/>
      <c r="BX53" s="587"/>
      <c r="BY53" s="587"/>
      <c r="BZ53" s="587"/>
      <c r="CA53" s="587"/>
      <c r="CB53" s="587"/>
      <c r="CC53" s="587"/>
      <c r="CD53" s="587"/>
      <c r="CE53" s="587"/>
      <c r="CF53" s="587"/>
      <c r="CG53" s="587"/>
      <c r="CH53" s="587"/>
      <c r="CI53" s="587"/>
      <c r="CJ53" s="587"/>
      <c r="CK53" s="587"/>
      <c r="CL53" s="587"/>
      <c r="CM53" s="587"/>
      <c r="CN53" s="587"/>
      <c r="CO53" s="587"/>
      <c r="CP53" s="587"/>
      <c r="CQ53" s="587"/>
      <c r="CR53" s="587"/>
      <c r="CS53" s="587"/>
      <c r="CT53" s="587"/>
      <c r="CU53" s="587"/>
      <c r="CV53" s="587"/>
      <c r="CW53" s="587"/>
      <c r="CX53" s="587"/>
      <c r="CY53" s="587"/>
      <c r="CZ53" s="587"/>
      <c r="DA53" s="587"/>
      <c r="DB53" s="587"/>
      <c r="DC53" s="587"/>
      <c r="DD53" s="587"/>
      <c r="DE53" s="587"/>
      <c r="DF53" s="587"/>
      <c r="DG53" s="587"/>
      <c r="DH53" s="587"/>
      <c r="DI53" s="587"/>
    </row>
    <row r="54" spans="5:113" x14ac:dyDescent="0.2"/>
    <row r="55" spans="5:113" x14ac:dyDescent="0.2"/>
    <row r="56" spans="5:113" x14ac:dyDescent="0.2"/>
  </sheetData>
  <sheetProtection algorithmName="SHA-512" hashValue="evolYdx7rNVnkkxygRWa/I4jsbSYUcxjesHAqBriEBsGqWOy6cszEKMBdWaLupqPV41JD4TAX4WNdzp9YultbA==" saltValue="t+2At1Iz1WNajuo/Pu36N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589" t="s">
        <v>201</v>
      </c>
      <c r="DI1" s="590"/>
      <c r="DJ1" s="590"/>
      <c r="DK1" s="590"/>
      <c r="DL1" s="590"/>
      <c r="DM1" s="590"/>
      <c r="DN1" s="591"/>
      <c r="DO1" s="196"/>
      <c r="DP1" s="589" t="s">
        <v>202</v>
      </c>
      <c r="DQ1" s="590"/>
      <c r="DR1" s="590"/>
      <c r="DS1" s="590"/>
      <c r="DT1" s="590"/>
      <c r="DU1" s="590"/>
      <c r="DV1" s="590"/>
      <c r="DW1" s="590"/>
      <c r="DX1" s="590"/>
      <c r="DY1" s="590"/>
      <c r="DZ1" s="590"/>
      <c r="EA1" s="590"/>
      <c r="EB1" s="590"/>
      <c r="EC1" s="591"/>
      <c r="ED1" s="195"/>
      <c r="EE1" s="195"/>
      <c r="EF1" s="195"/>
      <c r="EG1" s="195"/>
      <c r="EH1" s="195"/>
      <c r="EI1" s="195"/>
      <c r="EJ1" s="195"/>
      <c r="EK1" s="195"/>
      <c r="EL1" s="195"/>
      <c r="EM1" s="195"/>
    </row>
    <row r="2" spans="2:143" ht="22.5" customHeight="1" x14ac:dyDescent="0.2">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592" t="s">
        <v>204</v>
      </c>
      <c r="C3" s="593"/>
      <c r="D3" s="593"/>
      <c r="E3" s="593"/>
      <c r="F3" s="593"/>
      <c r="G3" s="593"/>
      <c r="H3" s="593"/>
      <c r="I3" s="593"/>
      <c r="J3" s="593"/>
      <c r="K3" s="593"/>
      <c r="L3" s="593"/>
      <c r="M3" s="593"/>
      <c r="N3" s="593"/>
      <c r="O3" s="593"/>
      <c r="P3" s="593"/>
      <c r="Q3" s="593"/>
      <c r="R3" s="593"/>
      <c r="S3" s="593"/>
      <c r="T3" s="593"/>
      <c r="U3" s="593"/>
      <c r="V3" s="593"/>
      <c r="W3" s="593"/>
      <c r="X3" s="593"/>
      <c r="Y3" s="593"/>
      <c r="Z3" s="593"/>
      <c r="AA3" s="593"/>
      <c r="AB3" s="593"/>
      <c r="AC3" s="593"/>
      <c r="AD3" s="593"/>
      <c r="AE3" s="593"/>
      <c r="AF3" s="593"/>
      <c r="AG3" s="593"/>
      <c r="AH3" s="593"/>
      <c r="AI3" s="593"/>
      <c r="AJ3" s="593"/>
      <c r="AK3" s="593"/>
      <c r="AL3" s="593"/>
      <c r="AM3" s="593"/>
      <c r="AN3" s="593"/>
      <c r="AO3" s="593"/>
      <c r="AP3" s="592" t="s">
        <v>205</v>
      </c>
      <c r="AQ3" s="593"/>
      <c r="AR3" s="593"/>
      <c r="AS3" s="593"/>
      <c r="AT3" s="593"/>
      <c r="AU3" s="593"/>
      <c r="AV3" s="593"/>
      <c r="AW3" s="593"/>
      <c r="AX3" s="593"/>
      <c r="AY3" s="593"/>
      <c r="AZ3" s="593"/>
      <c r="BA3" s="593"/>
      <c r="BB3" s="593"/>
      <c r="BC3" s="593"/>
      <c r="BD3" s="593"/>
      <c r="BE3" s="593"/>
      <c r="BF3" s="593"/>
      <c r="BG3" s="593"/>
      <c r="BH3" s="593"/>
      <c r="BI3" s="593"/>
      <c r="BJ3" s="593"/>
      <c r="BK3" s="593"/>
      <c r="BL3" s="593"/>
      <c r="BM3" s="593"/>
      <c r="BN3" s="593"/>
      <c r="BO3" s="593"/>
      <c r="BP3" s="593"/>
      <c r="BQ3" s="593"/>
      <c r="BR3" s="593"/>
      <c r="BS3" s="593"/>
      <c r="BT3" s="593"/>
      <c r="BU3" s="593"/>
      <c r="BV3" s="593"/>
      <c r="BW3" s="593"/>
      <c r="BX3" s="593"/>
      <c r="BY3" s="593"/>
      <c r="BZ3" s="593"/>
      <c r="CA3" s="593"/>
      <c r="CB3" s="594"/>
      <c r="CD3" s="592" t="s">
        <v>206</v>
      </c>
      <c r="CE3" s="593"/>
      <c r="CF3" s="593"/>
      <c r="CG3" s="593"/>
      <c r="CH3" s="593"/>
      <c r="CI3" s="593"/>
      <c r="CJ3" s="593"/>
      <c r="CK3" s="593"/>
      <c r="CL3" s="593"/>
      <c r="CM3" s="593"/>
      <c r="CN3" s="593"/>
      <c r="CO3" s="593"/>
      <c r="CP3" s="593"/>
      <c r="CQ3" s="593"/>
      <c r="CR3" s="593"/>
      <c r="CS3" s="593"/>
      <c r="CT3" s="593"/>
      <c r="CU3" s="593"/>
      <c r="CV3" s="593"/>
      <c r="CW3" s="593"/>
      <c r="CX3" s="593"/>
      <c r="CY3" s="593"/>
      <c r="CZ3" s="593"/>
      <c r="DA3" s="593"/>
      <c r="DB3" s="593"/>
      <c r="DC3" s="593"/>
      <c r="DD3" s="593"/>
      <c r="DE3" s="593"/>
      <c r="DF3" s="593"/>
      <c r="DG3" s="593"/>
      <c r="DH3" s="593"/>
      <c r="DI3" s="593"/>
      <c r="DJ3" s="593"/>
      <c r="DK3" s="593"/>
      <c r="DL3" s="593"/>
      <c r="DM3" s="593"/>
      <c r="DN3" s="593"/>
      <c r="DO3" s="593"/>
      <c r="DP3" s="593"/>
      <c r="DQ3" s="593"/>
      <c r="DR3" s="593"/>
      <c r="DS3" s="593"/>
      <c r="DT3" s="593"/>
      <c r="DU3" s="593"/>
      <c r="DV3" s="593"/>
      <c r="DW3" s="593"/>
      <c r="DX3" s="593"/>
      <c r="DY3" s="593"/>
      <c r="DZ3" s="593"/>
      <c r="EA3" s="593"/>
      <c r="EB3" s="593"/>
      <c r="EC3" s="594"/>
    </row>
    <row r="4" spans="2:143" ht="11.25" customHeight="1" x14ac:dyDescent="0.2">
      <c r="B4" s="592" t="s">
        <v>1</v>
      </c>
      <c r="C4" s="593"/>
      <c r="D4" s="593"/>
      <c r="E4" s="593"/>
      <c r="F4" s="593"/>
      <c r="G4" s="593"/>
      <c r="H4" s="593"/>
      <c r="I4" s="593"/>
      <c r="J4" s="593"/>
      <c r="K4" s="593"/>
      <c r="L4" s="593"/>
      <c r="M4" s="593"/>
      <c r="N4" s="593"/>
      <c r="O4" s="593"/>
      <c r="P4" s="593"/>
      <c r="Q4" s="594"/>
      <c r="R4" s="592" t="s">
        <v>207</v>
      </c>
      <c r="S4" s="593"/>
      <c r="T4" s="593"/>
      <c r="U4" s="593"/>
      <c r="V4" s="593"/>
      <c r="W4" s="593"/>
      <c r="X4" s="593"/>
      <c r="Y4" s="594"/>
      <c r="Z4" s="592" t="s">
        <v>208</v>
      </c>
      <c r="AA4" s="593"/>
      <c r="AB4" s="593"/>
      <c r="AC4" s="594"/>
      <c r="AD4" s="592" t="s">
        <v>209</v>
      </c>
      <c r="AE4" s="593"/>
      <c r="AF4" s="593"/>
      <c r="AG4" s="593"/>
      <c r="AH4" s="593"/>
      <c r="AI4" s="593"/>
      <c r="AJ4" s="593"/>
      <c r="AK4" s="594"/>
      <c r="AL4" s="592" t="s">
        <v>208</v>
      </c>
      <c r="AM4" s="593"/>
      <c r="AN4" s="593"/>
      <c r="AO4" s="594"/>
      <c r="AP4" s="595" t="s">
        <v>210</v>
      </c>
      <c r="AQ4" s="595"/>
      <c r="AR4" s="595"/>
      <c r="AS4" s="595"/>
      <c r="AT4" s="595"/>
      <c r="AU4" s="595"/>
      <c r="AV4" s="595"/>
      <c r="AW4" s="595"/>
      <c r="AX4" s="595"/>
      <c r="AY4" s="595"/>
      <c r="AZ4" s="595"/>
      <c r="BA4" s="595"/>
      <c r="BB4" s="595"/>
      <c r="BC4" s="595"/>
      <c r="BD4" s="595"/>
      <c r="BE4" s="595"/>
      <c r="BF4" s="595"/>
      <c r="BG4" s="595" t="s">
        <v>211</v>
      </c>
      <c r="BH4" s="595"/>
      <c r="BI4" s="595"/>
      <c r="BJ4" s="595"/>
      <c r="BK4" s="595"/>
      <c r="BL4" s="595"/>
      <c r="BM4" s="595"/>
      <c r="BN4" s="595"/>
      <c r="BO4" s="595" t="s">
        <v>208</v>
      </c>
      <c r="BP4" s="595"/>
      <c r="BQ4" s="595"/>
      <c r="BR4" s="595"/>
      <c r="BS4" s="595" t="s">
        <v>212</v>
      </c>
      <c r="BT4" s="595"/>
      <c r="BU4" s="595"/>
      <c r="BV4" s="595"/>
      <c r="BW4" s="595"/>
      <c r="BX4" s="595"/>
      <c r="BY4" s="595"/>
      <c r="BZ4" s="595"/>
      <c r="CA4" s="595"/>
      <c r="CB4" s="595"/>
      <c r="CD4" s="592" t="s">
        <v>213</v>
      </c>
      <c r="CE4" s="593"/>
      <c r="CF4" s="593"/>
      <c r="CG4" s="593"/>
      <c r="CH4" s="593"/>
      <c r="CI4" s="593"/>
      <c r="CJ4" s="593"/>
      <c r="CK4" s="593"/>
      <c r="CL4" s="593"/>
      <c r="CM4" s="593"/>
      <c r="CN4" s="593"/>
      <c r="CO4" s="593"/>
      <c r="CP4" s="593"/>
      <c r="CQ4" s="593"/>
      <c r="CR4" s="593"/>
      <c r="CS4" s="593"/>
      <c r="CT4" s="593"/>
      <c r="CU4" s="593"/>
      <c r="CV4" s="593"/>
      <c r="CW4" s="593"/>
      <c r="CX4" s="593"/>
      <c r="CY4" s="593"/>
      <c r="CZ4" s="593"/>
      <c r="DA4" s="593"/>
      <c r="DB4" s="593"/>
      <c r="DC4" s="593"/>
      <c r="DD4" s="593"/>
      <c r="DE4" s="593"/>
      <c r="DF4" s="593"/>
      <c r="DG4" s="593"/>
      <c r="DH4" s="593"/>
      <c r="DI4" s="593"/>
      <c r="DJ4" s="593"/>
      <c r="DK4" s="593"/>
      <c r="DL4" s="593"/>
      <c r="DM4" s="593"/>
      <c r="DN4" s="593"/>
      <c r="DO4" s="593"/>
      <c r="DP4" s="593"/>
      <c r="DQ4" s="593"/>
      <c r="DR4" s="593"/>
      <c r="DS4" s="593"/>
      <c r="DT4" s="593"/>
      <c r="DU4" s="593"/>
      <c r="DV4" s="593"/>
      <c r="DW4" s="593"/>
      <c r="DX4" s="593"/>
      <c r="DY4" s="593"/>
      <c r="DZ4" s="593"/>
      <c r="EA4" s="593"/>
      <c r="EB4" s="593"/>
      <c r="EC4" s="594"/>
    </row>
    <row r="5" spans="2:143" ht="11.25" customHeight="1" x14ac:dyDescent="0.2">
      <c r="B5" s="596" t="s">
        <v>214</v>
      </c>
      <c r="C5" s="597"/>
      <c r="D5" s="597"/>
      <c r="E5" s="597"/>
      <c r="F5" s="597"/>
      <c r="G5" s="597"/>
      <c r="H5" s="597"/>
      <c r="I5" s="597"/>
      <c r="J5" s="597"/>
      <c r="K5" s="597"/>
      <c r="L5" s="597"/>
      <c r="M5" s="597"/>
      <c r="N5" s="597"/>
      <c r="O5" s="597"/>
      <c r="P5" s="597"/>
      <c r="Q5" s="598"/>
      <c r="R5" s="599">
        <v>4711919</v>
      </c>
      <c r="S5" s="600"/>
      <c r="T5" s="600"/>
      <c r="U5" s="600"/>
      <c r="V5" s="600"/>
      <c r="W5" s="600"/>
      <c r="X5" s="600"/>
      <c r="Y5" s="601"/>
      <c r="Z5" s="602">
        <v>22.3</v>
      </c>
      <c r="AA5" s="602"/>
      <c r="AB5" s="602"/>
      <c r="AC5" s="602"/>
      <c r="AD5" s="603">
        <v>4437017</v>
      </c>
      <c r="AE5" s="603"/>
      <c r="AF5" s="603"/>
      <c r="AG5" s="603"/>
      <c r="AH5" s="603"/>
      <c r="AI5" s="603"/>
      <c r="AJ5" s="603"/>
      <c r="AK5" s="603"/>
      <c r="AL5" s="604">
        <v>42.4</v>
      </c>
      <c r="AM5" s="605"/>
      <c r="AN5" s="605"/>
      <c r="AO5" s="606"/>
      <c r="AP5" s="596" t="s">
        <v>215</v>
      </c>
      <c r="AQ5" s="597"/>
      <c r="AR5" s="597"/>
      <c r="AS5" s="597"/>
      <c r="AT5" s="597"/>
      <c r="AU5" s="597"/>
      <c r="AV5" s="597"/>
      <c r="AW5" s="597"/>
      <c r="AX5" s="597"/>
      <c r="AY5" s="597"/>
      <c r="AZ5" s="597"/>
      <c r="BA5" s="597"/>
      <c r="BB5" s="597"/>
      <c r="BC5" s="597"/>
      <c r="BD5" s="597"/>
      <c r="BE5" s="597"/>
      <c r="BF5" s="598"/>
      <c r="BG5" s="610">
        <v>4437017</v>
      </c>
      <c r="BH5" s="611"/>
      <c r="BI5" s="611"/>
      <c r="BJ5" s="611"/>
      <c r="BK5" s="611"/>
      <c r="BL5" s="611"/>
      <c r="BM5" s="611"/>
      <c r="BN5" s="612"/>
      <c r="BO5" s="613">
        <v>94.2</v>
      </c>
      <c r="BP5" s="613"/>
      <c r="BQ5" s="613"/>
      <c r="BR5" s="613"/>
      <c r="BS5" s="614">
        <v>55451</v>
      </c>
      <c r="BT5" s="614"/>
      <c r="BU5" s="614"/>
      <c r="BV5" s="614"/>
      <c r="BW5" s="614"/>
      <c r="BX5" s="614"/>
      <c r="BY5" s="614"/>
      <c r="BZ5" s="614"/>
      <c r="CA5" s="614"/>
      <c r="CB5" s="618"/>
      <c r="CD5" s="592" t="s">
        <v>210</v>
      </c>
      <c r="CE5" s="593"/>
      <c r="CF5" s="593"/>
      <c r="CG5" s="593"/>
      <c r="CH5" s="593"/>
      <c r="CI5" s="593"/>
      <c r="CJ5" s="593"/>
      <c r="CK5" s="593"/>
      <c r="CL5" s="593"/>
      <c r="CM5" s="593"/>
      <c r="CN5" s="593"/>
      <c r="CO5" s="593"/>
      <c r="CP5" s="593"/>
      <c r="CQ5" s="594"/>
      <c r="CR5" s="592" t="s">
        <v>216</v>
      </c>
      <c r="CS5" s="593"/>
      <c r="CT5" s="593"/>
      <c r="CU5" s="593"/>
      <c r="CV5" s="593"/>
      <c r="CW5" s="593"/>
      <c r="CX5" s="593"/>
      <c r="CY5" s="594"/>
      <c r="CZ5" s="592" t="s">
        <v>208</v>
      </c>
      <c r="DA5" s="593"/>
      <c r="DB5" s="593"/>
      <c r="DC5" s="594"/>
      <c r="DD5" s="592" t="s">
        <v>217</v>
      </c>
      <c r="DE5" s="593"/>
      <c r="DF5" s="593"/>
      <c r="DG5" s="593"/>
      <c r="DH5" s="593"/>
      <c r="DI5" s="593"/>
      <c r="DJ5" s="593"/>
      <c r="DK5" s="593"/>
      <c r="DL5" s="593"/>
      <c r="DM5" s="593"/>
      <c r="DN5" s="593"/>
      <c r="DO5" s="593"/>
      <c r="DP5" s="594"/>
      <c r="DQ5" s="592" t="s">
        <v>218</v>
      </c>
      <c r="DR5" s="593"/>
      <c r="DS5" s="593"/>
      <c r="DT5" s="593"/>
      <c r="DU5" s="593"/>
      <c r="DV5" s="593"/>
      <c r="DW5" s="593"/>
      <c r="DX5" s="593"/>
      <c r="DY5" s="593"/>
      <c r="DZ5" s="593"/>
      <c r="EA5" s="593"/>
      <c r="EB5" s="593"/>
      <c r="EC5" s="594"/>
    </row>
    <row r="6" spans="2:143" ht="11.25" customHeight="1" x14ac:dyDescent="0.2">
      <c r="B6" s="607" t="s">
        <v>219</v>
      </c>
      <c r="C6" s="608"/>
      <c r="D6" s="608"/>
      <c r="E6" s="608"/>
      <c r="F6" s="608"/>
      <c r="G6" s="608"/>
      <c r="H6" s="608"/>
      <c r="I6" s="608"/>
      <c r="J6" s="608"/>
      <c r="K6" s="608"/>
      <c r="L6" s="608"/>
      <c r="M6" s="608"/>
      <c r="N6" s="608"/>
      <c r="O6" s="608"/>
      <c r="P6" s="608"/>
      <c r="Q6" s="609"/>
      <c r="R6" s="610">
        <v>138595</v>
      </c>
      <c r="S6" s="611"/>
      <c r="T6" s="611"/>
      <c r="U6" s="611"/>
      <c r="V6" s="611"/>
      <c r="W6" s="611"/>
      <c r="X6" s="611"/>
      <c r="Y6" s="612"/>
      <c r="Z6" s="613">
        <v>0.7</v>
      </c>
      <c r="AA6" s="613"/>
      <c r="AB6" s="613"/>
      <c r="AC6" s="613"/>
      <c r="AD6" s="614">
        <v>138595</v>
      </c>
      <c r="AE6" s="614"/>
      <c r="AF6" s="614"/>
      <c r="AG6" s="614"/>
      <c r="AH6" s="614"/>
      <c r="AI6" s="614"/>
      <c r="AJ6" s="614"/>
      <c r="AK6" s="614"/>
      <c r="AL6" s="615">
        <v>1.3</v>
      </c>
      <c r="AM6" s="616"/>
      <c r="AN6" s="616"/>
      <c r="AO6" s="617"/>
      <c r="AP6" s="607" t="s">
        <v>220</v>
      </c>
      <c r="AQ6" s="608"/>
      <c r="AR6" s="608"/>
      <c r="AS6" s="608"/>
      <c r="AT6" s="608"/>
      <c r="AU6" s="608"/>
      <c r="AV6" s="608"/>
      <c r="AW6" s="608"/>
      <c r="AX6" s="608"/>
      <c r="AY6" s="608"/>
      <c r="AZ6" s="608"/>
      <c r="BA6" s="608"/>
      <c r="BB6" s="608"/>
      <c r="BC6" s="608"/>
      <c r="BD6" s="608"/>
      <c r="BE6" s="608"/>
      <c r="BF6" s="609"/>
      <c r="BG6" s="610">
        <v>4437017</v>
      </c>
      <c r="BH6" s="611"/>
      <c r="BI6" s="611"/>
      <c r="BJ6" s="611"/>
      <c r="BK6" s="611"/>
      <c r="BL6" s="611"/>
      <c r="BM6" s="611"/>
      <c r="BN6" s="612"/>
      <c r="BO6" s="613">
        <v>94.2</v>
      </c>
      <c r="BP6" s="613"/>
      <c r="BQ6" s="613"/>
      <c r="BR6" s="613"/>
      <c r="BS6" s="614">
        <v>55451</v>
      </c>
      <c r="BT6" s="614"/>
      <c r="BU6" s="614"/>
      <c r="BV6" s="614"/>
      <c r="BW6" s="614"/>
      <c r="BX6" s="614"/>
      <c r="BY6" s="614"/>
      <c r="BZ6" s="614"/>
      <c r="CA6" s="614"/>
      <c r="CB6" s="618"/>
      <c r="CD6" s="596" t="s">
        <v>221</v>
      </c>
      <c r="CE6" s="597"/>
      <c r="CF6" s="597"/>
      <c r="CG6" s="597"/>
      <c r="CH6" s="597"/>
      <c r="CI6" s="597"/>
      <c r="CJ6" s="597"/>
      <c r="CK6" s="597"/>
      <c r="CL6" s="597"/>
      <c r="CM6" s="597"/>
      <c r="CN6" s="597"/>
      <c r="CO6" s="597"/>
      <c r="CP6" s="597"/>
      <c r="CQ6" s="598"/>
      <c r="CR6" s="610">
        <v>164383</v>
      </c>
      <c r="CS6" s="611"/>
      <c r="CT6" s="611"/>
      <c r="CU6" s="611"/>
      <c r="CV6" s="611"/>
      <c r="CW6" s="611"/>
      <c r="CX6" s="611"/>
      <c r="CY6" s="612"/>
      <c r="CZ6" s="604">
        <v>0.8</v>
      </c>
      <c r="DA6" s="605"/>
      <c r="DB6" s="605"/>
      <c r="DC6" s="621"/>
      <c r="DD6" s="619" t="s">
        <v>122</v>
      </c>
      <c r="DE6" s="611"/>
      <c r="DF6" s="611"/>
      <c r="DG6" s="611"/>
      <c r="DH6" s="611"/>
      <c r="DI6" s="611"/>
      <c r="DJ6" s="611"/>
      <c r="DK6" s="611"/>
      <c r="DL6" s="611"/>
      <c r="DM6" s="611"/>
      <c r="DN6" s="611"/>
      <c r="DO6" s="611"/>
      <c r="DP6" s="612"/>
      <c r="DQ6" s="619">
        <v>164383</v>
      </c>
      <c r="DR6" s="611"/>
      <c r="DS6" s="611"/>
      <c r="DT6" s="611"/>
      <c r="DU6" s="611"/>
      <c r="DV6" s="611"/>
      <c r="DW6" s="611"/>
      <c r="DX6" s="611"/>
      <c r="DY6" s="611"/>
      <c r="DZ6" s="611"/>
      <c r="EA6" s="611"/>
      <c r="EB6" s="611"/>
      <c r="EC6" s="620"/>
    </row>
    <row r="7" spans="2:143" ht="11.25" customHeight="1" x14ac:dyDescent="0.2">
      <c r="B7" s="607" t="s">
        <v>222</v>
      </c>
      <c r="C7" s="608"/>
      <c r="D7" s="608"/>
      <c r="E7" s="608"/>
      <c r="F7" s="608"/>
      <c r="G7" s="608"/>
      <c r="H7" s="608"/>
      <c r="I7" s="608"/>
      <c r="J7" s="608"/>
      <c r="K7" s="608"/>
      <c r="L7" s="608"/>
      <c r="M7" s="608"/>
      <c r="N7" s="608"/>
      <c r="O7" s="608"/>
      <c r="P7" s="608"/>
      <c r="Q7" s="609"/>
      <c r="R7" s="610">
        <v>2809</v>
      </c>
      <c r="S7" s="611"/>
      <c r="T7" s="611"/>
      <c r="U7" s="611"/>
      <c r="V7" s="611"/>
      <c r="W7" s="611"/>
      <c r="X7" s="611"/>
      <c r="Y7" s="612"/>
      <c r="Z7" s="613">
        <v>0</v>
      </c>
      <c r="AA7" s="613"/>
      <c r="AB7" s="613"/>
      <c r="AC7" s="613"/>
      <c r="AD7" s="614">
        <v>2809</v>
      </c>
      <c r="AE7" s="614"/>
      <c r="AF7" s="614"/>
      <c r="AG7" s="614"/>
      <c r="AH7" s="614"/>
      <c r="AI7" s="614"/>
      <c r="AJ7" s="614"/>
      <c r="AK7" s="614"/>
      <c r="AL7" s="615">
        <v>0</v>
      </c>
      <c r="AM7" s="616"/>
      <c r="AN7" s="616"/>
      <c r="AO7" s="617"/>
      <c r="AP7" s="607" t="s">
        <v>223</v>
      </c>
      <c r="AQ7" s="608"/>
      <c r="AR7" s="608"/>
      <c r="AS7" s="608"/>
      <c r="AT7" s="608"/>
      <c r="AU7" s="608"/>
      <c r="AV7" s="608"/>
      <c r="AW7" s="608"/>
      <c r="AX7" s="608"/>
      <c r="AY7" s="608"/>
      <c r="AZ7" s="608"/>
      <c r="BA7" s="608"/>
      <c r="BB7" s="608"/>
      <c r="BC7" s="608"/>
      <c r="BD7" s="608"/>
      <c r="BE7" s="608"/>
      <c r="BF7" s="609"/>
      <c r="BG7" s="610">
        <v>1569699</v>
      </c>
      <c r="BH7" s="611"/>
      <c r="BI7" s="611"/>
      <c r="BJ7" s="611"/>
      <c r="BK7" s="611"/>
      <c r="BL7" s="611"/>
      <c r="BM7" s="611"/>
      <c r="BN7" s="612"/>
      <c r="BO7" s="613">
        <v>33.299999999999997</v>
      </c>
      <c r="BP7" s="613"/>
      <c r="BQ7" s="613"/>
      <c r="BR7" s="613"/>
      <c r="BS7" s="614">
        <v>55451</v>
      </c>
      <c r="BT7" s="614"/>
      <c r="BU7" s="614"/>
      <c r="BV7" s="614"/>
      <c r="BW7" s="614"/>
      <c r="BX7" s="614"/>
      <c r="BY7" s="614"/>
      <c r="BZ7" s="614"/>
      <c r="CA7" s="614"/>
      <c r="CB7" s="618"/>
      <c r="CD7" s="607" t="s">
        <v>224</v>
      </c>
      <c r="CE7" s="608"/>
      <c r="CF7" s="608"/>
      <c r="CG7" s="608"/>
      <c r="CH7" s="608"/>
      <c r="CI7" s="608"/>
      <c r="CJ7" s="608"/>
      <c r="CK7" s="608"/>
      <c r="CL7" s="608"/>
      <c r="CM7" s="608"/>
      <c r="CN7" s="608"/>
      <c r="CO7" s="608"/>
      <c r="CP7" s="608"/>
      <c r="CQ7" s="609"/>
      <c r="CR7" s="610">
        <v>2733410</v>
      </c>
      <c r="CS7" s="611"/>
      <c r="CT7" s="611"/>
      <c r="CU7" s="611"/>
      <c r="CV7" s="611"/>
      <c r="CW7" s="611"/>
      <c r="CX7" s="611"/>
      <c r="CY7" s="612"/>
      <c r="CZ7" s="613">
        <v>13.2</v>
      </c>
      <c r="DA7" s="613"/>
      <c r="DB7" s="613"/>
      <c r="DC7" s="613"/>
      <c r="DD7" s="619">
        <v>541149</v>
      </c>
      <c r="DE7" s="611"/>
      <c r="DF7" s="611"/>
      <c r="DG7" s="611"/>
      <c r="DH7" s="611"/>
      <c r="DI7" s="611"/>
      <c r="DJ7" s="611"/>
      <c r="DK7" s="611"/>
      <c r="DL7" s="611"/>
      <c r="DM7" s="611"/>
      <c r="DN7" s="611"/>
      <c r="DO7" s="611"/>
      <c r="DP7" s="612"/>
      <c r="DQ7" s="619">
        <v>1910272</v>
      </c>
      <c r="DR7" s="611"/>
      <c r="DS7" s="611"/>
      <c r="DT7" s="611"/>
      <c r="DU7" s="611"/>
      <c r="DV7" s="611"/>
      <c r="DW7" s="611"/>
      <c r="DX7" s="611"/>
      <c r="DY7" s="611"/>
      <c r="DZ7" s="611"/>
      <c r="EA7" s="611"/>
      <c r="EB7" s="611"/>
      <c r="EC7" s="620"/>
    </row>
    <row r="8" spans="2:143" ht="11.25" customHeight="1" x14ac:dyDescent="0.2">
      <c r="B8" s="607" t="s">
        <v>225</v>
      </c>
      <c r="C8" s="608"/>
      <c r="D8" s="608"/>
      <c r="E8" s="608"/>
      <c r="F8" s="608"/>
      <c r="G8" s="608"/>
      <c r="H8" s="608"/>
      <c r="I8" s="608"/>
      <c r="J8" s="608"/>
      <c r="K8" s="608"/>
      <c r="L8" s="608"/>
      <c r="M8" s="608"/>
      <c r="N8" s="608"/>
      <c r="O8" s="608"/>
      <c r="P8" s="608"/>
      <c r="Q8" s="609"/>
      <c r="R8" s="610">
        <v>30732</v>
      </c>
      <c r="S8" s="611"/>
      <c r="T8" s="611"/>
      <c r="U8" s="611"/>
      <c r="V8" s="611"/>
      <c r="W8" s="611"/>
      <c r="X8" s="611"/>
      <c r="Y8" s="612"/>
      <c r="Z8" s="613">
        <v>0.1</v>
      </c>
      <c r="AA8" s="613"/>
      <c r="AB8" s="613"/>
      <c r="AC8" s="613"/>
      <c r="AD8" s="614">
        <v>30732</v>
      </c>
      <c r="AE8" s="614"/>
      <c r="AF8" s="614"/>
      <c r="AG8" s="614"/>
      <c r="AH8" s="614"/>
      <c r="AI8" s="614"/>
      <c r="AJ8" s="614"/>
      <c r="AK8" s="614"/>
      <c r="AL8" s="615">
        <v>0.3</v>
      </c>
      <c r="AM8" s="616"/>
      <c r="AN8" s="616"/>
      <c r="AO8" s="617"/>
      <c r="AP8" s="607" t="s">
        <v>226</v>
      </c>
      <c r="AQ8" s="608"/>
      <c r="AR8" s="608"/>
      <c r="AS8" s="608"/>
      <c r="AT8" s="608"/>
      <c r="AU8" s="608"/>
      <c r="AV8" s="608"/>
      <c r="AW8" s="608"/>
      <c r="AX8" s="608"/>
      <c r="AY8" s="608"/>
      <c r="AZ8" s="608"/>
      <c r="BA8" s="608"/>
      <c r="BB8" s="608"/>
      <c r="BC8" s="608"/>
      <c r="BD8" s="608"/>
      <c r="BE8" s="608"/>
      <c r="BF8" s="609"/>
      <c r="BG8" s="610">
        <v>44569</v>
      </c>
      <c r="BH8" s="611"/>
      <c r="BI8" s="611"/>
      <c r="BJ8" s="611"/>
      <c r="BK8" s="611"/>
      <c r="BL8" s="611"/>
      <c r="BM8" s="611"/>
      <c r="BN8" s="612"/>
      <c r="BO8" s="613">
        <v>0.9</v>
      </c>
      <c r="BP8" s="613"/>
      <c r="BQ8" s="613"/>
      <c r="BR8" s="613"/>
      <c r="BS8" s="614" t="s">
        <v>122</v>
      </c>
      <c r="BT8" s="614"/>
      <c r="BU8" s="614"/>
      <c r="BV8" s="614"/>
      <c r="BW8" s="614"/>
      <c r="BX8" s="614"/>
      <c r="BY8" s="614"/>
      <c r="BZ8" s="614"/>
      <c r="CA8" s="614"/>
      <c r="CB8" s="618"/>
      <c r="CD8" s="607" t="s">
        <v>227</v>
      </c>
      <c r="CE8" s="608"/>
      <c r="CF8" s="608"/>
      <c r="CG8" s="608"/>
      <c r="CH8" s="608"/>
      <c r="CI8" s="608"/>
      <c r="CJ8" s="608"/>
      <c r="CK8" s="608"/>
      <c r="CL8" s="608"/>
      <c r="CM8" s="608"/>
      <c r="CN8" s="608"/>
      <c r="CO8" s="608"/>
      <c r="CP8" s="608"/>
      <c r="CQ8" s="609"/>
      <c r="CR8" s="610">
        <v>6287564</v>
      </c>
      <c r="CS8" s="611"/>
      <c r="CT8" s="611"/>
      <c r="CU8" s="611"/>
      <c r="CV8" s="611"/>
      <c r="CW8" s="611"/>
      <c r="CX8" s="611"/>
      <c r="CY8" s="612"/>
      <c r="CZ8" s="613">
        <v>30.3</v>
      </c>
      <c r="DA8" s="613"/>
      <c r="DB8" s="613"/>
      <c r="DC8" s="613"/>
      <c r="DD8" s="619">
        <v>28341</v>
      </c>
      <c r="DE8" s="611"/>
      <c r="DF8" s="611"/>
      <c r="DG8" s="611"/>
      <c r="DH8" s="611"/>
      <c r="DI8" s="611"/>
      <c r="DJ8" s="611"/>
      <c r="DK8" s="611"/>
      <c r="DL8" s="611"/>
      <c r="DM8" s="611"/>
      <c r="DN8" s="611"/>
      <c r="DO8" s="611"/>
      <c r="DP8" s="612"/>
      <c r="DQ8" s="619">
        <v>3468502</v>
      </c>
      <c r="DR8" s="611"/>
      <c r="DS8" s="611"/>
      <c r="DT8" s="611"/>
      <c r="DU8" s="611"/>
      <c r="DV8" s="611"/>
      <c r="DW8" s="611"/>
      <c r="DX8" s="611"/>
      <c r="DY8" s="611"/>
      <c r="DZ8" s="611"/>
      <c r="EA8" s="611"/>
      <c r="EB8" s="611"/>
      <c r="EC8" s="620"/>
    </row>
    <row r="9" spans="2:143" ht="11.25" customHeight="1" x14ac:dyDescent="0.2">
      <c r="B9" s="607" t="s">
        <v>228</v>
      </c>
      <c r="C9" s="608"/>
      <c r="D9" s="608"/>
      <c r="E9" s="608"/>
      <c r="F9" s="608"/>
      <c r="G9" s="608"/>
      <c r="H9" s="608"/>
      <c r="I9" s="608"/>
      <c r="J9" s="608"/>
      <c r="K9" s="608"/>
      <c r="L9" s="608"/>
      <c r="M9" s="608"/>
      <c r="N9" s="608"/>
      <c r="O9" s="608"/>
      <c r="P9" s="608"/>
      <c r="Q9" s="609"/>
      <c r="R9" s="610">
        <v>42274</v>
      </c>
      <c r="S9" s="611"/>
      <c r="T9" s="611"/>
      <c r="U9" s="611"/>
      <c r="V9" s="611"/>
      <c r="W9" s="611"/>
      <c r="X9" s="611"/>
      <c r="Y9" s="612"/>
      <c r="Z9" s="613">
        <v>0.2</v>
      </c>
      <c r="AA9" s="613"/>
      <c r="AB9" s="613"/>
      <c r="AC9" s="613"/>
      <c r="AD9" s="614">
        <v>42274</v>
      </c>
      <c r="AE9" s="614"/>
      <c r="AF9" s="614"/>
      <c r="AG9" s="614"/>
      <c r="AH9" s="614"/>
      <c r="AI9" s="614"/>
      <c r="AJ9" s="614"/>
      <c r="AK9" s="614"/>
      <c r="AL9" s="615">
        <v>0.4</v>
      </c>
      <c r="AM9" s="616"/>
      <c r="AN9" s="616"/>
      <c r="AO9" s="617"/>
      <c r="AP9" s="607" t="s">
        <v>229</v>
      </c>
      <c r="AQ9" s="608"/>
      <c r="AR9" s="608"/>
      <c r="AS9" s="608"/>
      <c r="AT9" s="608"/>
      <c r="AU9" s="608"/>
      <c r="AV9" s="608"/>
      <c r="AW9" s="608"/>
      <c r="AX9" s="608"/>
      <c r="AY9" s="608"/>
      <c r="AZ9" s="608"/>
      <c r="BA9" s="608"/>
      <c r="BB9" s="608"/>
      <c r="BC9" s="608"/>
      <c r="BD9" s="608"/>
      <c r="BE9" s="608"/>
      <c r="BF9" s="609"/>
      <c r="BG9" s="610">
        <v>1216308</v>
      </c>
      <c r="BH9" s="611"/>
      <c r="BI9" s="611"/>
      <c r="BJ9" s="611"/>
      <c r="BK9" s="611"/>
      <c r="BL9" s="611"/>
      <c r="BM9" s="611"/>
      <c r="BN9" s="612"/>
      <c r="BO9" s="613">
        <v>25.8</v>
      </c>
      <c r="BP9" s="613"/>
      <c r="BQ9" s="613"/>
      <c r="BR9" s="613"/>
      <c r="BS9" s="614" t="s">
        <v>122</v>
      </c>
      <c r="BT9" s="614"/>
      <c r="BU9" s="614"/>
      <c r="BV9" s="614"/>
      <c r="BW9" s="614"/>
      <c r="BX9" s="614"/>
      <c r="BY9" s="614"/>
      <c r="BZ9" s="614"/>
      <c r="CA9" s="614"/>
      <c r="CB9" s="618"/>
      <c r="CD9" s="607" t="s">
        <v>230</v>
      </c>
      <c r="CE9" s="608"/>
      <c r="CF9" s="608"/>
      <c r="CG9" s="608"/>
      <c r="CH9" s="608"/>
      <c r="CI9" s="608"/>
      <c r="CJ9" s="608"/>
      <c r="CK9" s="608"/>
      <c r="CL9" s="608"/>
      <c r="CM9" s="608"/>
      <c r="CN9" s="608"/>
      <c r="CO9" s="608"/>
      <c r="CP9" s="608"/>
      <c r="CQ9" s="609"/>
      <c r="CR9" s="610">
        <v>1519902</v>
      </c>
      <c r="CS9" s="611"/>
      <c r="CT9" s="611"/>
      <c r="CU9" s="611"/>
      <c r="CV9" s="611"/>
      <c r="CW9" s="611"/>
      <c r="CX9" s="611"/>
      <c r="CY9" s="612"/>
      <c r="CZ9" s="613">
        <v>7.3</v>
      </c>
      <c r="DA9" s="613"/>
      <c r="DB9" s="613"/>
      <c r="DC9" s="613"/>
      <c r="DD9" s="619">
        <v>43236</v>
      </c>
      <c r="DE9" s="611"/>
      <c r="DF9" s="611"/>
      <c r="DG9" s="611"/>
      <c r="DH9" s="611"/>
      <c r="DI9" s="611"/>
      <c r="DJ9" s="611"/>
      <c r="DK9" s="611"/>
      <c r="DL9" s="611"/>
      <c r="DM9" s="611"/>
      <c r="DN9" s="611"/>
      <c r="DO9" s="611"/>
      <c r="DP9" s="612"/>
      <c r="DQ9" s="619">
        <v>1102660</v>
      </c>
      <c r="DR9" s="611"/>
      <c r="DS9" s="611"/>
      <c r="DT9" s="611"/>
      <c r="DU9" s="611"/>
      <c r="DV9" s="611"/>
      <c r="DW9" s="611"/>
      <c r="DX9" s="611"/>
      <c r="DY9" s="611"/>
      <c r="DZ9" s="611"/>
      <c r="EA9" s="611"/>
      <c r="EB9" s="611"/>
      <c r="EC9" s="620"/>
    </row>
    <row r="10" spans="2:143" ht="11.25" customHeight="1" x14ac:dyDescent="0.2">
      <c r="B10" s="607" t="s">
        <v>231</v>
      </c>
      <c r="C10" s="608"/>
      <c r="D10" s="608"/>
      <c r="E10" s="608"/>
      <c r="F10" s="608"/>
      <c r="G10" s="608"/>
      <c r="H10" s="608"/>
      <c r="I10" s="608"/>
      <c r="J10" s="608"/>
      <c r="K10" s="608"/>
      <c r="L10" s="608"/>
      <c r="M10" s="608"/>
      <c r="N10" s="608"/>
      <c r="O10" s="608"/>
      <c r="P10" s="608"/>
      <c r="Q10" s="609"/>
      <c r="R10" s="610" t="s">
        <v>122</v>
      </c>
      <c r="S10" s="611"/>
      <c r="T10" s="611"/>
      <c r="U10" s="611"/>
      <c r="V10" s="611"/>
      <c r="W10" s="611"/>
      <c r="X10" s="611"/>
      <c r="Y10" s="612"/>
      <c r="Z10" s="613" t="s">
        <v>122</v>
      </c>
      <c r="AA10" s="613"/>
      <c r="AB10" s="613"/>
      <c r="AC10" s="613"/>
      <c r="AD10" s="614" t="s">
        <v>122</v>
      </c>
      <c r="AE10" s="614"/>
      <c r="AF10" s="614"/>
      <c r="AG10" s="614"/>
      <c r="AH10" s="614"/>
      <c r="AI10" s="614"/>
      <c r="AJ10" s="614"/>
      <c r="AK10" s="614"/>
      <c r="AL10" s="615" t="s">
        <v>122</v>
      </c>
      <c r="AM10" s="616"/>
      <c r="AN10" s="616"/>
      <c r="AO10" s="617"/>
      <c r="AP10" s="607" t="s">
        <v>232</v>
      </c>
      <c r="AQ10" s="608"/>
      <c r="AR10" s="608"/>
      <c r="AS10" s="608"/>
      <c r="AT10" s="608"/>
      <c r="AU10" s="608"/>
      <c r="AV10" s="608"/>
      <c r="AW10" s="608"/>
      <c r="AX10" s="608"/>
      <c r="AY10" s="608"/>
      <c r="AZ10" s="608"/>
      <c r="BA10" s="608"/>
      <c r="BB10" s="608"/>
      <c r="BC10" s="608"/>
      <c r="BD10" s="608"/>
      <c r="BE10" s="608"/>
      <c r="BF10" s="609"/>
      <c r="BG10" s="610">
        <v>114212</v>
      </c>
      <c r="BH10" s="611"/>
      <c r="BI10" s="611"/>
      <c r="BJ10" s="611"/>
      <c r="BK10" s="611"/>
      <c r="BL10" s="611"/>
      <c r="BM10" s="611"/>
      <c r="BN10" s="612"/>
      <c r="BO10" s="613">
        <v>2.4</v>
      </c>
      <c r="BP10" s="613"/>
      <c r="BQ10" s="613"/>
      <c r="BR10" s="613"/>
      <c r="BS10" s="614" t="s">
        <v>122</v>
      </c>
      <c r="BT10" s="614"/>
      <c r="BU10" s="614"/>
      <c r="BV10" s="614"/>
      <c r="BW10" s="614"/>
      <c r="BX10" s="614"/>
      <c r="BY10" s="614"/>
      <c r="BZ10" s="614"/>
      <c r="CA10" s="614"/>
      <c r="CB10" s="618"/>
      <c r="CD10" s="607" t="s">
        <v>233</v>
      </c>
      <c r="CE10" s="608"/>
      <c r="CF10" s="608"/>
      <c r="CG10" s="608"/>
      <c r="CH10" s="608"/>
      <c r="CI10" s="608"/>
      <c r="CJ10" s="608"/>
      <c r="CK10" s="608"/>
      <c r="CL10" s="608"/>
      <c r="CM10" s="608"/>
      <c r="CN10" s="608"/>
      <c r="CO10" s="608"/>
      <c r="CP10" s="608"/>
      <c r="CQ10" s="609"/>
      <c r="CR10" s="610">
        <v>140183</v>
      </c>
      <c r="CS10" s="611"/>
      <c r="CT10" s="611"/>
      <c r="CU10" s="611"/>
      <c r="CV10" s="611"/>
      <c r="CW10" s="611"/>
      <c r="CX10" s="611"/>
      <c r="CY10" s="612"/>
      <c r="CZ10" s="613">
        <v>0.7</v>
      </c>
      <c r="DA10" s="613"/>
      <c r="DB10" s="613"/>
      <c r="DC10" s="613"/>
      <c r="DD10" s="619">
        <v>105312</v>
      </c>
      <c r="DE10" s="611"/>
      <c r="DF10" s="611"/>
      <c r="DG10" s="611"/>
      <c r="DH10" s="611"/>
      <c r="DI10" s="611"/>
      <c r="DJ10" s="611"/>
      <c r="DK10" s="611"/>
      <c r="DL10" s="611"/>
      <c r="DM10" s="611"/>
      <c r="DN10" s="611"/>
      <c r="DO10" s="611"/>
      <c r="DP10" s="612"/>
      <c r="DQ10" s="619">
        <v>31999</v>
      </c>
      <c r="DR10" s="611"/>
      <c r="DS10" s="611"/>
      <c r="DT10" s="611"/>
      <c r="DU10" s="611"/>
      <c r="DV10" s="611"/>
      <c r="DW10" s="611"/>
      <c r="DX10" s="611"/>
      <c r="DY10" s="611"/>
      <c r="DZ10" s="611"/>
      <c r="EA10" s="611"/>
      <c r="EB10" s="611"/>
      <c r="EC10" s="620"/>
    </row>
    <row r="11" spans="2:143" ht="11.25" customHeight="1" x14ac:dyDescent="0.2">
      <c r="B11" s="607" t="s">
        <v>234</v>
      </c>
      <c r="C11" s="608"/>
      <c r="D11" s="608"/>
      <c r="E11" s="608"/>
      <c r="F11" s="608"/>
      <c r="G11" s="608"/>
      <c r="H11" s="608"/>
      <c r="I11" s="608"/>
      <c r="J11" s="608"/>
      <c r="K11" s="608"/>
      <c r="L11" s="608"/>
      <c r="M11" s="608"/>
      <c r="N11" s="608"/>
      <c r="O11" s="608"/>
      <c r="P11" s="608"/>
      <c r="Q11" s="609"/>
      <c r="R11" s="610">
        <v>821212</v>
      </c>
      <c r="S11" s="611"/>
      <c r="T11" s="611"/>
      <c r="U11" s="611"/>
      <c r="V11" s="611"/>
      <c r="W11" s="611"/>
      <c r="X11" s="611"/>
      <c r="Y11" s="612"/>
      <c r="Z11" s="615">
        <v>3.9</v>
      </c>
      <c r="AA11" s="616"/>
      <c r="AB11" s="616"/>
      <c r="AC11" s="622"/>
      <c r="AD11" s="619">
        <v>821212</v>
      </c>
      <c r="AE11" s="611"/>
      <c r="AF11" s="611"/>
      <c r="AG11" s="611"/>
      <c r="AH11" s="611"/>
      <c r="AI11" s="611"/>
      <c r="AJ11" s="611"/>
      <c r="AK11" s="612"/>
      <c r="AL11" s="615">
        <v>7.8</v>
      </c>
      <c r="AM11" s="616"/>
      <c r="AN11" s="616"/>
      <c r="AO11" s="617"/>
      <c r="AP11" s="607" t="s">
        <v>235</v>
      </c>
      <c r="AQ11" s="608"/>
      <c r="AR11" s="608"/>
      <c r="AS11" s="608"/>
      <c r="AT11" s="608"/>
      <c r="AU11" s="608"/>
      <c r="AV11" s="608"/>
      <c r="AW11" s="608"/>
      <c r="AX11" s="608"/>
      <c r="AY11" s="608"/>
      <c r="AZ11" s="608"/>
      <c r="BA11" s="608"/>
      <c r="BB11" s="608"/>
      <c r="BC11" s="608"/>
      <c r="BD11" s="608"/>
      <c r="BE11" s="608"/>
      <c r="BF11" s="609"/>
      <c r="BG11" s="610">
        <v>194610</v>
      </c>
      <c r="BH11" s="611"/>
      <c r="BI11" s="611"/>
      <c r="BJ11" s="611"/>
      <c r="BK11" s="611"/>
      <c r="BL11" s="611"/>
      <c r="BM11" s="611"/>
      <c r="BN11" s="612"/>
      <c r="BO11" s="613">
        <v>4.0999999999999996</v>
      </c>
      <c r="BP11" s="613"/>
      <c r="BQ11" s="613"/>
      <c r="BR11" s="613"/>
      <c r="BS11" s="614">
        <v>55451</v>
      </c>
      <c r="BT11" s="614"/>
      <c r="BU11" s="614"/>
      <c r="BV11" s="614"/>
      <c r="BW11" s="614"/>
      <c r="BX11" s="614"/>
      <c r="BY11" s="614"/>
      <c r="BZ11" s="614"/>
      <c r="CA11" s="614"/>
      <c r="CB11" s="618"/>
      <c r="CD11" s="607" t="s">
        <v>236</v>
      </c>
      <c r="CE11" s="608"/>
      <c r="CF11" s="608"/>
      <c r="CG11" s="608"/>
      <c r="CH11" s="608"/>
      <c r="CI11" s="608"/>
      <c r="CJ11" s="608"/>
      <c r="CK11" s="608"/>
      <c r="CL11" s="608"/>
      <c r="CM11" s="608"/>
      <c r="CN11" s="608"/>
      <c r="CO11" s="608"/>
      <c r="CP11" s="608"/>
      <c r="CQ11" s="609"/>
      <c r="CR11" s="610">
        <v>965144</v>
      </c>
      <c r="CS11" s="611"/>
      <c r="CT11" s="611"/>
      <c r="CU11" s="611"/>
      <c r="CV11" s="611"/>
      <c r="CW11" s="611"/>
      <c r="CX11" s="611"/>
      <c r="CY11" s="612"/>
      <c r="CZ11" s="613">
        <v>4.5999999999999996</v>
      </c>
      <c r="DA11" s="613"/>
      <c r="DB11" s="613"/>
      <c r="DC11" s="613"/>
      <c r="DD11" s="619">
        <v>305869</v>
      </c>
      <c r="DE11" s="611"/>
      <c r="DF11" s="611"/>
      <c r="DG11" s="611"/>
      <c r="DH11" s="611"/>
      <c r="DI11" s="611"/>
      <c r="DJ11" s="611"/>
      <c r="DK11" s="611"/>
      <c r="DL11" s="611"/>
      <c r="DM11" s="611"/>
      <c r="DN11" s="611"/>
      <c r="DO11" s="611"/>
      <c r="DP11" s="612"/>
      <c r="DQ11" s="619">
        <v>558210</v>
      </c>
      <c r="DR11" s="611"/>
      <c r="DS11" s="611"/>
      <c r="DT11" s="611"/>
      <c r="DU11" s="611"/>
      <c r="DV11" s="611"/>
      <c r="DW11" s="611"/>
      <c r="DX11" s="611"/>
      <c r="DY11" s="611"/>
      <c r="DZ11" s="611"/>
      <c r="EA11" s="611"/>
      <c r="EB11" s="611"/>
      <c r="EC11" s="620"/>
    </row>
    <row r="12" spans="2:143" ht="11.25" customHeight="1" x14ac:dyDescent="0.2">
      <c r="B12" s="607" t="s">
        <v>237</v>
      </c>
      <c r="C12" s="608"/>
      <c r="D12" s="608"/>
      <c r="E12" s="608"/>
      <c r="F12" s="608"/>
      <c r="G12" s="608"/>
      <c r="H12" s="608"/>
      <c r="I12" s="608"/>
      <c r="J12" s="608"/>
      <c r="K12" s="608"/>
      <c r="L12" s="608"/>
      <c r="M12" s="608"/>
      <c r="N12" s="608"/>
      <c r="O12" s="608"/>
      <c r="P12" s="608"/>
      <c r="Q12" s="609"/>
      <c r="R12" s="610">
        <v>15322</v>
      </c>
      <c r="S12" s="611"/>
      <c r="T12" s="611"/>
      <c r="U12" s="611"/>
      <c r="V12" s="611"/>
      <c r="W12" s="611"/>
      <c r="X12" s="611"/>
      <c r="Y12" s="612"/>
      <c r="Z12" s="613">
        <v>0.1</v>
      </c>
      <c r="AA12" s="613"/>
      <c r="AB12" s="613"/>
      <c r="AC12" s="613"/>
      <c r="AD12" s="614">
        <v>15322</v>
      </c>
      <c r="AE12" s="614"/>
      <c r="AF12" s="614"/>
      <c r="AG12" s="614"/>
      <c r="AH12" s="614"/>
      <c r="AI12" s="614"/>
      <c r="AJ12" s="614"/>
      <c r="AK12" s="614"/>
      <c r="AL12" s="615">
        <v>0.1</v>
      </c>
      <c r="AM12" s="616"/>
      <c r="AN12" s="616"/>
      <c r="AO12" s="617"/>
      <c r="AP12" s="607" t="s">
        <v>238</v>
      </c>
      <c r="AQ12" s="608"/>
      <c r="AR12" s="608"/>
      <c r="AS12" s="608"/>
      <c r="AT12" s="608"/>
      <c r="AU12" s="608"/>
      <c r="AV12" s="608"/>
      <c r="AW12" s="608"/>
      <c r="AX12" s="608"/>
      <c r="AY12" s="608"/>
      <c r="AZ12" s="608"/>
      <c r="BA12" s="608"/>
      <c r="BB12" s="608"/>
      <c r="BC12" s="608"/>
      <c r="BD12" s="608"/>
      <c r="BE12" s="608"/>
      <c r="BF12" s="609"/>
      <c r="BG12" s="610">
        <v>2537508</v>
      </c>
      <c r="BH12" s="611"/>
      <c r="BI12" s="611"/>
      <c r="BJ12" s="611"/>
      <c r="BK12" s="611"/>
      <c r="BL12" s="611"/>
      <c r="BM12" s="611"/>
      <c r="BN12" s="612"/>
      <c r="BO12" s="613">
        <v>53.9</v>
      </c>
      <c r="BP12" s="613"/>
      <c r="BQ12" s="613"/>
      <c r="BR12" s="613"/>
      <c r="BS12" s="614" t="s">
        <v>122</v>
      </c>
      <c r="BT12" s="614"/>
      <c r="BU12" s="614"/>
      <c r="BV12" s="614"/>
      <c r="BW12" s="614"/>
      <c r="BX12" s="614"/>
      <c r="BY12" s="614"/>
      <c r="BZ12" s="614"/>
      <c r="CA12" s="614"/>
      <c r="CB12" s="618"/>
      <c r="CD12" s="607" t="s">
        <v>239</v>
      </c>
      <c r="CE12" s="608"/>
      <c r="CF12" s="608"/>
      <c r="CG12" s="608"/>
      <c r="CH12" s="608"/>
      <c r="CI12" s="608"/>
      <c r="CJ12" s="608"/>
      <c r="CK12" s="608"/>
      <c r="CL12" s="608"/>
      <c r="CM12" s="608"/>
      <c r="CN12" s="608"/>
      <c r="CO12" s="608"/>
      <c r="CP12" s="608"/>
      <c r="CQ12" s="609"/>
      <c r="CR12" s="610">
        <v>675882</v>
      </c>
      <c r="CS12" s="611"/>
      <c r="CT12" s="611"/>
      <c r="CU12" s="611"/>
      <c r="CV12" s="611"/>
      <c r="CW12" s="611"/>
      <c r="CX12" s="611"/>
      <c r="CY12" s="612"/>
      <c r="CZ12" s="613">
        <v>3.3</v>
      </c>
      <c r="DA12" s="613"/>
      <c r="DB12" s="613"/>
      <c r="DC12" s="613"/>
      <c r="DD12" s="619">
        <v>1540</v>
      </c>
      <c r="DE12" s="611"/>
      <c r="DF12" s="611"/>
      <c r="DG12" s="611"/>
      <c r="DH12" s="611"/>
      <c r="DI12" s="611"/>
      <c r="DJ12" s="611"/>
      <c r="DK12" s="611"/>
      <c r="DL12" s="611"/>
      <c r="DM12" s="611"/>
      <c r="DN12" s="611"/>
      <c r="DO12" s="611"/>
      <c r="DP12" s="612"/>
      <c r="DQ12" s="619">
        <v>266757</v>
      </c>
      <c r="DR12" s="611"/>
      <c r="DS12" s="611"/>
      <c r="DT12" s="611"/>
      <c r="DU12" s="611"/>
      <c r="DV12" s="611"/>
      <c r="DW12" s="611"/>
      <c r="DX12" s="611"/>
      <c r="DY12" s="611"/>
      <c r="DZ12" s="611"/>
      <c r="EA12" s="611"/>
      <c r="EB12" s="611"/>
      <c r="EC12" s="620"/>
    </row>
    <row r="13" spans="2:143" ht="11.25" customHeight="1" x14ac:dyDescent="0.2">
      <c r="B13" s="607" t="s">
        <v>240</v>
      </c>
      <c r="C13" s="608"/>
      <c r="D13" s="608"/>
      <c r="E13" s="608"/>
      <c r="F13" s="608"/>
      <c r="G13" s="608"/>
      <c r="H13" s="608"/>
      <c r="I13" s="608"/>
      <c r="J13" s="608"/>
      <c r="K13" s="608"/>
      <c r="L13" s="608"/>
      <c r="M13" s="608"/>
      <c r="N13" s="608"/>
      <c r="O13" s="608"/>
      <c r="P13" s="608"/>
      <c r="Q13" s="609"/>
      <c r="R13" s="610" t="s">
        <v>122</v>
      </c>
      <c r="S13" s="611"/>
      <c r="T13" s="611"/>
      <c r="U13" s="611"/>
      <c r="V13" s="611"/>
      <c r="W13" s="611"/>
      <c r="X13" s="611"/>
      <c r="Y13" s="612"/>
      <c r="Z13" s="613" t="s">
        <v>122</v>
      </c>
      <c r="AA13" s="613"/>
      <c r="AB13" s="613"/>
      <c r="AC13" s="613"/>
      <c r="AD13" s="614" t="s">
        <v>122</v>
      </c>
      <c r="AE13" s="614"/>
      <c r="AF13" s="614"/>
      <c r="AG13" s="614"/>
      <c r="AH13" s="614"/>
      <c r="AI13" s="614"/>
      <c r="AJ13" s="614"/>
      <c r="AK13" s="614"/>
      <c r="AL13" s="615" t="s">
        <v>122</v>
      </c>
      <c r="AM13" s="616"/>
      <c r="AN13" s="616"/>
      <c r="AO13" s="617"/>
      <c r="AP13" s="607" t="s">
        <v>241</v>
      </c>
      <c r="AQ13" s="608"/>
      <c r="AR13" s="608"/>
      <c r="AS13" s="608"/>
      <c r="AT13" s="608"/>
      <c r="AU13" s="608"/>
      <c r="AV13" s="608"/>
      <c r="AW13" s="608"/>
      <c r="AX13" s="608"/>
      <c r="AY13" s="608"/>
      <c r="AZ13" s="608"/>
      <c r="BA13" s="608"/>
      <c r="BB13" s="608"/>
      <c r="BC13" s="608"/>
      <c r="BD13" s="608"/>
      <c r="BE13" s="608"/>
      <c r="BF13" s="609"/>
      <c r="BG13" s="610">
        <v>2517903</v>
      </c>
      <c r="BH13" s="611"/>
      <c r="BI13" s="611"/>
      <c r="BJ13" s="611"/>
      <c r="BK13" s="611"/>
      <c r="BL13" s="611"/>
      <c r="BM13" s="611"/>
      <c r="BN13" s="612"/>
      <c r="BO13" s="613">
        <v>53.4</v>
      </c>
      <c r="BP13" s="613"/>
      <c r="BQ13" s="613"/>
      <c r="BR13" s="613"/>
      <c r="BS13" s="614" t="s">
        <v>122</v>
      </c>
      <c r="BT13" s="614"/>
      <c r="BU13" s="614"/>
      <c r="BV13" s="614"/>
      <c r="BW13" s="614"/>
      <c r="BX13" s="614"/>
      <c r="BY13" s="614"/>
      <c r="BZ13" s="614"/>
      <c r="CA13" s="614"/>
      <c r="CB13" s="618"/>
      <c r="CD13" s="607" t="s">
        <v>242</v>
      </c>
      <c r="CE13" s="608"/>
      <c r="CF13" s="608"/>
      <c r="CG13" s="608"/>
      <c r="CH13" s="608"/>
      <c r="CI13" s="608"/>
      <c r="CJ13" s="608"/>
      <c r="CK13" s="608"/>
      <c r="CL13" s="608"/>
      <c r="CM13" s="608"/>
      <c r="CN13" s="608"/>
      <c r="CO13" s="608"/>
      <c r="CP13" s="608"/>
      <c r="CQ13" s="609"/>
      <c r="CR13" s="610">
        <v>1768064</v>
      </c>
      <c r="CS13" s="611"/>
      <c r="CT13" s="611"/>
      <c r="CU13" s="611"/>
      <c r="CV13" s="611"/>
      <c r="CW13" s="611"/>
      <c r="CX13" s="611"/>
      <c r="CY13" s="612"/>
      <c r="CZ13" s="613">
        <v>8.5</v>
      </c>
      <c r="DA13" s="613"/>
      <c r="DB13" s="613"/>
      <c r="DC13" s="613"/>
      <c r="DD13" s="619">
        <v>566713</v>
      </c>
      <c r="DE13" s="611"/>
      <c r="DF13" s="611"/>
      <c r="DG13" s="611"/>
      <c r="DH13" s="611"/>
      <c r="DI13" s="611"/>
      <c r="DJ13" s="611"/>
      <c r="DK13" s="611"/>
      <c r="DL13" s="611"/>
      <c r="DM13" s="611"/>
      <c r="DN13" s="611"/>
      <c r="DO13" s="611"/>
      <c r="DP13" s="612"/>
      <c r="DQ13" s="619">
        <v>1125505</v>
      </c>
      <c r="DR13" s="611"/>
      <c r="DS13" s="611"/>
      <c r="DT13" s="611"/>
      <c r="DU13" s="611"/>
      <c r="DV13" s="611"/>
      <c r="DW13" s="611"/>
      <c r="DX13" s="611"/>
      <c r="DY13" s="611"/>
      <c r="DZ13" s="611"/>
      <c r="EA13" s="611"/>
      <c r="EB13" s="611"/>
      <c r="EC13" s="620"/>
    </row>
    <row r="14" spans="2:143" ht="11.25" customHeight="1" x14ac:dyDescent="0.2">
      <c r="B14" s="607" t="s">
        <v>243</v>
      </c>
      <c r="C14" s="608"/>
      <c r="D14" s="608"/>
      <c r="E14" s="608"/>
      <c r="F14" s="608"/>
      <c r="G14" s="608"/>
      <c r="H14" s="608"/>
      <c r="I14" s="608"/>
      <c r="J14" s="608"/>
      <c r="K14" s="608"/>
      <c r="L14" s="608"/>
      <c r="M14" s="608"/>
      <c r="N14" s="608"/>
      <c r="O14" s="608"/>
      <c r="P14" s="608"/>
      <c r="Q14" s="609"/>
      <c r="R14" s="610" t="s">
        <v>122</v>
      </c>
      <c r="S14" s="611"/>
      <c r="T14" s="611"/>
      <c r="U14" s="611"/>
      <c r="V14" s="611"/>
      <c r="W14" s="611"/>
      <c r="X14" s="611"/>
      <c r="Y14" s="612"/>
      <c r="Z14" s="613" t="s">
        <v>122</v>
      </c>
      <c r="AA14" s="613"/>
      <c r="AB14" s="613"/>
      <c r="AC14" s="613"/>
      <c r="AD14" s="614" t="s">
        <v>122</v>
      </c>
      <c r="AE14" s="614"/>
      <c r="AF14" s="614"/>
      <c r="AG14" s="614"/>
      <c r="AH14" s="614"/>
      <c r="AI14" s="614"/>
      <c r="AJ14" s="614"/>
      <c r="AK14" s="614"/>
      <c r="AL14" s="615" t="s">
        <v>122</v>
      </c>
      <c r="AM14" s="616"/>
      <c r="AN14" s="616"/>
      <c r="AO14" s="617"/>
      <c r="AP14" s="607" t="s">
        <v>244</v>
      </c>
      <c r="AQ14" s="608"/>
      <c r="AR14" s="608"/>
      <c r="AS14" s="608"/>
      <c r="AT14" s="608"/>
      <c r="AU14" s="608"/>
      <c r="AV14" s="608"/>
      <c r="AW14" s="608"/>
      <c r="AX14" s="608"/>
      <c r="AY14" s="608"/>
      <c r="AZ14" s="608"/>
      <c r="BA14" s="608"/>
      <c r="BB14" s="608"/>
      <c r="BC14" s="608"/>
      <c r="BD14" s="608"/>
      <c r="BE14" s="608"/>
      <c r="BF14" s="609"/>
      <c r="BG14" s="610">
        <v>117483</v>
      </c>
      <c r="BH14" s="611"/>
      <c r="BI14" s="611"/>
      <c r="BJ14" s="611"/>
      <c r="BK14" s="611"/>
      <c r="BL14" s="611"/>
      <c r="BM14" s="611"/>
      <c r="BN14" s="612"/>
      <c r="BO14" s="613">
        <v>2.5</v>
      </c>
      <c r="BP14" s="613"/>
      <c r="BQ14" s="613"/>
      <c r="BR14" s="613"/>
      <c r="BS14" s="614" t="s">
        <v>122</v>
      </c>
      <c r="BT14" s="614"/>
      <c r="BU14" s="614"/>
      <c r="BV14" s="614"/>
      <c r="BW14" s="614"/>
      <c r="BX14" s="614"/>
      <c r="BY14" s="614"/>
      <c r="BZ14" s="614"/>
      <c r="CA14" s="614"/>
      <c r="CB14" s="618"/>
      <c r="CD14" s="607" t="s">
        <v>245</v>
      </c>
      <c r="CE14" s="608"/>
      <c r="CF14" s="608"/>
      <c r="CG14" s="608"/>
      <c r="CH14" s="608"/>
      <c r="CI14" s="608"/>
      <c r="CJ14" s="608"/>
      <c r="CK14" s="608"/>
      <c r="CL14" s="608"/>
      <c r="CM14" s="608"/>
      <c r="CN14" s="608"/>
      <c r="CO14" s="608"/>
      <c r="CP14" s="608"/>
      <c r="CQ14" s="609"/>
      <c r="CR14" s="610">
        <v>811524</v>
      </c>
      <c r="CS14" s="611"/>
      <c r="CT14" s="611"/>
      <c r="CU14" s="611"/>
      <c r="CV14" s="611"/>
      <c r="CW14" s="611"/>
      <c r="CX14" s="611"/>
      <c r="CY14" s="612"/>
      <c r="CZ14" s="613">
        <v>3.9</v>
      </c>
      <c r="DA14" s="613"/>
      <c r="DB14" s="613"/>
      <c r="DC14" s="613"/>
      <c r="DD14" s="619">
        <v>29546</v>
      </c>
      <c r="DE14" s="611"/>
      <c r="DF14" s="611"/>
      <c r="DG14" s="611"/>
      <c r="DH14" s="611"/>
      <c r="DI14" s="611"/>
      <c r="DJ14" s="611"/>
      <c r="DK14" s="611"/>
      <c r="DL14" s="611"/>
      <c r="DM14" s="611"/>
      <c r="DN14" s="611"/>
      <c r="DO14" s="611"/>
      <c r="DP14" s="612"/>
      <c r="DQ14" s="619">
        <v>781000</v>
      </c>
      <c r="DR14" s="611"/>
      <c r="DS14" s="611"/>
      <c r="DT14" s="611"/>
      <c r="DU14" s="611"/>
      <c r="DV14" s="611"/>
      <c r="DW14" s="611"/>
      <c r="DX14" s="611"/>
      <c r="DY14" s="611"/>
      <c r="DZ14" s="611"/>
      <c r="EA14" s="611"/>
      <c r="EB14" s="611"/>
      <c r="EC14" s="620"/>
    </row>
    <row r="15" spans="2:143" ht="11.25" customHeight="1" x14ac:dyDescent="0.2">
      <c r="B15" s="607" t="s">
        <v>246</v>
      </c>
      <c r="C15" s="608"/>
      <c r="D15" s="608"/>
      <c r="E15" s="608"/>
      <c r="F15" s="608"/>
      <c r="G15" s="608"/>
      <c r="H15" s="608"/>
      <c r="I15" s="608"/>
      <c r="J15" s="608"/>
      <c r="K15" s="608"/>
      <c r="L15" s="608"/>
      <c r="M15" s="608"/>
      <c r="N15" s="608"/>
      <c r="O15" s="608"/>
      <c r="P15" s="608"/>
      <c r="Q15" s="609"/>
      <c r="R15" s="610">
        <v>18315</v>
      </c>
      <c r="S15" s="611"/>
      <c r="T15" s="611"/>
      <c r="U15" s="611"/>
      <c r="V15" s="611"/>
      <c r="W15" s="611"/>
      <c r="X15" s="611"/>
      <c r="Y15" s="612"/>
      <c r="Z15" s="613">
        <v>0.1</v>
      </c>
      <c r="AA15" s="613"/>
      <c r="AB15" s="613"/>
      <c r="AC15" s="613"/>
      <c r="AD15" s="614">
        <v>18315</v>
      </c>
      <c r="AE15" s="614"/>
      <c r="AF15" s="614"/>
      <c r="AG15" s="614"/>
      <c r="AH15" s="614"/>
      <c r="AI15" s="614"/>
      <c r="AJ15" s="614"/>
      <c r="AK15" s="614"/>
      <c r="AL15" s="615">
        <v>0.2</v>
      </c>
      <c r="AM15" s="616"/>
      <c r="AN15" s="616"/>
      <c r="AO15" s="617"/>
      <c r="AP15" s="607" t="s">
        <v>247</v>
      </c>
      <c r="AQ15" s="608"/>
      <c r="AR15" s="608"/>
      <c r="AS15" s="608"/>
      <c r="AT15" s="608"/>
      <c r="AU15" s="608"/>
      <c r="AV15" s="608"/>
      <c r="AW15" s="608"/>
      <c r="AX15" s="608"/>
      <c r="AY15" s="608"/>
      <c r="AZ15" s="608"/>
      <c r="BA15" s="608"/>
      <c r="BB15" s="608"/>
      <c r="BC15" s="608"/>
      <c r="BD15" s="608"/>
      <c r="BE15" s="608"/>
      <c r="BF15" s="609"/>
      <c r="BG15" s="610">
        <v>212327</v>
      </c>
      <c r="BH15" s="611"/>
      <c r="BI15" s="611"/>
      <c r="BJ15" s="611"/>
      <c r="BK15" s="611"/>
      <c r="BL15" s="611"/>
      <c r="BM15" s="611"/>
      <c r="BN15" s="612"/>
      <c r="BO15" s="613">
        <v>4.5</v>
      </c>
      <c r="BP15" s="613"/>
      <c r="BQ15" s="613"/>
      <c r="BR15" s="613"/>
      <c r="BS15" s="614" t="s">
        <v>122</v>
      </c>
      <c r="BT15" s="614"/>
      <c r="BU15" s="614"/>
      <c r="BV15" s="614"/>
      <c r="BW15" s="614"/>
      <c r="BX15" s="614"/>
      <c r="BY15" s="614"/>
      <c r="BZ15" s="614"/>
      <c r="CA15" s="614"/>
      <c r="CB15" s="618"/>
      <c r="CD15" s="607" t="s">
        <v>248</v>
      </c>
      <c r="CE15" s="608"/>
      <c r="CF15" s="608"/>
      <c r="CG15" s="608"/>
      <c r="CH15" s="608"/>
      <c r="CI15" s="608"/>
      <c r="CJ15" s="608"/>
      <c r="CK15" s="608"/>
      <c r="CL15" s="608"/>
      <c r="CM15" s="608"/>
      <c r="CN15" s="608"/>
      <c r="CO15" s="608"/>
      <c r="CP15" s="608"/>
      <c r="CQ15" s="609"/>
      <c r="CR15" s="610">
        <v>3699675</v>
      </c>
      <c r="CS15" s="611"/>
      <c r="CT15" s="611"/>
      <c r="CU15" s="611"/>
      <c r="CV15" s="611"/>
      <c r="CW15" s="611"/>
      <c r="CX15" s="611"/>
      <c r="CY15" s="612"/>
      <c r="CZ15" s="613">
        <v>17.8</v>
      </c>
      <c r="DA15" s="613"/>
      <c r="DB15" s="613"/>
      <c r="DC15" s="613"/>
      <c r="DD15" s="619">
        <v>2531054</v>
      </c>
      <c r="DE15" s="611"/>
      <c r="DF15" s="611"/>
      <c r="DG15" s="611"/>
      <c r="DH15" s="611"/>
      <c r="DI15" s="611"/>
      <c r="DJ15" s="611"/>
      <c r="DK15" s="611"/>
      <c r="DL15" s="611"/>
      <c r="DM15" s="611"/>
      <c r="DN15" s="611"/>
      <c r="DO15" s="611"/>
      <c r="DP15" s="612"/>
      <c r="DQ15" s="619">
        <v>1270281</v>
      </c>
      <c r="DR15" s="611"/>
      <c r="DS15" s="611"/>
      <c r="DT15" s="611"/>
      <c r="DU15" s="611"/>
      <c r="DV15" s="611"/>
      <c r="DW15" s="611"/>
      <c r="DX15" s="611"/>
      <c r="DY15" s="611"/>
      <c r="DZ15" s="611"/>
      <c r="EA15" s="611"/>
      <c r="EB15" s="611"/>
      <c r="EC15" s="620"/>
    </row>
    <row r="16" spans="2:143" ht="11.25" customHeight="1" x14ac:dyDescent="0.2">
      <c r="B16" s="607" t="s">
        <v>249</v>
      </c>
      <c r="C16" s="608"/>
      <c r="D16" s="608"/>
      <c r="E16" s="608"/>
      <c r="F16" s="608"/>
      <c r="G16" s="608"/>
      <c r="H16" s="608"/>
      <c r="I16" s="608"/>
      <c r="J16" s="608"/>
      <c r="K16" s="608"/>
      <c r="L16" s="608"/>
      <c r="M16" s="608"/>
      <c r="N16" s="608"/>
      <c r="O16" s="608"/>
      <c r="P16" s="608"/>
      <c r="Q16" s="609"/>
      <c r="R16" s="610">
        <v>87980</v>
      </c>
      <c r="S16" s="611"/>
      <c r="T16" s="611"/>
      <c r="U16" s="611"/>
      <c r="V16" s="611"/>
      <c r="W16" s="611"/>
      <c r="X16" s="611"/>
      <c r="Y16" s="612"/>
      <c r="Z16" s="613">
        <v>0.4</v>
      </c>
      <c r="AA16" s="613"/>
      <c r="AB16" s="613"/>
      <c r="AC16" s="613"/>
      <c r="AD16" s="614">
        <v>87980</v>
      </c>
      <c r="AE16" s="614"/>
      <c r="AF16" s="614"/>
      <c r="AG16" s="614"/>
      <c r="AH16" s="614"/>
      <c r="AI16" s="614"/>
      <c r="AJ16" s="614"/>
      <c r="AK16" s="614"/>
      <c r="AL16" s="615">
        <v>0.8</v>
      </c>
      <c r="AM16" s="616"/>
      <c r="AN16" s="616"/>
      <c r="AO16" s="617"/>
      <c r="AP16" s="607" t="s">
        <v>250</v>
      </c>
      <c r="AQ16" s="608"/>
      <c r="AR16" s="608"/>
      <c r="AS16" s="608"/>
      <c r="AT16" s="608"/>
      <c r="AU16" s="608"/>
      <c r="AV16" s="608"/>
      <c r="AW16" s="608"/>
      <c r="AX16" s="608"/>
      <c r="AY16" s="608"/>
      <c r="AZ16" s="608"/>
      <c r="BA16" s="608"/>
      <c r="BB16" s="608"/>
      <c r="BC16" s="608"/>
      <c r="BD16" s="608"/>
      <c r="BE16" s="608"/>
      <c r="BF16" s="609"/>
      <c r="BG16" s="610" t="s">
        <v>122</v>
      </c>
      <c r="BH16" s="611"/>
      <c r="BI16" s="611"/>
      <c r="BJ16" s="611"/>
      <c r="BK16" s="611"/>
      <c r="BL16" s="611"/>
      <c r="BM16" s="611"/>
      <c r="BN16" s="612"/>
      <c r="BO16" s="613" t="s">
        <v>122</v>
      </c>
      <c r="BP16" s="613"/>
      <c r="BQ16" s="613"/>
      <c r="BR16" s="613"/>
      <c r="BS16" s="614" t="s">
        <v>122</v>
      </c>
      <c r="BT16" s="614"/>
      <c r="BU16" s="614"/>
      <c r="BV16" s="614"/>
      <c r="BW16" s="614"/>
      <c r="BX16" s="614"/>
      <c r="BY16" s="614"/>
      <c r="BZ16" s="614"/>
      <c r="CA16" s="614"/>
      <c r="CB16" s="618"/>
      <c r="CD16" s="607" t="s">
        <v>251</v>
      </c>
      <c r="CE16" s="608"/>
      <c r="CF16" s="608"/>
      <c r="CG16" s="608"/>
      <c r="CH16" s="608"/>
      <c r="CI16" s="608"/>
      <c r="CJ16" s="608"/>
      <c r="CK16" s="608"/>
      <c r="CL16" s="608"/>
      <c r="CM16" s="608"/>
      <c r="CN16" s="608"/>
      <c r="CO16" s="608"/>
      <c r="CP16" s="608"/>
      <c r="CQ16" s="609"/>
      <c r="CR16" s="610">
        <v>268834</v>
      </c>
      <c r="CS16" s="611"/>
      <c r="CT16" s="611"/>
      <c r="CU16" s="611"/>
      <c r="CV16" s="611"/>
      <c r="CW16" s="611"/>
      <c r="CX16" s="611"/>
      <c r="CY16" s="612"/>
      <c r="CZ16" s="613">
        <v>1.3</v>
      </c>
      <c r="DA16" s="613"/>
      <c r="DB16" s="613"/>
      <c r="DC16" s="613"/>
      <c r="DD16" s="619" t="s">
        <v>122</v>
      </c>
      <c r="DE16" s="611"/>
      <c r="DF16" s="611"/>
      <c r="DG16" s="611"/>
      <c r="DH16" s="611"/>
      <c r="DI16" s="611"/>
      <c r="DJ16" s="611"/>
      <c r="DK16" s="611"/>
      <c r="DL16" s="611"/>
      <c r="DM16" s="611"/>
      <c r="DN16" s="611"/>
      <c r="DO16" s="611"/>
      <c r="DP16" s="612"/>
      <c r="DQ16" s="619">
        <v>36757</v>
      </c>
      <c r="DR16" s="611"/>
      <c r="DS16" s="611"/>
      <c r="DT16" s="611"/>
      <c r="DU16" s="611"/>
      <c r="DV16" s="611"/>
      <c r="DW16" s="611"/>
      <c r="DX16" s="611"/>
      <c r="DY16" s="611"/>
      <c r="DZ16" s="611"/>
      <c r="EA16" s="611"/>
      <c r="EB16" s="611"/>
      <c r="EC16" s="620"/>
    </row>
    <row r="17" spans="2:133" ht="11.25" customHeight="1" x14ac:dyDescent="0.2">
      <c r="B17" s="607" t="s">
        <v>252</v>
      </c>
      <c r="C17" s="608"/>
      <c r="D17" s="608"/>
      <c r="E17" s="608"/>
      <c r="F17" s="608"/>
      <c r="G17" s="608"/>
      <c r="H17" s="608"/>
      <c r="I17" s="608"/>
      <c r="J17" s="608"/>
      <c r="K17" s="608"/>
      <c r="L17" s="608"/>
      <c r="M17" s="608"/>
      <c r="N17" s="608"/>
      <c r="O17" s="608"/>
      <c r="P17" s="608"/>
      <c r="Q17" s="609"/>
      <c r="R17" s="610">
        <v>325125</v>
      </c>
      <c r="S17" s="611"/>
      <c r="T17" s="611"/>
      <c r="U17" s="611"/>
      <c r="V17" s="611"/>
      <c r="W17" s="611"/>
      <c r="X17" s="611"/>
      <c r="Y17" s="612"/>
      <c r="Z17" s="613">
        <v>1.5</v>
      </c>
      <c r="AA17" s="613"/>
      <c r="AB17" s="613"/>
      <c r="AC17" s="613"/>
      <c r="AD17" s="614">
        <v>325125</v>
      </c>
      <c r="AE17" s="614"/>
      <c r="AF17" s="614"/>
      <c r="AG17" s="614"/>
      <c r="AH17" s="614"/>
      <c r="AI17" s="614"/>
      <c r="AJ17" s="614"/>
      <c r="AK17" s="614"/>
      <c r="AL17" s="615">
        <v>3.1</v>
      </c>
      <c r="AM17" s="616"/>
      <c r="AN17" s="616"/>
      <c r="AO17" s="617"/>
      <c r="AP17" s="607" t="s">
        <v>253</v>
      </c>
      <c r="AQ17" s="608"/>
      <c r="AR17" s="608"/>
      <c r="AS17" s="608"/>
      <c r="AT17" s="608"/>
      <c r="AU17" s="608"/>
      <c r="AV17" s="608"/>
      <c r="AW17" s="608"/>
      <c r="AX17" s="608"/>
      <c r="AY17" s="608"/>
      <c r="AZ17" s="608"/>
      <c r="BA17" s="608"/>
      <c r="BB17" s="608"/>
      <c r="BC17" s="608"/>
      <c r="BD17" s="608"/>
      <c r="BE17" s="608"/>
      <c r="BF17" s="609"/>
      <c r="BG17" s="610" t="s">
        <v>122</v>
      </c>
      <c r="BH17" s="611"/>
      <c r="BI17" s="611"/>
      <c r="BJ17" s="611"/>
      <c r="BK17" s="611"/>
      <c r="BL17" s="611"/>
      <c r="BM17" s="611"/>
      <c r="BN17" s="612"/>
      <c r="BO17" s="613" t="s">
        <v>122</v>
      </c>
      <c r="BP17" s="613"/>
      <c r="BQ17" s="613"/>
      <c r="BR17" s="613"/>
      <c r="BS17" s="614" t="s">
        <v>122</v>
      </c>
      <c r="BT17" s="614"/>
      <c r="BU17" s="614"/>
      <c r="BV17" s="614"/>
      <c r="BW17" s="614"/>
      <c r="BX17" s="614"/>
      <c r="BY17" s="614"/>
      <c r="BZ17" s="614"/>
      <c r="CA17" s="614"/>
      <c r="CB17" s="618"/>
      <c r="CD17" s="607" t="s">
        <v>254</v>
      </c>
      <c r="CE17" s="608"/>
      <c r="CF17" s="608"/>
      <c r="CG17" s="608"/>
      <c r="CH17" s="608"/>
      <c r="CI17" s="608"/>
      <c r="CJ17" s="608"/>
      <c r="CK17" s="608"/>
      <c r="CL17" s="608"/>
      <c r="CM17" s="608"/>
      <c r="CN17" s="608"/>
      <c r="CO17" s="608"/>
      <c r="CP17" s="608"/>
      <c r="CQ17" s="609"/>
      <c r="CR17" s="610">
        <v>1733476</v>
      </c>
      <c r="CS17" s="611"/>
      <c r="CT17" s="611"/>
      <c r="CU17" s="611"/>
      <c r="CV17" s="611"/>
      <c r="CW17" s="611"/>
      <c r="CX17" s="611"/>
      <c r="CY17" s="612"/>
      <c r="CZ17" s="613">
        <v>8.3000000000000007</v>
      </c>
      <c r="DA17" s="613"/>
      <c r="DB17" s="613"/>
      <c r="DC17" s="613"/>
      <c r="DD17" s="619" t="s">
        <v>122</v>
      </c>
      <c r="DE17" s="611"/>
      <c r="DF17" s="611"/>
      <c r="DG17" s="611"/>
      <c r="DH17" s="611"/>
      <c r="DI17" s="611"/>
      <c r="DJ17" s="611"/>
      <c r="DK17" s="611"/>
      <c r="DL17" s="611"/>
      <c r="DM17" s="611"/>
      <c r="DN17" s="611"/>
      <c r="DO17" s="611"/>
      <c r="DP17" s="612"/>
      <c r="DQ17" s="619">
        <v>1700471</v>
      </c>
      <c r="DR17" s="611"/>
      <c r="DS17" s="611"/>
      <c r="DT17" s="611"/>
      <c r="DU17" s="611"/>
      <c r="DV17" s="611"/>
      <c r="DW17" s="611"/>
      <c r="DX17" s="611"/>
      <c r="DY17" s="611"/>
      <c r="DZ17" s="611"/>
      <c r="EA17" s="611"/>
      <c r="EB17" s="611"/>
      <c r="EC17" s="620"/>
    </row>
    <row r="18" spans="2:133" ht="11.25" customHeight="1" x14ac:dyDescent="0.2">
      <c r="B18" s="607" t="s">
        <v>255</v>
      </c>
      <c r="C18" s="608"/>
      <c r="D18" s="608"/>
      <c r="E18" s="608"/>
      <c r="F18" s="608"/>
      <c r="G18" s="608"/>
      <c r="H18" s="608"/>
      <c r="I18" s="608"/>
      <c r="J18" s="608"/>
      <c r="K18" s="608"/>
      <c r="L18" s="608"/>
      <c r="M18" s="608"/>
      <c r="N18" s="608"/>
      <c r="O18" s="608"/>
      <c r="P18" s="608"/>
      <c r="Q18" s="609"/>
      <c r="R18" s="610">
        <v>24647</v>
      </c>
      <c r="S18" s="611"/>
      <c r="T18" s="611"/>
      <c r="U18" s="611"/>
      <c r="V18" s="611"/>
      <c r="W18" s="611"/>
      <c r="X18" s="611"/>
      <c r="Y18" s="612"/>
      <c r="Z18" s="613">
        <v>0.1</v>
      </c>
      <c r="AA18" s="613"/>
      <c r="AB18" s="613"/>
      <c r="AC18" s="613"/>
      <c r="AD18" s="614">
        <v>24647</v>
      </c>
      <c r="AE18" s="614"/>
      <c r="AF18" s="614"/>
      <c r="AG18" s="614"/>
      <c r="AH18" s="614"/>
      <c r="AI18" s="614"/>
      <c r="AJ18" s="614"/>
      <c r="AK18" s="614"/>
      <c r="AL18" s="615">
        <v>0.2</v>
      </c>
      <c r="AM18" s="616"/>
      <c r="AN18" s="616"/>
      <c r="AO18" s="617"/>
      <c r="AP18" s="607" t="s">
        <v>256</v>
      </c>
      <c r="AQ18" s="608"/>
      <c r="AR18" s="608"/>
      <c r="AS18" s="608"/>
      <c r="AT18" s="608"/>
      <c r="AU18" s="608"/>
      <c r="AV18" s="608"/>
      <c r="AW18" s="608"/>
      <c r="AX18" s="608"/>
      <c r="AY18" s="608"/>
      <c r="AZ18" s="608"/>
      <c r="BA18" s="608"/>
      <c r="BB18" s="608"/>
      <c r="BC18" s="608"/>
      <c r="BD18" s="608"/>
      <c r="BE18" s="608"/>
      <c r="BF18" s="609"/>
      <c r="BG18" s="610" t="s">
        <v>122</v>
      </c>
      <c r="BH18" s="611"/>
      <c r="BI18" s="611"/>
      <c r="BJ18" s="611"/>
      <c r="BK18" s="611"/>
      <c r="BL18" s="611"/>
      <c r="BM18" s="611"/>
      <c r="BN18" s="612"/>
      <c r="BO18" s="613" t="s">
        <v>122</v>
      </c>
      <c r="BP18" s="613"/>
      <c r="BQ18" s="613"/>
      <c r="BR18" s="613"/>
      <c r="BS18" s="614" t="s">
        <v>122</v>
      </c>
      <c r="BT18" s="614"/>
      <c r="BU18" s="614"/>
      <c r="BV18" s="614"/>
      <c r="BW18" s="614"/>
      <c r="BX18" s="614"/>
      <c r="BY18" s="614"/>
      <c r="BZ18" s="614"/>
      <c r="CA18" s="614"/>
      <c r="CB18" s="618"/>
      <c r="CD18" s="607" t="s">
        <v>257</v>
      </c>
      <c r="CE18" s="608"/>
      <c r="CF18" s="608"/>
      <c r="CG18" s="608"/>
      <c r="CH18" s="608"/>
      <c r="CI18" s="608"/>
      <c r="CJ18" s="608"/>
      <c r="CK18" s="608"/>
      <c r="CL18" s="608"/>
      <c r="CM18" s="608"/>
      <c r="CN18" s="608"/>
      <c r="CO18" s="608"/>
      <c r="CP18" s="608"/>
      <c r="CQ18" s="609"/>
      <c r="CR18" s="610" t="s">
        <v>122</v>
      </c>
      <c r="CS18" s="611"/>
      <c r="CT18" s="611"/>
      <c r="CU18" s="611"/>
      <c r="CV18" s="611"/>
      <c r="CW18" s="611"/>
      <c r="CX18" s="611"/>
      <c r="CY18" s="612"/>
      <c r="CZ18" s="613" t="s">
        <v>122</v>
      </c>
      <c r="DA18" s="613"/>
      <c r="DB18" s="613"/>
      <c r="DC18" s="613"/>
      <c r="DD18" s="619" t="s">
        <v>122</v>
      </c>
      <c r="DE18" s="611"/>
      <c r="DF18" s="611"/>
      <c r="DG18" s="611"/>
      <c r="DH18" s="611"/>
      <c r="DI18" s="611"/>
      <c r="DJ18" s="611"/>
      <c r="DK18" s="611"/>
      <c r="DL18" s="611"/>
      <c r="DM18" s="611"/>
      <c r="DN18" s="611"/>
      <c r="DO18" s="611"/>
      <c r="DP18" s="612"/>
      <c r="DQ18" s="619" t="s">
        <v>122</v>
      </c>
      <c r="DR18" s="611"/>
      <c r="DS18" s="611"/>
      <c r="DT18" s="611"/>
      <c r="DU18" s="611"/>
      <c r="DV18" s="611"/>
      <c r="DW18" s="611"/>
      <c r="DX18" s="611"/>
      <c r="DY18" s="611"/>
      <c r="DZ18" s="611"/>
      <c r="EA18" s="611"/>
      <c r="EB18" s="611"/>
      <c r="EC18" s="620"/>
    </row>
    <row r="19" spans="2:133" ht="11.25" customHeight="1" x14ac:dyDescent="0.2">
      <c r="B19" s="607" t="s">
        <v>258</v>
      </c>
      <c r="C19" s="608"/>
      <c r="D19" s="608"/>
      <c r="E19" s="608"/>
      <c r="F19" s="608"/>
      <c r="G19" s="608"/>
      <c r="H19" s="608"/>
      <c r="I19" s="608"/>
      <c r="J19" s="608"/>
      <c r="K19" s="608"/>
      <c r="L19" s="608"/>
      <c r="M19" s="608"/>
      <c r="N19" s="608"/>
      <c r="O19" s="608"/>
      <c r="P19" s="608"/>
      <c r="Q19" s="609"/>
      <c r="R19" s="610">
        <v>119051</v>
      </c>
      <c r="S19" s="611"/>
      <c r="T19" s="611"/>
      <c r="U19" s="611"/>
      <c r="V19" s="611"/>
      <c r="W19" s="611"/>
      <c r="X19" s="611"/>
      <c r="Y19" s="612"/>
      <c r="Z19" s="613">
        <v>0.6</v>
      </c>
      <c r="AA19" s="613"/>
      <c r="AB19" s="613"/>
      <c r="AC19" s="613"/>
      <c r="AD19" s="614">
        <v>119051</v>
      </c>
      <c r="AE19" s="614"/>
      <c r="AF19" s="614"/>
      <c r="AG19" s="614"/>
      <c r="AH19" s="614"/>
      <c r="AI19" s="614"/>
      <c r="AJ19" s="614"/>
      <c r="AK19" s="614"/>
      <c r="AL19" s="615">
        <v>1.1000000000000001</v>
      </c>
      <c r="AM19" s="616"/>
      <c r="AN19" s="616"/>
      <c r="AO19" s="617"/>
      <c r="AP19" s="607" t="s">
        <v>259</v>
      </c>
      <c r="AQ19" s="608"/>
      <c r="AR19" s="608"/>
      <c r="AS19" s="608"/>
      <c r="AT19" s="608"/>
      <c r="AU19" s="608"/>
      <c r="AV19" s="608"/>
      <c r="AW19" s="608"/>
      <c r="AX19" s="608"/>
      <c r="AY19" s="608"/>
      <c r="AZ19" s="608"/>
      <c r="BA19" s="608"/>
      <c r="BB19" s="608"/>
      <c r="BC19" s="608"/>
      <c r="BD19" s="608"/>
      <c r="BE19" s="608"/>
      <c r="BF19" s="609"/>
      <c r="BG19" s="610">
        <v>274902</v>
      </c>
      <c r="BH19" s="611"/>
      <c r="BI19" s="611"/>
      <c r="BJ19" s="611"/>
      <c r="BK19" s="611"/>
      <c r="BL19" s="611"/>
      <c r="BM19" s="611"/>
      <c r="BN19" s="612"/>
      <c r="BO19" s="613">
        <v>5.8</v>
      </c>
      <c r="BP19" s="613"/>
      <c r="BQ19" s="613"/>
      <c r="BR19" s="613"/>
      <c r="BS19" s="614" t="s">
        <v>122</v>
      </c>
      <c r="BT19" s="614"/>
      <c r="BU19" s="614"/>
      <c r="BV19" s="614"/>
      <c r="BW19" s="614"/>
      <c r="BX19" s="614"/>
      <c r="BY19" s="614"/>
      <c r="BZ19" s="614"/>
      <c r="CA19" s="614"/>
      <c r="CB19" s="618"/>
      <c r="CD19" s="607" t="s">
        <v>260</v>
      </c>
      <c r="CE19" s="608"/>
      <c r="CF19" s="608"/>
      <c r="CG19" s="608"/>
      <c r="CH19" s="608"/>
      <c r="CI19" s="608"/>
      <c r="CJ19" s="608"/>
      <c r="CK19" s="608"/>
      <c r="CL19" s="608"/>
      <c r="CM19" s="608"/>
      <c r="CN19" s="608"/>
      <c r="CO19" s="608"/>
      <c r="CP19" s="608"/>
      <c r="CQ19" s="609"/>
      <c r="CR19" s="610" t="s">
        <v>122</v>
      </c>
      <c r="CS19" s="611"/>
      <c r="CT19" s="611"/>
      <c r="CU19" s="611"/>
      <c r="CV19" s="611"/>
      <c r="CW19" s="611"/>
      <c r="CX19" s="611"/>
      <c r="CY19" s="612"/>
      <c r="CZ19" s="613" t="s">
        <v>122</v>
      </c>
      <c r="DA19" s="613"/>
      <c r="DB19" s="613"/>
      <c r="DC19" s="613"/>
      <c r="DD19" s="619" t="s">
        <v>122</v>
      </c>
      <c r="DE19" s="611"/>
      <c r="DF19" s="611"/>
      <c r="DG19" s="611"/>
      <c r="DH19" s="611"/>
      <c r="DI19" s="611"/>
      <c r="DJ19" s="611"/>
      <c r="DK19" s="611"/>
      <c r="DL19" s="611"/>
      <c r="DM19" s="611"/>
      <c r="DN19" s="611"/>
      <c r="DO19" s="611"/>
      <c r="DP19" s="612"/>
      <c r="DQ19" s="619" t="s">
        <v>122</v>
      </c>
      <c r="DR19" s="611"/>
      <c r="DS19" s="611"/>
      <c r="DT19" s="611"/>
      <c r="DU19" s="611"/>
      <c r="DV19" s="611"/>
      <c r="DW19" s="611"/>
      <c r="DX19" s="611"/>
      <c r="DY19" s="611"/>
      <c r="DZ19" s="611"/>
      <c r="EA19" s="611"/>
      <c r="EB19" s="611"/>
      <c r="EC19" s="620"/>
    </row>
    <row r="20" spans="2:133" ht="11.25" customHeight="1" x14ac:dyDescent="0.2">
      <c r="B20" s="623" t="s">
        <v>261</v>
      </c>
      <c r="C20" s="624"/>
      <c r="D20" s="624"/>
      <c r="E20" s="624"/>
      <c r="F20" s="624"/>
      <c r="G20" s="624"/>
      <c r="H20" s="624"/>
      <c r="I20" s="624"/>
      <c r="J20" s="624"/>
      <c r="K20" s="624"/>
      <c r="L20" s="624"/>
      <c r="M20" s="624"/>
      <c r="N20" s="624"/>
      <c r="O20" s="624"/>
      <c r="P20" s="624"/>
      <c r="Q20" s="625"/>
      <c r="R20" s="610">
        <v>181427</v>
      </c>
      <c r="S20" s="611"/>
      <c r="T20" s="611"/>
      <c r="U20" s="611"/>
      <c r="V20" s="611"/>
      <c r="W20" s="611"/>
      <c r="X20" s="611"/>
      <c r="Y20" s="612"/>
      <c r="Z20" s="613">
        <v>0.9</v>
      </c>
      <c r="AA20" s="613"/>
      <c r="AB20" s="613"/>
      <c r="AC20" s="613"/>
      <c r="AD20" s="614">
        <v>181427</v>
      </c>
      <c r="AE20" s="614"/>
      <c r="AF20" s="614"/>
      <c r="AG20" s="614"/>
      <c r="AH20" s="614"/>
      <c r="AI20" s="614"/>
      <c r="AJ20" s="614"/>
      <c r="AK20" s="614"/>
      <c r="AL20" s="615">
        <v>1.7</v>
      </c>
      <c r="AM20" s="616"/>
      <c r="AN20" s="616"/>
      <c r="AO20" s="617"/>
      <c r="AP20" s="607" t="s">
        <v>262</v>
      </c>
      <c r="AQ20" s="608"/>
      <c r="AR20" s="608"/>
      <c r="AS20" s="608"/>
      <c r="AT20" s="608"/>
      <c r="AU20" s="608"/>
      <c r="AV20" s="608"/>
      <c r="AW20" s="608"/>
      <c r="AX20" s="608"/>
      <c r="AY20" s="608"/>
      <c r="AZ20" s="608"/>
      <c r="BA20" s="608"/>
      <c r="BB20" s="608"/>
      <c r="BC20" s="608"/>
      <c r="BD20" s="608"/>
      <c r="BE20" s="608"/>
      <c r="BF20" s="609"/>
      <c r="BG20" s="610">
        <v>274902</v>
      </c>
      <c r="BH20" s="611"/>
      <c r="BI20" s="611"/>
      <c r="BJ20" s="611"/>
      <c r="BK20" s="611"/>
      <c r="BL20" s="611"/>
      <c r="BM20" s="611"/>
      <c r="BN20" s="612"/>
      <c r="BO20" s="613">
        <v>5.8</v>
      </c>
      <c r="BP20" s="613"/>
      <c r="BQ20" s="613"/>
      <c r="BR20" s="613"/>
      <c r="BS20" s="614" t="s">
        <v>122</v>
      </c>
      <c r="BT20" s="614"/>
      <c r="BU20" s="614"/>
      <c r="BV20" s="614"/>
      <c r="BW20" s="614"/>
      <c r="BX20" s="614"/>
      <c r="BY20" s="614"/>
      <c r="BZ20" s="614"/>
      <c r="CA20" s="614"/>
      <c r="CB20" s="618"/>
      <c r="CD20" s="607" t="s">
        <v>263</v>
      </c>
      <c r="CE20" s="608"/>
      <c r="CF20" s="608"/>
      <c r="CG20" s="608"/>
      <c r="CH20" s="608"/>
      <c r="CI20" s="608"/>
      <c r="CJ20" s="608"/>
      <c r="CK20" s="608"/>
      <c r="CL20" s="608"/>
      <c r="CM20" s="608"/>
      <c r="CN20" s="608"/>
      <c r="CO20" s="608"/>
      <c r="CP20" s="608"/>
      <c r="CQ20" s="609"/>
      <c r="CR20" s="610">
        <v>20768041</v>
      </c>
      <c r="CS20" s="611"/>
      <c r="CT20" s="611"/>
      <c r="CU20" s="611"/>
      <c r="CV20" s="611"/>
      <c r="CW20" s="611"/>
      <c r="CX20" s="611"/>
      <c r="CY20" s="612"/>
      <c r="CZ20" s="613">
        <v>100</v>
      </c>
      <c r="DA20" s="613"/>
      <c r="DB20" s="613"/>
      <c r="DC20" s="613"/>
      <c r="DD20" s="619">
        <v>4152760</v>
      </c>
      <c r="DE20" s="611"/>
      <c r="DF20" s="611"/>
      <c r="DG20" s="611"/>
      <c r="DH20" s="611"/>
      <c r="DI20" s="611"/>
      <c r="DJ20" s="611"/>
      <c r="DK20" s="611"/>
      <c r="DL20" s="611"/>
      <c r="DM20" s="611"/>
      <c r="DN20" s="611"/>
      <c r="DO20" s="611"/>
      <c r="DP20" s="612"/>
      <c r="DQ20" s="619">
        <v>12416797</v>
      </c>
      <c r="DR20" s="611"/>
      <c r="DS20" s="611"/>
      <c r="DT20" s="611"/>
      <c r="DU20" s="611"/>
      <c r="DV20" s="611"/>
      <c r="DW20" s="611"/>
      <c r="DX20" s="611"/>
      <c r="DY20" s="611"/>
      <c r="DZ20" s="611"/>
      <c r="EA20" s="611"/>
      <c r="EB20" s="611"/>
      <c r="EC20" s="620"/>
    </row>
    <row r="21" spans="2:133" ht="11.25" customHeight="1" x14ac:dyDescent="0.2">
      <c r="B21" s="607" t="s">
        <v>264</v>
      </c>
      <c r="C21" s="608"/>
      <c r="D21" s="608"/>
      <c r="E21" s="608"/>
      <c r="F21" s="608"/>
      <c r="G21" s="608"/>
      <c r="H21" s="608"/>
      <c r="I21" s="608"/>
      <c r="J21" s="608"/>
      <c r="K21" s="608"/>
      <c r="L21" s="608"/>
      <c r="M21" s="608"/>
      <c r="N21" s="608"/>
      <c r="O21" s="608"/>
      <c r="P21" s="608"/>
      <c r="Q21" s="609"/>
      <c r="R21" s="610">
        <v>5311654</v>
      </c>
      <c r="S21" s="611"/>
      <c r="T21" s="611"/>
      <c r="U21" s="611"/>
      <c r="V21" s="611"/>
      <c r="W21" s="611"/>
      <c r="X21" s="611"/>
      <c r="Y21" s="612"/>
      <c r="Z21" s="613">
        <v>25.2</v>
      </c>
      <c r="AA21" s="613"/>
      <c r="AB21" s="613"/>
      <c r="AC21" s="613"/>
      <c r="AD21" s="614">
        <v>4517030</v>
      </c>
      <c r="AE21" s="614"/>
      <c r="AF21" s="614"/>
      <c r="AG21" s="614"/>
      <c r="AH21" s="614"/>
      <c r="AI21" s="614"/>
      <c r="AJ21" s="614"/>
      <c r="AK21" s="614"/>
      <c r="AL21" s="615">
        <v>43.2</v>
      </c>
      <c r="AM21" s="616"/>
      <c r="AN21" s="616"/>
      <c r="AO21" s="617"/>
      <c r="AP21" s="607" t="s">
        <v>265</v>
      </c>
      <c r="AQ21" s="626"/>
      <c r="AR21" s="626"/>
      <c r="AS21" s="626"/>
      <c r="AT21" s="626"/>
      <c r="AU21" s="626"/>
      <c r="AV21" s="626"/>
      <c r="AW21" s="626"/>
      <c r="AX21" s="626"/>
      <c r="AY21" s="626"/>
      <c r="AZ21" s="626"/>
      <c r="BA21" s="626"/>
      <c r="BB21" s="626"/>
      <c r="BC21" s="626"/>
      <c r="BD21" s="626"/>
      <c r="BE21" s="626"/>
      <c r="BF21" s="627"/>
      <c r="BG21" s="610" t="s">
        <v>122</v>
      </c>
      <c r="BH21" s="611"/>
      <c r="BI21" s="611"/>
      <c r="BJ21" s="611"/>
      <c r="BK21" s="611"/>
      <c r="BL21" s="611"/>
      <c r="BM21" s="611"/>
      <c r="BN21" s="612"/>
      <c r="BO21" s="613" t="s">
        <v>122</v>
      </c>
      <c r="BP21" s="613"/>
      <c r="BQ21" s="613"/>
      <c r="BR21" s="613"/>
      <c r="BS21" s="614" t="s">
        <v>122</v>
      </c>
      <c r="BT21" s="614"/>
      <c r="BU21" s="614"/>
      <c r="BV21" s="614"/>
      <c r="BW21" s="614"/>
      <c r="BX21" s="614"/>
      <c r="BY21" s="614"/>
      <c r="BZ21" s="614"/>
      <c r="CA21" s="614"/>
      <c r="CB21" s="618"/>
      <c r="CD21" s="631"/>
      <c r="CE21" s="632"/>
      <c r="CF21" s="632"/>
      <c r="CG21" s="632"/>
      <c r="CH21" s="632"/>
      <c r="CI21" s="632"/>
      <c r="CJ21" s="632"/>
      <c r="CK21" s="632"/>
      <c r="CL21" s="632"/>
      <c r="CM21" s="632"/>
      <c r="CN21" s="632"/>
      <c r="CO21" s="632"/>
      <c r="CP21" s="632"/>
      <c r="CQ21" s="633"/>
      <c r="CR21" s="634"/>
      <c r="CS21" s="629"/>
      <c r="CT21" s="629"/>
      <c r="CU21" s="629"/>
      <c r="CV21" s="629"/>
      <c r="CW21" s="629"/>
      <c r="CX21" s="629"/>
      <c r="CY21" s="635"/>
      <c r="CZ21" s="636"/>
      <c r="DA21" s="636"/>
      <c r="DB21" s="636"/>
      <c r="DC21" s="636"/>
      <c r="DD21" s="628"/>
      <c r="DE21" s="629"/>
      <c r="DF21" s="629"/>
      <c r="DG21" s="629"/>
      <c r="DH21" s="629"/>
      <c r="DI21" s="629"/>
      <c r="DJ21" s="629"/>
      <c r="DK21" s="629"/>
      <c r="DL21" s="629"/>
      <c r="DM21" s="629"/>
      <c r="DN21" s="629"/>
      <c r="DO21" s="629"/>
      <c r="DP21" s="635"/>
      <c r="DQ21" s="628"/>
      <c r="DR21" s="629"/>
      <c r="DS21" s="629"/>
      <c r="DT21" s="629"/>
      <c r="DU21" s="629"/>
      <c r="DV21" s="629"/>
      <c r="DW21" s="629"/>
      <c r="DX21" s="629"/>
      <c r="DY21" s="629"/>
      <c r="DZ21" s="629"/>
      <c r="EA21" s="629"/>
      <c r="EB21" s="629"/>
      <c r="EC21" s="630"/>
    </row>
    <row r="22" spans="2:133" ht="11.25" customHeight="1" x14ac:dyDescent="0.2">
      <c r="B22" s="607" t="s">
        <v>266</v>
      </c>
      <c r="C22" s="608"/>
      <c r="D22" s="608"/>
      <c r="E22" s="608"/>
      <c r="F22" s="608"/>
      <c r="G22" s="608"/>
      <c r="H22" s="608"/>
      <c r="I22" s="608"/>
      <c r="J22" s="608"/>
      <c r="K22" s="608"/>
      <c r="L22" s="608"/>
      <c r="M22" s="608"/>
      <c r="N22" s="608"/>
      <c r="O22" s="608"/>
      <c r="P22" s="608"/>
      <c r="Q22" s="609"/>
      <c r="R22" s="610">
        <v>4517030</v>
      </c>
      <c r="S22" s="611"/>
      <c r="T22" s="611"/>
      <c r="U22" s="611"/>
      <c r="V22" s="611"/>
      <c r="W22" s="611"/>
      <c r="X22" s="611"/>
      <c r="Y22" s="612"/>
      <c r="Z22" s="613">
        <v>21.4</v>
      </c>
      <c r="AA22" s="613"/>
      <c r="AB22" s="613"/>
      <c r="AC22" s="613"/>
      <c r="AD22" s="614">
        <v>4517030</v>
      </c>
      <c r="AE22" s="614"/>
      <c r="AF22" s="614"/>
      <c r="AG22" s="614"/>
      <c r="AH22" s="614"/>
      <c r="AI22" s="614"/>
      <c r="AJ22" s="614"/>
      <c r="AK22" s="614"/>
      <c r="AL22" s="615">
        <v>43.2</v>
      </c>
      <c r="AM22" s="616"/>
      <c r="AN22" s="616"/>
      <c r="AO22" s="617"/>
      <c r="AP22" s="607" t="s">
        <v>267</v>
      </c>
      <c r="AQ22" s="626"/>
      <c r="AR22" s="626"/>
      <c r="AS22" s="626"/>
      <c r="AT22" s="626"/>
      <c r="AU22" s="626"/>
      <c r="AV22" s="626"/>
      <c r="AW22" s="626"/>
      <c r="AX22" s="626"/>
      <c r="AY22" s="626"/>
      <c r="AZ22" s="626"/>
      <c r="BA22" s="626"/>
      <c r="BB22" s="626"/>
      <c r="BC22" s="626"/>
      <c r="BD22" s="626"/>
      <c r="BE22" s="626"/>
      <c r="BF22" s="627"/>
      <c r="BG22" s="610" t="s">
        <v>122</v>
      </c>
      <c r="BH22" s="611"/>
      <c r="BI22" s="611"/>
      <c r="BJ22" s="611"/>
      <c r="BK22" s="611"/>
      <c r="BL22" s="611"/>
      <c r="BM22" s="611"/>
      <c r="BN22" s="612"/>
      <c r="BO22" s="613" t="s">
        <v>122</v>
      </c>
      <c r="BP22" s="613"/>
      <c r="BQ22" s="613"/>
      <c r="BR22" s="613"/>
      <c r="BS22" s="614" t="s">
        <v>122</v>
      </c>
      <c r="BT22" s="614"/>
      <c r="BU22" s="614"/>
      <c r="BV22" s="614"/>
      <c r="BW22" s="614"/>
      <c r="BX22" s="614"/>
      <c r="BY22" s="614"/>
      <c r="BZ22" s="614"/>
      <c r="CA22" s="614"/>
      <c r="CB22" s="618"/>
      <c r="CD22" s="592" t="s">
        <v>268</v>
      </c>
      <c r="CE22" s="593"/>
      <c r="CF22" s="593"/>
      <c r="CG22" s="593"/>
      <c r="CH22" s="593"/>
      <c r="CI22" s="593"/>
      <c r="CJ22" s="593"/>
      <c r="CK22" s="593"/>
      <c r="CL22" s="593"/>
      <c r="CM22" s="593"/>
      <c r="CN22" s="593"/>
      <c r="CO22" s="593"/>
      <c r="CP22" s="593"/>
      <c r="CQ22" s="593"/>
      <c r="CR22" s="593"/>
      <c r="CS22" s="593"/>
      <c r="CT22" s="593"/>
      <c r="CU22" s="593"/>
      <c r="CV22" s="593"/>
      <c r="CW22" s="593"/>
      <c r="CX22" s="593"/>
      <c r="CY22" s="593"/>
      <c r="CZ22" s="593"/>
      <c r="DA22" s="593"/>
      <c r="DB22" s="593"/>
      <c r="DC22" s="593"/>
      <c r="DD22" s="593"/>
      <c r="DE22" s="593"/>
      <c r="DF22" s="593"/>
      <c r="DG22" s="593"/>
      <c r="DH22" s="593"/>
      <c r="DI22" s="593"/>
      <c r="DJ22" s="593"/>
      <c r="DK22" s="593"/>
      <c r="DL22" s="593"/>
      <c r="DM22" s="593"/>
      <c r="DN22" s="593"/>
      <c r="DO22" s="593"/>
      <c r="DP22" s="593"/>
      <c r="DQ22" s="593"/>
      <c r="DR22" s="593"/>
      <c r="DS22" s="593"/>
      <c r="DT22" s="593"/>
      <c r="DU22" s="593"/>
      <c r="DV22" s="593"/>
      <c r="DW22" s="593"/>
      <c r="DX22" s="593"/>
      <c r="DY22" s="593"/>
      <c r="DZ22" s="593"/>
      <c r="EA22" s="593"/>
      <c r="EB22" s="593"/>
      <c r="EC22" s="594"/>
    </row>
    <row r="23" spans="2:133" ht="11.25" customHeight="1" x14ac:dyDescent="0.2">
      <c r="B23" s="607" t="s">
        <v>269</v>
      </c>
      <c r="C23" s="608"/>
      <c r="D23" s="608"/>
      <c r="E23" s="608"/>
      <c r="F23" s="608"/>
      <c r="G23" s="608"/>
      <c r="H23" s="608"/>
      <c r="I23" s="608"/>
      <c r="J23" s="608"/>
      <c r="K23" s="608"/>
      <c r="L23" s="608"/>
      <c r="M23" s="608"/>
      <c r="N23" s="608"/>
      <c r="O23" s="608"/>
      <c r="P23" s="608"/>
      <c r="Q23" s="609"/>
      <c r="R23" s="610">
        <v>794624</v>
      </c>
      <c r="S23" s="611"/>
      <c r="T23" s="611"/>
      <c r="U23" s="611"/>
      <c r="V23" s="611"/>
      <c r="W23" s="611"/>
      <c r="X23" s="611"/>
      <c r="Y23" s="612"/>
      <c r="Z23" s="613">
        <v>3.8</v>
      </c>
      <c r="AA23" s="613"/>
      <c r="AB23" s="613"/>
      <c r="AC23" s="613"/>
      <c r="AD23" s="614" t="s">
        <v>122</v>
      </c>
      <c r="AE23" s="614"/>
      <c r="AF23" s="614"/>
      <c r="AG23" s="614"/>
      <c r="AH23" s="614"/>
      <c r="AI23" s="614"/>
      <c r="AJ23" s="614"/>
      <c r="AK23" s="614"/>
      <c r="AL23" s="615" t="s">
        <v>122</v>
      </c>
      <c r="AM23" s="616"/>
      <c r="AN23" s="616"/>
      <c r="AO23" s="617"/>
      <c r="AP23" s="607" t="s">
        <v>270</v>
      </c>
      <c r="AQ23" s="626"/>
      <c r="AR23" s="626"/>
      <c r="AS23" s="626"/>
      <c r="AT23" s="626"/>
      <c r="AU23" s="626"/>
      <c r="AV23" s="626"/>
      <c r="AW23" s="626"/>
      <c r="AX23" s="626"/>
      <c r="AY23" s="626"/>
      <c r="AZ23" s="626"/>
      <c r="BA23" s="626"/>
      <c r="BB23" s="626"/>
      <c r="BC23" s="626"/>
      <c r="BD23" s="626"/>
      <c r="BE23" s="626"/>
      <c r="BF23" s="627"/>
      <c r="BG23" s="610">
        <v>274902</v>
      </c>
      <c r="BH23" s="611"/>
      <c r="BI23" s="611"/>
      <c r="BJ23" s="611"/>
      <c r="BK23" s="611"/>
      <c r="BL23" s="611"/>
      <c r="BM23" s="611"/>
      <c r="BN23" s="612"/>
      <c r="BO23" s="613">
        <v>5.8</v>
      </c>
      <c r="BP23" s="613"/>
      <c r="BQ23" s="613"/>
      <c r="BR23" s="613"/>
      <c r="BS23" s="614" t="s">
        <v>122</v>
      </c>
      <c r="BT23" s="614"/>
      <c r="BU23" s="614"/>
      <c r="BV23" s="614"/>
      <c r="BW23" s="614"/>
      <c r="BX23" s="614"/>
      <c r="BY23" s="614"/>
      <c r="BZ23" s="614"/>
      <c r="CA23" s="614"/>
      <c r="CB23" s="618"/>
      <c r="CD23" s="592" t="s">
        <v>210</v>
      </c>
      <c r="CE23" s="593"/>
      <c r="CF23" s="593"/>
      <c r="CG23" s="593"/>
      <c r="CH23" s="593"/>
      <c r="CI23" s="593"/>
      <c r="CJ23" s="593"/>
      <c r="CK23" s="593"/>
      <c r="CL23" s="593"/>
      <c r="CM23" s="593"/>
      <c r="CN23" s="593"/>
      <c r="CO23" s="593"/>
      <c r="CP23" s="593"/>
      <c r="CQ23" s="594"/>
      <c r="CR23" s="592" t="s">
        <v>271</v>
      </c>
      <c r="CS23" s="593"/>
      <c r="CT23" s="593"/>
      <c r="CU23" s="593"/>
      <c r="CV23" s="593"/>
      <c r="CW23" s="593"/>
      <c r="CX23" s="593"/>
      <c r="CY23" s="594"/>
      <c r="CZ23" s="592" t="s">
        <v>272</v>
      </c>
      <c r="DA23" s="593"/>
      <c r="DB23" s="593"/>
      <c r="DC23" s="594"/>
      <c r="DD23" s="592" t="s">
        <v>273</v>
      </c>
      <c r="DE23" s="593"/>
      <c r="DF23" s="593"/>
      <c r="DG23" s="593"/>
      <c r="DH23" s="593"/>
      <c r="DI23" s="593"/>
      <c r="DJ23" s="593"/>
      <c r="DK23" s="594"/>
      <c r="DL23" s="637" t="s">
        <v>274</v>
      </c>
      <c r="DM23" s="638"/>
      <c r="DN23" s="638"/>
      <c r="DO23" s="638"/>
      <c r="DP23" s="638"/>
      <c r="DQ23" s="638"/>
      <c r="DR23" s="638"/>
      <c r="DS23" s="638"/>
      <c r="DT23" s="638"/>
      <c r="DU23" s="638"/>
      <c r="DV23" s="639"/>
      <c r="DW23" s="592" t="s">
        <v>275</v>
      </c>
      <c r="DX23" s="593"/>
      <c r="DY23" s="593"/>
      <c r="DZ23" s="593"/>
      <c r="EA23" s="593"/>
      <c r="EB23" s="593"/>
      <c r="EC23" s="594"/>
    </row>
    <row r="24" spans="2:133" ht="11.25" customHeight="1" x14ac:dyDescent="0.2">
      <c r="B24" s="607" t="s">
        <v>276</v>
      </c>
      <c r="C24" s="608"/>
      <c r="D24" s="608"/>
      <c r="E24" s="608"/>
      <c r="F24" s="608"/>
      <c r="G24" s="608"/>
      <c r="H24" s="608"/>
      <c r="I24" s="608"/>
      <c r="J24" s="608"/>
      <c r="K24" s="608"/>
      <c r="L24" s="608"/>
      <c r="M24" s="608"/>
      <c r="N24" s="608"/>
      <c r="O24" s="608"/>
      <c r="P24" s="608"/>
      <c r="Q24" s="609"/>
      <c r="R24" s="610" t="s">
        <v>122</v>
      </c>
      <c r="S24" s="611"/>
      <c r="T24" s="611"/>
      <c r="U24" s="611"/>
      <c r="V24" s="611"/>
      <c r="W24" s="611"/>
      <c r="X24" s="611"/>
      <c r="Y24" s="612"/>
      <c r="Z24" s="613" t="s">
        <v>122</v>
      </c>
      <c r="AA24" s="613"/>
      <c r="AB24" s="613"/>
      <c r="AC24" s="613"/>
      <c r="AD24" s="614" t="s">
        <v>122</v>
      </c>
      <c r="AE24" s="614"/>
      <c r="AF24" s="614"/>
      <c r="AG24" s="614"/>
      <c r="AH24" s="614"/>
      <c r="AI24" s="614"/>
      <c r="AJ24" s="614"/>
      <c r="AK24" s="614"/>
      <c r="AL24" s="615" t="s">
        <v>122</v>
      </c>
      <c r="AM24" s="616"/>
      <c r="AN24" s="616"/>
      <c r="AO24" s="617"/>
      <c r="AP24" s="607" t="s">
        <v>277</v>
      </c>
      <c r="AQ24" s="626"/>
      <c r="AR24" s="626"/>
      <c r="AS24" s="626"/>
      <c r="AT24" s="626"/>
      <c r="AU24" s="626"/>
      <c r="AV24" s="626"/>
      <c r="AW24" s="626"/>
      <c r="AX24" s="626"/>
      <c r="AY24" s="626"/>
      <c r="AZ24" s="626"/>
      <c r="BA24" s="626"/>
      <c r="BB24" s="626"/>
      <c r="BC24" s="626"/>
      <c r="BD24" s="626"/>
      <c r="BE24" s="626"/>
      <c r="BF24" s="627"/>
      <c r="BG24" s="610" t="s">
        <v>122</v>
      </c>
      <c r="BH24" s="611"/>
      <c r="BI24" s="611"/>
      <c r="BJ24" s="611"/>
      <c r="BK24" s="611"/>
      <c r="BL24" s="611"/>
      <c r="BM24" s="611"/>
      <c r="BN24" s="612"/>
      <c r="BO24" s="613" t="s">
        <v>122</v>
      </c>
      <c r="BP24" s="613"/>
      <c r="BQ24" s="613"/>
      <c r="BR24" s="613"/>
      <c r="BS24" s="614" t="s">
        <v>122</v>
      </c>
      <c r="BT24" s="614"/>
      <c r="BU24" s="614"/>
      <c r="BV24" s="614"/>
      <c r="BW24" s="614"/>
      <c r="BX24" s="614"/>
      <c r="BY24" s="614"/>
      <c r="BZ24" s="614"/>
      <c r="CA24" s="614"/>
      <c r="CB24" s="618"/>
      <c r="CD24" s="596" t="s">
        <v>278</v>
      </c>
      <c r="CE24" s="597"/>
      <c r="CF24" s="597"/>
      <c r="CG24" s="597"/>
      <c r="CH24" s="597"/>
      <c r="CI24" s="597"/>
      <c r="CJ24" s="597"/>
      <c r="CK24" s="597"/>
      <c r="CL24" s="597"/>
      <c r="CM24" s="597"/>
      <c r="CN24" s="597"/>
      <c r="CO24" s="597"/>
      <c r="CP24" s="597"/>
      <c r="CQ24" s="598"/>
      <c r="CR24" s="599">
        <v>8510068</v>
      </c>
      <c r="CS24" s="600"/>
      <c r="CT24" s="600"/>
      <c r="CU24" s="600"/>
      <c r="CV24" s="600"/>
      <c r="CW24" s="600"/>
      <c r="CX24" s="600"/>
      <c r="CY24" s="601"/>
      <c r="CZ24" s="604">
        <v>41</v>
      </c>
      <c r="DA24" s="605"/>
      <c r="DB24" s="605"/>
      <c r="DC24" s="621"/>
      <c r="DD24" s="645">
        <v>5832529</v>
      </c>
      <c r="DE24" s="600"/>
      <c r="DF24" s="600"/>
      <c r="DG24" s="600"/>
      <c r="DH24" s="600"/>
      <c r="DI24" s="600"/>
      <c r="DJ24" s="600"/>
      <c r="DK24" s="601"/>
      <c r="DL24" s="645">
        <v>5165494</v>
      </c>
      <c r="DM24" s="600"/>
      <c r="DN24" s="600"/>
      <c r="DO24" s="600"/>
      <c r="DP24" s="600"/>
      <c r="DQ24" s="600"/>
      <c r="DR24" s="600"/>
      <c r="DS24" s="600"/>
      <c r="DT24" s="600"/>
      <c r="DU24" s="600"/>
      <c r="DV24" s="601"/>
      <c r="DW24" s="604">
        <v>49.2</v>
      </c>
      <c r="DX24" s="605"/>
      <c r="DY24" s="605"/>
      <c r="DZ24" s="605"/>
      <c r="EA24" s="605"/>
      <c r="EB24" s="605"/>
      <c r="EC24" s="606"/>
    </row>
    <row r="25" spans="2:133" ht="11.25" customHeight="1" x14ac:dyDescent="0.2">
      <c r="B25" s="607" t="s">
        <v>279</v>
      </c>
      <c r="C25" s="608"/>
      <c r="D25" s="608"/>
      <c r="E25" s="608"/>
      <c r="F25" s="608"/>
      <c r="G25" s="608"/>
      <c r="H25" s="608"/>
      <c r="I25" s="608"/>
      <c r="J25" s="608"/>
      <c r="K25" s="608"/>
      <c r="L25" s="608"/>
      <c r="M25" s="608"/>
      <c r="N25" s="608"/>
      <c r="O25" s="608"/>
      <c r="P25" s="608"/>
      <c r="Q25" s="609"/>
      <c r="R25" s="610">
        <v>11505937</v>
      </c>
      <c r="S25" s="611"/>
      <c r="T25" s="611"/>
      <c r="U25" s="611"/>
      <c r="V25" s="611"/>
      <c r="W25" s="611"/>
      <c r="X25" s="611"/>
      <c r="Y25" s="612"/>
      <c r="Z25" s="613">
        <v>54.6</v>
      </c>
      <c r="AA25" s="613"/>
      <c r="AB25" s="613"/>
      <c r="AC25" s="613"/>
      <c r="AD25" s="614">
        <v>10436411</v>
      </c>
      <c r="AE25" s="614"/>
      <c r="AF25" s="614"/>
      <c r="AG25" s="614"/>
      <c r="AH25" s="614"/>
      <c r="AI25" s="614"/>
      <c r="AJ25" s="614"/>
      <c r="AK25" s="614"/>
      <c r="AL25" s="615">
        <v>99.8</v>
      </c>
      <c r="AM25" s="616"/>
      <c r="AN25" s="616"/>
      <c r="AO25" s="617"/>
      <c r="AP25" s="607" t="s">
        <v>280</v>
      </c>
      <c r="AQ25" s="626"/>
      <c r="AR25" s="626"/>
      <c r="AS25" s="626"/>
      <c r="AT25" s="626"/>
      <c r="AU25" s="626"/>
      <c r="AV25" s="626"/>
      <c r="AW25" s="626"/>
      <c r="AX25" s="626"/>
      <c r="AY25" s="626"/>
      <c r="AZ25" s="626"/>
      <c r="BA25" s="626"/>
      <c r="BB25" s="626"/>
      <c r="BC25" s="626"/>
      <c r="BD25" s="626"/>
      <c r="BE25" s="626"/>
      <c r="BF25" s="627"/>
      <c r="BG25" s="610" t="s">
        <v>122</v>
      </c>
      <c r="BH25" s="611"/>
      <c r="BI25" s="611"/>
      <c r="BJ25" s="611"/>
      <c r="BK25" s="611"/>
      <c r="BL25" s="611"/>
      <c r="BM25" s="611"/>
      <c r="BN25" s="612"/>
      <c r="BO25" s="613" t="s">
        <v>122</v>
      </c>
      <c r="BP25" s="613"/>
      <c r="BQ25" s="613"/>
      <c r="BR25" s="613"/>
      <c r="BS25" s="614" t="s">
        <v>122</v>
      </c>
      <c r="BT25" s="614"/>
      <c r="BU25" s="614"/>
      <c r="BV25" s="614"/>
      <c r="BW25" s="614"/>
      <c r="BX25" s="614"/>
      <c r="BY25" s="614"/>
      <c r="BZ25" s="614"/>
      <c r="CA25" s="614"/>
      <c r="CB25" s="618"/>
      <c r="CD25" s="607" t="s">
        <v>281</v>
      </c>
      <c r="CE25" s="608"/>
      <c r="CF25" s="608"/>
      <c r="CG25" s="608"/>
      <c r="CH25" s="608"/>
      <c r="CI25" s="608"/>
      <c r="CJ25" s="608"/>
      <c r="CK25" s="608"/>
      <c r="CL25" s="608"/>
      <c r="CM25" s="608"/>
      <c r="CN25" s="608"/>
      <c r="CO25" s="608"/>
      <c r="CP25" s="608"/>
      <c r="CQ25" s="609"/>
      <c r="CR25" s="610">
        <v>2772387</v>
      </c>
      <c r="CS25" s="642"/>
      <c r="CT25" s="642"/>
      <c r="CU25" s="642"/>
      <c r="CV25" s="642"/>
      <c r="CW25" s="642"/>
      <c r="CX25" s="642"/>
      <c r="CY25" s="643"/>
      <c r="CZ25" s="615">
        <v>13.3</v>
      </c>
      <c r="DA25" s="640"/>
      <c r="DB25" s="640"/>
      <c r="DC25" s="644"/>
      <c r="DD25" s="619">
        <v>2570502</v>
      </c>
      <c r="DE25" s="642"/>
      <c r="DF25" s="642"/>
      <c r="DG25" s="642"/>
      <c r="DH25" s="642"/>
      <c r="DI25" s="642"/>
      <c r="DJ25" s="642"/>
      <c r="DK25" s="643"/>
      <c r="DL25" s="619">
        <v>2473543</v>
      </c>
      <c r="DM25" s="642"/>
      <c r="DN25" s="642"/>
      <c r="DO25" s="642"/>
      <c r="DP25" s="642"/>
      <c r="DQ25" s="642"/>
      <c r="DR25" s="642"/>
      <c r="DS25" s="642"/>
      <c r="DT25" s="642"/>
      <c r="DU25" s="642"/>
      <c r="DV25" s="643"/>
      <c r="DW25" s="615">
        <v>23.6</v>
      </c>
      <c r="DX25" s="640"/>
      <c r="DY25" s="640"/>
      <c r="DZ25" s="640"/>
      <c r="EA25" s="640"/>
      <c r="EB25" s="640"/>
      <c r="EC25" s="641"/>
    </row>
    <row r="26" spans="2:133" ht="11.25" customHeight="1" x14ac:dyDescent="0.2">
      <c r="B26" s="607" t="s">
        <v>282</v>
      </c>
      <c r="C26" s="608"/>
      <c r="D26" s="608"/>
      <c r="E26" s="608"/>
      <c r="F26" s="608"/>
      <c r="G26" s="608"/>
      <c r="H26" s="608"/>
      <c r="I26" s="608"/>
      <c r="J26" s="608"/>
      <c r="K26" s="608"/>
      <c r="L26" s="608"/>
      <c r="M26" s="608"/>
      <c r="N26" s="608"/>
      <c r="O26" s="608"/>
      <c r="P26" s="608"/>
      <c r="Q26" s="609"/>
      <c r="R26" s="610">
        <v>2900</v>
      </c>
      <c r="S26" s="611"/>
      <c r="T26" s="611"/>
      <c r="U26" s="611"/>
      <c r="V26" s="611"/>
      <c r="W26" s="611"/>
      <c r="X26" s="611"/>
      <c r="Y26" s="612"/>
      <c r="Z26" s="613">
        <v>0</v>
      </c>
      <c r="AA26" s="613"/>
      <c r="AB26" s="613"/>
      <c r="AC26" s="613"/>
      <c r="AD26" s="614">
        <v>2900</v>
      </c>
      <c r="AE26" s="614"/>
      <c r="AF26" s="614"/>
      <c r="AG26" s="614"/>
      <c r="AH26" s="614"/>
      <c r="AI26" s="614"/>
      <c r="AJ26" s="614"/>
      <c r="AK26" s="614"/>
      <c r="AL26" s="615">
        <v>0</v>
      </c>
      <c r="AM26" s="616"/>
      <c r="AN26" s="616"/>
      <c r="AO26" s="617"/>
      <c r="AP26" s="607" t="s">
        <v>283</v>
      </c>
      <c r="AQ26" s="626"/>
      <c r="AR26" s="626"/>
      <c r="AS26" s="626"/>
      <c r="AT26" s="626"/>
      <c r="AU26" s="626"/>
      <c r="AV26" s="626"/>
      <c r="AW26" s="626"/>
      <c r="AX26" s="626"/>
      <c r="AY26" s="626"/>
      <c r="AZ26" s="626"/>
      <c r="BA26" s="626"/>
      <c r="BB26" s="626"/>
      <c r="BC26" s="626"/>
      <c r="BD26" s="626"/>
      <c r="BE26" s="626"/>
      <c r="BF26" s="627"/>
      <c r="BG26" s="610" t="s">
        <v>122</v>
      </c>
      <c r="BH26" s="611"/>
      <c r="BI26" s="611"/>
      <c r="BJ26" s="611"/>
      <c r="BK26" s="611"/>
      <c r="BL26" s="611"/>
      <c r="BM26" s="611"/>
      <c r="BN26" s="612"/>
      <c r="BO26" s="613" t="s">
        <v>122</v>
      </c>
      <c r="BP26" s="613"/>
      <c r="BQ26" s="613"/>
      <c r="BR26" s="613"/>
      <c r="BS26" s="614" t="s">
        <v>122</v>
      </c>
      <c r="BT26" s="614"/>
      <c r="BU26" s="614"/>
      <c r="BV26" s="614"/>
      <c r="BW26" s="614"/>
      <c r="BX26" s="614"/>
      <c r="BY26" s="614"/>
      <c r="BZ26" s="614"/>
      <c r="CA26" s="614"/>
      <c r="CB26" s="618"/>
      <c r="CD26" s="607" t="s">
        <v>284</v>
      </c>
      <c r="CE26" s="608"/>
      <c r="CF26" s="608"/>
      <c r="CG26" s="608"/>
      <c r="CH26" s="608"/>
      <c r="CI26" s="608"/>
      <c r="CJ26" s="608"/>
      <c r="CK26" s="608"/>
      <c r="CL26" s="608"/>
      <c r="CM26" s="608"/>
      <c r="CN26" s="608"/>
      <c r="CO26" s="608"/>
      <c r="CP26" s="608"/>
      <c r="CQ26" s="609"/>
      <c r="CR26" s="610">
        <v>1662785</v>
      </c>
      <c r="CS26" s="611"/>
      <c r="CT26" s="611"/>
      <c r="CU26" s="611"/>
      <c r="CV26" s="611"/>
      <c r="CW26" s="611"/>
      <c r="CX26" s="611"/>
      <c r="CY26" s="612"/>
      <c r="CZ26" s="615">
        <v>8</v>
      </c>
      <c r="DA26" s="640"/>
      <c r="DB26" s="640"/>
      <c r="DC26" s="644"/>
      <c r="DD26" s="619">
        <v>1556350</v>
      </c>
      <c r="DE26" s="611"/>
      <c r="DF26" s="611"/>
      <c r="DG26" s="611"/>
      <c r="DH26" s="611"/>
      <c r="DI26" s="611"/>
      <c r="DJ26" s="611"/>
      <c r="DK26" s="612"/>
      <c r="DL26" s="619" t="s">
        <v>122</v>
      </c>
      <c r="DM26" s="611"/>
      <c r="DN26" s="611"/>
      <c r="DO26" s="611"/>
      <c r="DP26" s="611"/>
      <c r="DQ26" s="611"/>
      <c r="DR26" s="611"/>
      <c r="DS26" s="611"/>
      <c r="DT26" s="611"/>
      <c r="DU26" s="611"/>
      <c r="DV26" s="612"/>
      <c r="DW26" s="615" t="s">
        <v>122</v>
      </c>
      <c r="DX26" s="640"/>
      <c r="DY26" s="640"/>
      <c r="DZ26" s="640"/>
      <c r="EA26" s="640"/>
      <c r="EB26" s="640"/>
      <c r="EC26" s="641"/>
    </row>
    <row r="27" spans="2:133" ht="11.25" customHeight="1" x14ac:dyDescent="0.2">
      <c r="B27" s="607" t="s">
        <v>285</v>
      </c>
      <c r="C27" s="608"/>
      <c r="D27" s="608"/>
      <c r="E27" s="608"/>
      <c r="F27" s="608"/>
      <c r="G27" s="608"/>
      <c r="H27" s="608"/>
      <c r="I27" s="608"/>
      <c r="J27" s="608"/>
      <c r="K27" s="608"/>
      <c r="L27" s="608"/>
      <c r="M27" s="608"/>
      <c r="N27" s="608"/>
      <c r="O27" s="608"/>
      <c r="P27" s="608"/>
      <c r="Q27" s="609"/>
      <c r="R27" s="610">
        <v>111494</v>
      </c>
      <c r="S27" s="611"/>
      <c r="T27" s="611"/>
      <c r="U27" s="611"/>
      <c r="V27" s="611"/>
      <c r="W27" s="611"/>
      <c r="X27" s="611"/>
      <c r="Y27" s="612"/>
      <c r="Z27" s="613">
        <v>0.5</v>
      </c>
      <c r="AA27" s="613"/>
      <c r="AB27" s="613"/>
      <c r="AC27" s="613"/>
      <c r="AD27" s="614" t="s">
        <v>122</v>
      </c>
      <c r="AE27" s="614"/>
      <c r="AF27" s="614"/>
      <c r="AG27" s="614"/>
      <c r="AH27" s="614"/>
      <c r="AI27" s="614"/>
      <c r="AJ27" s="614"/>
      <c r="AK27" s="614"/>
      <c r="AL27" s="615" t="s">
        <v>122</v>
      </c>
      <c r="AM27" s="616"/>
      <c r="AN27" s="616"/>
      <c r="AO27" s="617"/>
      <c r="AP27" s="607" t="s">
        <v>286</v>
      </c>
      <c r="AQ27" s="608"/>
      <c r="AR27" s="608"/>
      <c r="AS27" s="608"/>
      <c r="AT27" s="608"/>
      <c r="AU27" s="608"/>
      <c r="AV27" s="608"/>
      <c r="AW27" s="608"/>
      <c r="AX27" s="608"/>
      <c r="AY27" s="608"/>
      <c r="AZ27" s="608"/>
      <c r="BA27" s="608"/>
      <c r="BB27" s="608"/>
      <c r="BC27" s="608"/>
      <c r="BD27" s="608"/>
      <c r="BE27" s="608"/>
      <c r="BF27" s="609"/>
      <c r="BG27" s="610">
        <v>4711919</v>
      </c>
      <c r="BH27" s="611"/>
      <c r="BI27" s="611"/>
      <c r="BJ27" s="611"/>
      <c r="BK27" s="611"/>
      <c r="BL27" s="611"/>
      <c r="BM27" s="611"/>
      <c r="BN27" s="612"/>
      <c r="BO27" s="613">
        <v>100</v>
      </c>
      <c r="BP27" s="613"/>
      <c r="BQ27" s="613"/>
      <c r="BR27" s="613"/>
      <c r="BS27" s="614">
        <v>55451</v>
      </c>
      <c r="BT27" s="614"/>
      <c r="BU27" s="614"/>
      <c r="BV27" s="614"/>
      <c r="BW27" s="614"/>
      <c r="BX27" s="614"/>
      <c r="BY27" s="614"/>
      <c r="BZ27" s="614"/>
      <c r="CA27" s="614"/>
      <c r="CB27" s="618"/>
      <c r="CD27" s="607" t="s">
        <v>287</v>
      </c>
      <c r="CE27" s="608"/>
      <c r="CF27" s="608"/>
      <c r="CG27" s="608"/>
      <c r="CH27" s="608"/>
      <c r="CI27" s="608"/>
      <c r="CJ27" s="608"/>
      <c r="CK27" s="608"/>
      <c r="CL27" s="608"/>
      <c r="CM27" s="608"/>
      <c r="CN27" s="608"/>
      <c r="CO27" s="608"/>
      <c r="CP27" s="608"/>
      <c r="CQ27" s="609"/>
      <c r="CR27" s="610">
        <v>4004205</v>
      </c>
      <c r="CS27" s="642"/>
      <c r="CT27" s="642"/>
      <c r="CU27" s="642"/>
      <c r="CV27" s="642"/>
      <c r="CW27" s="642"/>
      <c r="CX27" s="642"/>
      <c r="CY27" s="643"/>
      <c r="CZ27" s="615">
        <v>19.3</v>
      </c>
      <c r="DA27" s="640"/>
      <c r="DB27" s="640"/>
      <c r="DC27" s="644"/>
      <c r="DD27" s="619">
        <v>1561556</v>
      </c>
      <c r="DE27" s="642"/>
      <c r="DF27" s="642"/>
      <c r="DG27" s="642"/>
      <c r="DH27" s="642"/>
      <c r="DI27" s="642"/>
      <c r="DJ27" s="642"/>
      <c r="DK27" s="643"/>
      <c r="DL27" s="619">
        <v>991480</v>
      </c>
      <c r="DM27" s="642"/>
      <c r="DN27" s="642"/>
      <c r="DO27" s="642"/>
      <c r="DP27" s="642"/>
      <c r="DQ27" s="642"/>
      <c r="DR27" s="642"/>
      <c r="DS27" s="642"/>
      <c r="DT27" s="642"/>
      <c r="DU27" s="642"/>
      <c r="DV27" s="643"/>
      <c r="DW27" s="615">
        <v>9.4</v>
      </c>
      <c r="DX27" s="640"/>
      <c r="DY27" s="640"/>
      <c r="DZ27" s="640"/>
      <c r="EA27" s="640"/>
      <c r="EB27" s="640"/>
      <c r="EC27" s="641"/>
    </row>
    <row r="28" spans="2:133" ht="11.25" customHeight="1" x14ac:dyDescent="0.2">
      <c r="B28" s="607" t="s">
        <v>288</v>
      </c>
      <c r="C28" s="608"/>
      <c r="D28" s="608"/>
      <c r="E28" s="608"/>
      <c r="F28" s="608"/>
      <c r="G28" s="608"/>
      <c r="H28" s="608"/>
      <c r="I28" s="608"/>
      <c r="J28" s="608"/>
      <c r="K28" s="608"/>
      <c r="L28" s="608"/>
      <c r="M28" s="608"/>
      <c r="N28" s="608"/>
      <c r="O28" s="608"/>
      <c r="P28" s="608"/>
      <c r="Q28" s="609"/>
      <c r="R28" s="610">
        <v>160440</v>
      </c>
      <c r="S28" s="611"/>
      <c r="T28" s="611"/>
      <c r="U28" s="611"/>
      <c r="V28" s="611"/>
      <c r="W28" s="611"/>
      <c r="X28" s="611"/>
      <c r="Y28" s="612"/>
      <c r="Z28" s="613">
        <v>0.8</v>
      </c>
      <c r="AA28" s="613"/>
      <c r="AB28" s="613"/>
      <c r="AC28" s="613"/>
      <c r="AD28" s="614">
        <v>6936</v>
      </c>
      <c r="AE28" s="614"/>
      <c r="AF28" s="614"/>
      <c r="AG28" s="614"/>
      <c r="AH28" s="614"/>
      <c r="AI28" s="614"/>
      <c r="AJ28" s="614"/>
      <c r="AK28" s="614"/>
      <c r="AL28" s="615">
        <v>0.1</v>
      </c>
      <c r="AM28" s="616"/>
      <c r="AN28" s="616"/>
      <c r="AO28" s="617"/>
      <c r="AP28" s="607"/>
      <c r="AQ28" s="608"/>
      <c r="AR28" s="608"/>
      <c r="AS28" s="608"/>
      <c r="AT28" s="608"/>
      <c r="AU28" s="608"/>
      <c r="AV28" s="608"/>
      <c r="AW28" s="608"/>
      <c r="AX28" s="608"/>
      <c r="AY28" s="608"/>
      <c r="AZ28" s="608"/>
      <c r="BA28" s="608"/>
      <c r="BB28" s="608"/>
      <c r="BC28" s="608"/>
      <c r="BD28" s="608"/>
      <c r="BE28" s="608"/>
      <c r="BF28" s="609"/>
      <c r="BG28" s="610"/>
      <c r="BH28" s="611"/>
      <c r="BI28" s="611"/>
      <c r="BJ28" s="611"/>
      <c r="BK28" s="611"/>
      <c r="BL28" s="611"/>
      <c r="BM28" s="611"/>
      <c r="BN28" s="612"/>
      <c r="BO28" s="613"/>
      <c r="BP28" s="613"/>
      <c r="BQ28" s="613"/>
      <c r="BR28" s="613"/>
      <c r="BS28" s="619"/>
      <c r="BT28" s="611"/>
      <c r="BU28" s="611"/>
      <c r="BV28" s="611"/>
      <c r="BW28" s="611"/>
      <c r="BX28" s="611"/>
      <c r="BY28" s="611"/>
      <c r="BZ28" s="611"/>
      <c r="CA28" s="611"/>
      <c r="CB28" s="620"/>
      <c r="CD28" s="607" t="s">
        <v>289</v>
      </c>
      <c r="CE28" s="608"/>
      <c r="CF28" s="608"/>
      <c r="CG28" s="608"/>
      <c r="CH28" s="608"/>
      <c r="CI28" s="608"/>
      <c r="CJ28" s="608"/>
      <c r="CK28" s="608"/>
      <c r="CL28" s="608"/>
      <c r="CM28" s="608"/>
      <c r="CN28" s="608"/>
      <c r="CO28" s="608"/>
      <c r="CP28" s="608"/>
      <c r="CQ28" s="609"/>
      <c r="CR28" s="610">
        <v>1733476</v>
      </c>
      <c r="CS28" s="611"/>
      <c r="CT28" s="611"/>
      <c r="CU28" s="611"/>
      <c r="CV28" s="611"/>
      <c r="CW28" s="611"/>
      <c r="CX28" s="611"/>
      <c r="CY28" s="612"/>
      <c r="CZ28" s="615">
        <v>8.3000000000000007</v>
      </c>
      <c r="DA28" s="640"/>
      <c r="DB28" s="640"/>
      <c r="DC28" s="644"/>
      <c r="DD28" s="619">
        <v>1700471</v>
      </c>
      <c r="DE28" s="611"/>
      <c r="DF28" s="611"/>
      <c r="DG28" s="611"/>
      <c r="DH28" s="611"/>
      <c r="DI28" s="611"/>
      <c r="DJ28" s="611"/>
      <c r="DK28" s="612"/>
      <c r="DL28" s="619">
        <v>1700471</v>
      </c>
      <c r="DM28" s="611"/>
      <c r="DN28" s="611"/>
      <c r="DO28" s="611"/>
      <c r="DP28" s="611"/>
      <c r="DQ28" s="611"/>
      <c r="DR28" s="611"/>
      <c r="DS28" s="611"/>
      <c r="DT28" s="611"/>
      <c r="DU28" s="611"/>
      <c r="DV28" s="612"/>
      <c r="DW28" s="615">
        <v>16.2</v>
      </c>
      <c r="DX28" s="640"/>
      <c r="DY28" s="640"/>
      <c r="DZ28" s="640"/>
      <c r="EA28" s="640"/>
      <c r="EB28" s="640"/>
      <c r="EC28" s="641"/>
    </row>
    <row r="29" spans="2:133" ht="11.25" customHeight="1" x14ac:dyDescent="0.2">
      <c r="B29" s="607" t="s">
        <v>290</v>
      </c>
      <c r="C29" s="608"/>
      <c r="D29" s="608"/>
      <c r="E29" s="608"/>
      <c r="F29" s="608"/>
      <c r="G29" s="608"/>
      <c r="H29" s="608"/>
      <c r="I29" s="608"/>
      <c r="J29" s="608"/>
      <c r="K29" s="608"/>
      <c r="L29" s="608"/>
      <c r="M29" s="608"/>
      <c r="N29" s="608"/>
      <c r="O29" s="608"/>
      <c r="P29" s="608"/>
      <c r="Q29" s="609"/>
      <c r="R29" s="610">
        <v>59809</v>
      </c>
      <c r="S29" s="611"/>
      <c r="T29" s="611"/>
      <c r="U29" s="611"/>
      <c r="V29" s="611"/>
      <c r="W29" s="611"/>
      <c r="X29" s="611"/>
      <c r="Y29" s="612"/>
      <c r="Z29" s="613">
        <v>0.3</v>
      </c>
      <c r="AA29" s="613"/>
      <c r="AB29" s="613"/>
      <c r="AC29" s="613"/>
      <c r="AD29" s="614" t="s">
        <v>122</v>
      </c>
      <c r="AE29" s="614"/>
      <c r="AF29" s="614"/>
      <c r="AG29" s="614"/>
      <c r="AH29" s="614"/>
      <c r="AI29" s="614"/>
      <c r="AJ29" s="614"/>
      <c r="AK29" s="614"/>
      <c r="AL29" s="615" t="s">
        <v>122</v>
      </c>
      <c r="AM29" s="616"/>
      <c r="AN29" s="616"/>
      <c r="AO29" s="617"/>
      <c r="AP29" s="631"/>
      <c r="AQ29" s="632"/>
      <c r="AR29" s="632"/>
      <c r="AS29" s="632"/>
      <c r="AT29" s="632"/>
      <c r="AU29" s="632"/>
      <c r="AV29" s="632"/>
      <c r="AW29" s="632"/>
      <c r="AX29" s="632"/>
      <c r="AY29" s="632"/>
      <c r="AZ29" s="632"/>
      <c r="BA29" s="632"/>
      <c r="BB29" s="632"/>
      <c r="BC29" s="632"/>
      <c r="BD29" s="632"/>
      <c r="BE29" s="632"/>
      <c r="BF29" s="633"/>
      <c r="BG29" s="610"/>
      <c r="BH29" s="611"/>
      <c r="BI29" s="611"/>
      <c r="BJ29" s="611"/>
      <c r="BK29" s="611"/>
      <c r="BL29" s="611"/>
      <c r="BM29" s="611"/>
      <c r="BN29" s="612"/>
      <c r="BO29" s="613"/>
      <c r="BP29" s="613"/>
      <c r="BQ29" s="613"/>
      <c r="BR29" s="613"/>
      <c r="BS29" s="614"/>
      <c r="BT29" s="614"/>
      <c r="BU29" s="614"/>
      <c r="BV29" s="614"/>
      <c r="BW29" s="614"/>
      <c r="BX29" s="614"/>
      <c r="BY29" s="614"/>
      <c r="BZ29" s="614"/>
      <c r="CA29" s="614"/>
      <c r="CB29" s="618"/>
      <c r="CD29" s="646" t="s">
        <v>291</v>
      </c>
      <c r="CE29" s="647"/>
      <c r="CF29" s="607" t="s">
        <v>66</v>
      </c>
      <c r="CG29" s="608"/>
      <c r="CH29" s="608"/>
      <c r="CI29" s="608"/>
      <c r="CJ29" s="608"/>
      <c r="CK29" s="608"/>
      <c r="CL29" s="608"/>
      <c r="CM29" s="608"/>
      <c r="CN29" s="608"/>
      <c r="CO29" s="608"/>
      <c r="CP29" s="608"/>
      <c r="CQ29" s="609"/>
      <c r="CR29" s="610">
        <v>1733398</v>
      </c>
      <c r="CS29" s="642"/>
      <c r="CT29" s="642"/>
      <c r="CU29" s="642"/>
      <c r="CV29" s="642"/>
      <c r="CW29" s="642"/>
      <c r="CX29" s="642"/>
      <c r="CY29" s="643"/>
      <c r="CZ29" s="615">
        <v>8.3000000000000007</v>
      </c>
      <c r="DA29" s="640"/>
      <c r="DB29" s="640"/>
      <c r="DC29" s="644"/>
      <c r="DD29" s="619">
        <v>1700393</v>
      </c>
      <c r="DE29" s="642"/>
      <c r="DF29" s="642"/>
      <c r="DG29" s="642"/>
      <c r="DH29" s="642"/>
      <c r="DI29" s="642"/>
      <c r="DJ29" s="642"/>
      <c r="DK29" s="643"/>
      <c r="DL29" s="619">
        <v>1700393</v>
      </c>
      <c r="DM29" s="642"/>
      <c r="DN29" s="642"/>
      <c r="DO29" s="642"/>
      <c r="DP29" s="642"/>
      <c r="DQ29" s="642"/>
      <c r="DR29" s="642"/>
      <c r="DS29" s="642"/>
      <c r="DT29" s="642"/>
      <c r="DU29" s="642"/>
      <c r="DV29" s="643"/>
      <c r="DW29" s="615">
        <v>16.2</v>
      </c>
      <c r="DX29" s="640"/>
      <c r="DY29" s="640"/>
      <c r="DZ29" s="640"/>
      <c r="EA29" s="640"/>
      <c r="EB29" s="640"/>
      <c r="EC29" s="641"/>
    </row>
    <row r="30" spans="2:133" ht="11.25" customHeight="1" x14ac:dyDescent="0.2">
      <c r="B30" s="607" t="s">
        <v>292</v>
      </c>
      <c r="C30" s="608"/>
      <c r="D30" s="608"/>
      <c r="E30" s="608"/>
      <c r="F30" s="608"/>
      <c r="G30" s="608"/>
      <c r="H30" s="608"/>
      <c r="I30" s="608"/>
      <c r="J30" s="608"/>
      <c r="K30" s="608"/>
      <c r="L30" s="608"/>
      <c r="M30" s="608"/>
      <c r="N30" s="608"/>
      <c r="O30" s="608"/>
      <c r="P30" s="608"/>
      <c r="Q30" s="609"/>
      <c r="R30" s="610">
        <v>2714761</v>
      </c>
      <c r="S30" s="611"/>
      <c r="T30" s="611"/>
      <c r="U30" s="611"/>
      <c r="V30" s="611"/>
      <c r="W30" s="611"/>
      <c r="X30" s="611"/>
      <c r="Y30" s="612"/>
      <c r="Z30" s="613">
        <v>12.9</v>
      </c>
      <c r="AA30" s="613"/>
      <c r="AB30" s="613"/>
      <c r="AC30" s="613"/>
      <c r="AD30" s="614" t="s">
        <v>122</v>
      </c>
      <c r="AE30" s="614"/>
      <c r="AF30" s="614"/>
      <c r="AG30" s="614"/>
      <c r="AH30" s="614"/>
      <c r="AI30" s="614"/>
      <c r="AJ30" s="614"/>
      <c r="AK30" s="614"/>
      <c r="AL30" s="615" t="s">
        <v>122</v>
      </c>
      <c r="AM30" s="616"/>
      <c r="AN30" s="616"/>
      <c r="AO30" s="617"/>
      <c r="AP30" s="592" t="s">
        <v>210</v>
      </c>
      <c r="AQ30" s="593"/>
      <c r="AR30" s="593"/>
      <c r="AS30" s="593"/>
      <c r="AT30" s="593"/>
      <c r="AU30" s="593"/>
      <c r="AV30" s="593"/>
      <c r="AW30" s="593"/>
      <c r="AX30" s="593"/>
      <c r="AY30" s="593"/>
      <c r="AZ30" s="593"/>
      <c r="BA30" s="593"/>
      <c r="BB30" s="593"/>
      <c r="BC30" s="593"/>
      <c r="BD30" s="593"/>
      <c r="BE30" s="593"/>
      <c r="BF30" s="594"/>
      <c r="BG30" s="592" t="s">
        <v>293</v>
      </c>
      <c r="BH30" s="652"/>
      <c r="BI30" s="652"/>
      <c r="BJ30" s="652"/>
      <c r="BK30" s="652"/>
      <c r="BL30" s="652"/>
      <c r="BM30" s="652"/>
      <c r="BN30" s="652"/>
      <c r="BO30" s="652"/>
      <c r="BP30" s="652"/>
      <c r="BQ30" s="653"/>
      <c r="BR30" s="592" t="s">
        <v>294</v>
      </c>
      <c r="BS30" s="652"/>
      <c r="BT30" s="652"/>
      <c r="BU30" s="652"/>
      <c r="BV30" s="652"/>
      <c r="BW30" s="652"/>
      <c r="BX30" s="652"/>
      <c r="BY30" s="652"/>
      <c r="BZ30" s="652"/>
      <c r="CA30" s="652"/>
      <c r="CB30" s="653"/>
      <c r="CD30" s="648"/>
      <c r="CE30" s="649"/>
      <c r="CF30" s="607" t="s">
        <v>295</v>
      </c>
      <c r="CG30" s="608"/>
      <c r="CH30" s="608"/>
      <c r="CI30" s="608"/>
      <c r="CJ30" s="608"/>
      <c r="CK30" s="608"/>
      <c r="CL30" s="608"/>
      <c r="CM30" s="608"/>
      <c r="CN30" s="608"/>
      <c r="CO30" s="608"/>
      <c r="CP30" s="608"/>
      <c r="CQ30" s="609"/>
      <c r="CR30" s="610">
        <v>1638840</v>
      </c>
      <c r="CS30" s="611"/>
      <c r="CT30" s="611"/>
      <c r="CU30" s="611"/>
      <c r="CV30" s="611"/>
      <c r="CW30" s="611"/>
      <c r="CX30" s="611"/>
      <c r="CY30" s="612"/>
      <c r="CZ30" s="615">
        <v>7.9</v>
      </c>
      <c r="DA30" s="640"/>
      <c r="DB30" s="640"/>
      <c r="DC30" s="644"/>
      <c r="DD30" s="619">
        <v>1607469</v>
      </c>
      <c r="DE30" s="611"/>
      <c r="DF30" s="611"/>
      <c r="DG30" s="611"/>
      <c r="DH30" s="611"/>
      <c r="DI30" s="611"/>
      <c r="DJ30" s="611"/>
      <c r="DK30" s="612"/>
      <c r="DL30" s="619">
        <v>1607469</v>
      </c>
      <c r="DM30" s="611"/>
      <c r="DN30" s="611"/>
      <c r="DO30" s="611"/>
      <c r="DP30" s="611"/>
      <c r="DQ30" s="611"/>
      <c r="DR30" s="611"/>
      <c r="DS30" s="611"/>
      <c r="DT30" s="611"/>
      <c r="DU30" s="611"/>
      <c r="DV30" s="612"/>
      <c r="DW30" s="615">
        <v>15.3</v>
      </c>
      <c r="DX30" s="640"/>
      <c r="DY30" s="640"/>
      <c r="DZ30" s="640"/>
      <c r="EA30" s="640"/>
      <c r="EB30" s="640"/>
      <c r="EC30" s="641"/>
    </row>
    <row r="31" spans="2:133" ht="11.25" customHeight="1" x14ac:dyDescent="0.2">
      <c r="B31" s="623" t="s">
        <v>296</v>
      </c>
      <c r="C31" s="624"/>
      <c r="D31" s="624"/>
      <c r="E31" s="624"/>
      <c r="F31" s="624"/>
      <c r="G31" s="624"/>
      <c r="H31" s="624"/>
      <c r="I31" s="624"/>
      <c r="J31" s="624"/>
      <c r="K31" s="624"/>
      <c r="L31" s="624"/>
      <c r="M31" s="624"/>
      <c r="N31" s="624"/>
      <c r="O31" s="624"/>
      <c r="P31" s="624"/>
      <c r="Q31" s="625"/>
      <c r="R31" s="610" t="s">
        <v>122</v>
      </c>
      <c r="S31" s="611"/>
      <c r="T31" s="611"/>
      <c r="U31" s="611"/>
      <c r="V31" s="611"/>
      <c r="W31" s="611"/>
      <c r="X31" s="611"/>
      <c r="Y31" s="612"/>
      <c r="Z31" s="613" t="s">
        <v>122</v>
      </c>
      <c r="AA31" s="613"/>
      <c r="AB31" s="613"/>
      <c r="AC31" s="613"/>
      <c r="AD31" s="614" t="s">
        <v>122</v>
      </c>
      <c r="AE31" s="614"/>
      <c r="AF31" s="614"/>
      <c r="AG31" s="614"/>
      <c r="AH31" s="614"/>
      <c r="AI31" s="614"/>
      <c r="AJ31" s="614"/>
      <c r="AK31" s="614"/>
      <c r="AL31" s="615" t="s">
        <v>122</v>
      </c>
      <c r="AM31" s="616"/>
      <c r="AN31" s="616"/>
      <c r="AO31" s="617"/>
      <c r="AP31" s="656" t="s">
        <v>297</v>
      </c>
      <c r="AQ31" s="657"/>
      <c r="AR31" s="657"/>
      <c r="AS31" s="657"/>
      <c r="AT31" s="662" t="s">
        <v>298</v>
      </c>
      <c r="AU31" s="200"/>
      <c r="AV31" s="200"/>
      <c r="AW31" s="200"/>
      <c r="AX31" s="596" t="s">
        <v>176</v>
      </c>
      <c r="AY31" s="597"/>
      <c r="AZ31" s="597"/>
      <c r="BA31" s="597"/>
      <c r="BB31" s="597"/>
      <c r="BC31" s="597"/>
      <c r="BD31" s="597"/>
      <c r="BE31" s="597"/>
      <c r="BF31" s="598"/>
      <c r="BG31" s="666">
        <v>99.3</v>
      </c>
      <c r="BH31" s="654"/>
      <c r="BI31" s="654"/>
      <c r="BJ31" s="654"/>
      <c r="BK31" s="654"/>
      <c r="BL31" s="654"/>
      <c r="BM31" s="605">
        <v>97.3</v>
      </c>
      <c r="BN31" s="654"/>
      <c r="BO31" s="654"/>
      <c r="BP31" s="654"/>
      <c r="BQ31" s="655"/>
      <c r="BR31" s="666">
        <v>99.2</v>
      </c>
      <c r="BS31" s="654"/>
      <c r="BT31" s="654"/>
      <c r="BU31" s="654"/>
      <c r="BV31" s="654"/>
      <c r="BW31" s="654"/>
      <c r="BX31" s="605">
        <v>96.2</v>
      </c>
      <c r="BY31" s="654"/>
      <c r="BZ31" s="654"/>
      <c r="CA31" s="654"/>
      <c r="CB31" s="655"/>
      <c r="CD31" s="648"/>
      <c r="CE31" s="649"/>
      <c r="CF31" s="607" t="s">
        <v>299</v>
      </c>
      <c r="CG31" s="608"/>
      <c r="CH31" s="608"/>
      <c r="CI31" s="608"/>
      <c r="CJ31" s="608"/>
      <c r="CK31" s="608"/>
      <c r="CL31" s="608"/>
      <c r="CM31" s="608"/>
      <c r="CN31" s="608"/>
      <c r="CO31" s="608"/>
      <c r="CP31" s="608"/>
      <c r="CQ31" s="609"/>
      <c r="CR31" s="610">
        <v>94558</v>
      </c>
      <c r="CS31" s="642"/>
      <c r="CT31" s="642"/>
      <c r="CU31" s="642"/>
      <c r="CV31" s="642"/>
      <c r="CW31" s="642"/>
      <c r="CX31" s="642"/>
      <c r="CY31" s="643"/>
      <c r="CZ31" s="615">
        <v>0.5</v>
      </c>
      <c r="DA31" s="640"/>
      <c r="DB31" s="640"/>
      <c r="DC31" s="644"/>
      <c r="DD31" s="619">
        <v>92924</v>
      </c>
      <c r="DE31" s="642"/>
      <c r="DF31" s="642"/>
      <c r="DG31" s="642"/>
      <c r="DH31" s="642"/>
      <c r="DI31" s="642"/>
      <c r="DJ31" s="642"/>
      <c r="DK31" s="643"/>
      <c r="DL31" s="619">
        <v>92924</v>
      </c>
      <c r="DM31" s="642"/>
      <c r="DN31" s="642"/>
      <c r="DO31" s="642"/>
      <c r="DP31" s="642"/>
      <c r="DQ31" s="642"/>
      <c r="DR31" s="642"/>
      <c r="DS31" s="642"/>
      <c r="DT31" s="642"/>
      <c r="DU31" s="642"/>
      <c r="DV31" s="643"/>
      <c r="DW31" s="615">
        <v>0.9</v>
      </c>
      <c r="DX31" s="640"/>
      <c r="DY31" s="640"/>
      <c r="DZ31" s="640"/>
      <c r="EA31" s="640"/>
      <c r="EB31" s="640"/>
      <c r="EC31" s="641"/>
    </row>
    <row r="32" spans="2:133" ht="11.25" customHeight="1" x14ac:dyDescent="0.2">
      <c r="B32" s="607" t="s">
        <v>300</v>
      </c>
      <c r="C32" s="608"/>
      <c r="D32" s="608"/>
      <c r="E32" s="608"/>
      <c r="F32" s="608"/>
      <c r="G32" s="608"/>
      <c r="H32" s="608"/>
      <c r="I32" s="608"/>
      <c r="J32" s="608"/>
      <c r="K32" s="608"/>
      <c r="L32" s="608"/>
      <c r="M32" s="608"/>
      <c r="N32" s="608"/>
      <c r="O32" s="608"/>
      <c r="P32" s="608"/>
      <c r="Q32" s="609"/>
      <c r="R32" s="610">
        <v>1445494</v>
      </c>
      <c r="S32" s="611"/>
      <c r="T32" s="611"/>
      <c r="U32" s="611"/>
      <c r="V32" s="611"/>
      <c r="W32" s="611"/>
      <c r="X32" s="611"/>
      <c r="Y32" s="612"/>
      <c r="Z32" s="613">
        <v>6.9</v>
      </c>
      <c r="AA32" s="613"/>
      <c r="AB32" s="613"/>
      <c r="AC32" s="613"/>
      <c r="AD32" s="614" t="s">
        <v>122</v>
      </c>
      <c r="AE32" s="614"/>
      <c r="AF32" s="614"/>
      <c r="AG32" s="614"/>
      <c r="AH32" s="614"/>
      <c r="AI32" s="614"/>
      <c r="AJ32" s="614"/>
      <c r="AK32" s="614"/>
      <c r="AL32" s="615" t="s">
        <v>122</v>
      </c>
      <c r="AM32" s="616"/>
      <c r="AN32" s="616"/>
      <c r="AO32" s="617"/>
      <c r="AP32" s="658"/>
      <c r="AQ32" s="659"/>
      <c r="AR32" s="659"/>
      <c r="AS32" s="659"/>
      <c r="AT32" s="663"/>
      <c r="AU32" s="196" t="s">
        <v>301</v>
      </c>
      <c r="AX32" s="607" t="s">
        <v>302</v>
      </c>
      <c r="AY32" s="608"/>
      <c r="AZ32" s="608"/>
      <c r="BA32" s="608"/>
      <c r="BB32" s="608"/>
      <c r="BC32" s="608"/>
      <c r="BD32" s="608"/>
      <c r="BE32" s="608"/>
      <c r="BF32" s="609"/>
      <c r="BG32" s="667">
        <v>99.3</v>
      </c>
      <c r="BH32" s="642"/>
      <c r="BI32" s="642"/>
      <c r="BJ32" s="642"/>
      <c r="BK32" s="642"/>
      <c r="BL32" s="642"/>
      <c r="BM32" s="616">
        <v>96.7</v>
      </c>
      <c r="BN32" s="642"/>
      <c r="BO32" s="642"/>
      <c r="BP32" s="642"/>
      <c r="BQ32" s="665"/>
      <c r="BR32" s="667">
        <v>99.1</v>
      </c>
      <c r="BS32" s="642"/>
      <c r="BT32" s="642"/>
      <c r="BU32" s="642"/>
      <c r="BV32" s="642"/>
      <c r="BW32" s="642"/>
      <c r="BX32" s="616">
        <v>96.3</v>
      </c>
      <c r="BY32" s="642"/>
      <c r="BZ32" s="642"/>
      <c r="CA32" s="642"/>
      <c r="CB32" s="665"/>
      <c r="CD32" s="650"/>
      <c r="CE32" s="651"/>
      <c r="CF32" s="607" t="s">
        <v>303</v>
      </c>
      <c r="CG32" s="608"/>
      <c r="CH32" s="608"/>
      <c r="CI32" s="608"/>
      <c r="CJ32" s="608"/>
      <c r="CK32" s="608"/>
      <c r="CL32" s="608"/>
      <c r="CM32" s="608"/>
      <c r="CN32" s="608"/>
      <c r="CO32" s="608"/>
      <c r="CP32" s="608"/>
      <c r="CQ32" s="609"/>
      <c r="CR32" s="610">
        <v>78</v>
      </c>
      <c r="CS32" s="611"/>
      <c r="CT32" s="611"/>
      <c r="CU32" s="611"/>
      <c r="CV32" s="611"/>
      <c r="CW32" s="611"/>
      <c r="CX32" s="611"/>
      <c r="CY32" s="612"/>
      <c r="CZ32" s="615">
        <v>0</v>
      </c>
      <c r="DA32" s="640"/>
      <c r="DB32" s="640"/>
      <c r="DC32" s="644"/>
      <c r="DD32" s="619">
        <v>78</v>
      </c>
      <c r="DE32" s="611"/>
      <c r="DF32" s="611"/>
      <c r="DG32" s="611"/>
      <c r="DH32" s="611"/>
      <c r="DI32" s="611"/>
      <c r="DJ32" s="611"/>
      <c r="DK32" s="612"/>
      <c r="DL32" s="619">
        <v>78</v>
      </c>
      <c r="DM32" s="611"/>
      <c r="DN32" s="611"/>
      <c r="DO32" s="611"/>
      <c r="DP32" s="611"/>
      <c r="DQ32" s="611"/>
      <c r="DR32" s="611"/>
      <c r="DS32" s="611"/>
      <c r="DT32" s="611"/>
      <c r="DU32" s="611"/>
      <c r="DV32" s="612"/>
      <c r="DW32" s="615">
        <v>0</v>
      </c>
      <c r="DX32" s="640"/>
      <c r="DY32" s="640"/>
      <c r="DZ32" s="640"/>
      <c r="EA32" s="640"/>
      <c r="EB32" s="640"/>
      <c r="EC32" s="641"/>
    </row>
    <row r="33" spans="2:133" ht="11.25" customHeight="1" x14ac:dyDescent="0.2">
      <c r="B33" s="607" t="s">
        <v>304</v>
      </c>
      <c r="C33" s="608"/>
      <c r="D33" s="608"/>
      <c r="E33" s="608"/>
      <c r="F33" s="608"/>
      <c r="G33" s="608"/>
      <c r="H33" s="608"/>
      <c r="I33" s="608"/>
      <c r="J33" s="608"/>
      <c r="K33" s="608"/>
      <c r="L33" s="608"/>
      <c r="M33" s="608"/>
      <c r="N33" s="608"/>
      <c r="O33" s="608"/>
      <c r="P33" s="608"/>
      <c r="Q33" s="609"/>
      <c r="R33" s="610">
        <v>32143</v>
      </c>
      <c r="S33" s="611"/>
      <c r="T33" s="611"/>
      <c r="U33" s="611"/>
      <c r="V33" s="611"/>
      <c r="W33" s="611"/>
      <c r="X33" s="611"/>
      <c r="Y33" s="612"/>
      <c r="Z33" s="613">
        <v>0.2</v>
      </c>
      <c r="AA33" s="613"/>
      <c r="AB33" s="613"/>
      <c r="AC33" s="613"/>
      <c r="AD33" s="614">
        <v>13373</v>
      </c>
      <c r="AE33" s="614"/>
      <c r="AF33" s="614"/>
      <c r="AG33" s="614"/>
      <c r="AH33" s="614"/>
      <c r="AI33" s="614"/>
      <c r="AJ33" s="614"/>
      <c r="AK33" s="614"/>
      <c r="AL33" s="615">
        <v>0.1</v>
      </c>
      <c r="AM33" s="616"/>
      <c r="AN33" s="616"/>
      <c r="AO33" s="617"/>
      <c r="AP33" s="660"/>
      <c r="AQ33" s="661"/>
      <c r="AR33" s="661"/>
      <c r="AS33" s="661"/>
      <c r="AT33" s="664"/>
      <c r="AU33" s="201"/>
      <c r="AV33" s="201"/>
      <c r="AW33" s="201"/>
      <c r="AX33" s="631" t="s">
        <v>305</v>
      </c>
      <c r="AY33" s="632"/>
      <c r="AZ33" s="632"/>
      <c r="BA33" s="632"/>
      <c r="BB33" s="632"/>
      <c r="BC33" s="632"/>
      <c r="BD33" s="632"/>
      <c r="BE33" s="632"/>
      <c r="BF33" s="633"/>
      <c r="BG33" s="668">
        <v>99.3</v>
      </c>
      <c r="BH33" s="669"/>
      <c r="BI33" s="669"/>
      <c r="BJ33" s="669"/>
      <c r="BK33" s="669"/>
      <c r="BL33" s="669"/>
      <c r="BM33" s="670">
        <v>97.8</v>
      </c>
      <c r="BN33" s="669"/>
      <c r="BO33" s="669"/>
      <c r="BP33" s="669"/>
      <c r="BQ33" s="671"/>
      <c r="BR33" s="668">
        <v>99.3</v>
      </c>
      <c r="BS33" s="669"/>
      <c r="BT33" s="669"/>
      <c r="BU33" s="669"/>
      <c r="BV33" s="669"/>
      <c r="BW33" s="669"/>
      <c r="BX33" s="670">
        <v>96.3</v>
      </c>
      <c r="BY33" s="669"/>
      <c r="BZ33" s="669"/>
      <c r="CA33" s="669"/>
      <c r="CB33" s="671"/>
      <c r="CD33" s="607" t="s">
        <v>306</v>
      </c>
      <c r="CE33" s="608"/>
      <c r="CF33" s="608"/>
      <c r="CG33" s="608"/>
      <c r="CH33" s="608"/>
      <c r="CI33" s="608"/>
      <c r="CJ33" s="608"/>
      <c r="CK33" s="608"/>
      <c r="CL33" s="608"/>
      <c r="CM33" s="608"/>
      <c r="CN33" s="608"/>
      <c r="CO33" s="608"/>
      <c r="CP33" s="608"/>
      <c r="CQ33" s="609"/>
      <c r="CR33" s="610">
        <v>7836379</v>
      </c>
      <c r="CS33" s="642"/>
      <c r="CT33" s="642"/>
      <c r="CU33" s="642"/>
      <c r="CV33" s="642"/>
      <c r="CW33" s="642"/>
      <c r="CX33" s="642"/>
      <c r="CY33" s="643"/>
      <c r="CZ33" s="615">
        <v>37.700000000000003</v>
      </c>
      <c r="DA33" s="640"/>
      <c r="DB33" s="640"/>
      <c r="DC33" s="644"/>
      <c r="DD33" s="619">
        <v>6077763</v>
      </c>
      <c r="DE33" s="642"/>
      <c r="DF33" s="642"/>
      <c r="DG33" s="642"/>
      <c r="DH33" s="642"/>
      <c r="DI33" s="642"/>
      <c r="DJ33" s="642"/>
      <c r="DK33" s="643"/>
      <c r="DL33" s="619">
        <v>4562706</v>
      </c>
      <c r="DM33" s="642"/>
      <c r="DN33" s="642"/>
      <c r="DO33" s="642"/>
      <c r="DP33" s="642"/>
      <c r="DQ33" s="642"/>
      <c r="DR33" s="642"/>
      <c r="DS33" s="642"/>
      <c r="DT33" s="642"/>
      <c r="DU33" s="642"/>
      <c r="DV33" s="643"/>
      <c r="DW33" s="615">
        <v>43.5</v>
      </c>
      <c r="DX33" s="640"/>
      <c r="DY33" s="640"/>
      <c r="DZ33" s="640"/>
      <c r="EA33" s="640"/>
      <c r="EB33" s="640"/>
      <c r="EC33" s="641"/>
    </row>
    <row r="34" spans="2:133" ht="11.25" customHeight="1" x14ac:dyDescent="0.2">
      <c r="B34" s="607" t="s">
        <v>307</v>
      </c>
      <c r="C34" s="608"/>
      <c r="D34" s="608"/>
      <c r="E34" s="608"/>
      <c r="F34" s="608"/>
      <c r="G34" s="608"/>
      <c r="H34" s="608"/>
      <c r="I34" s="608"/>
      <c r="J34" s="608"/>
      <c r="K34" s="608"/>
      <c r="L34" s="608"/>
      <c r="M34" s="608"/>
      <c r="N34" s="608"/>
      <c r="O34" s="608"/>
      <c r="P34" s="608"/>
      <c r="Q34" s="609"/>
      <c r="R34" s="610">
        <v>86542</v>
      </c>
      <c r="S34" s="611"/>
      <c r="T34" s="611"/>
      <c r="U34" s="611"/>
      <c r="V34" s="611"/>
      <c r="W34" s="611"/>
      <c r="X34" s="611"/>
      <c r="Y34" s="612"/>
      <c r="Z34" s="613">
        <v>0.4</v>
      </c>
      <c r="AA34" s="613"/>
      <c r="AB34" s="613"/>
      <c r="AC34" s="613"/>
      <c r="AD34" s="614" t="s">
        <v>122</v>
      </c>
      <c r="AE34" s="614"/>
      <c r="AF34" s="614"/>
      <c r="AG34" s="614"/>
      <c r="AH34" s="614"/>
      <c r="AI34" s="614"/>
      <c r="AJ34" s="614"/>
      <c r="AK34" s="614"/>
      <c r="AL34" s="615" t="s">
        <v>122</v>
      </c>
      <c r="AM34" s="616"/>
      <c r="AN34" s="616"/>
      <c r="AO34" s="617"/>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07" t="s">
        <v>308</v>
      </c>
      <c r="CE34" s="608"/>
      <c r="CF34" s="608"/>
      <c r="CG34" s="608"/>
      <c r="CH34" s="608"/>
      <c r="CI34" s="608"/>
      <c r="CJ34" s="608"/>
      <c r="CK34" s="608"/>
      <c r="CL34" s="608"/>
      <c r="CM34" s="608"/>
      <c r="CN34" s="608"/>
      <c r="CO34" s="608"/>
      <c r="CP34" s="608"/>
      <c r="CQ34" s="609"/>
      <c r="CR34" s="610">
        <v>1985915</v>
      </c>
      <c r="CS34" s="611"/>
      <c r="CT34" s="611"/>
      <c r="CU34" s="611"/>
      <c r="CV34" s="611"/>
      <c r="CW34" s="611"/>
      <c r="CX34" s="611"/>
      <c r="CY34" s="612"/>
      <c r="CZ34" s="615">
        <v>9.6</v>
      </c>
      <c r="DA34" s="640"/>
      <c r="DB34" s="640"/>
      <c r="DC34" s="644"/>
      <c r="DD34" s="619">
        <v>1595597</v>
      </c>
      <c r="DE34" s="611"/>
      <c r="DF34" s="611"/>
      <c r="DG34" s="611"/>
      <c r="DH34" s="611"/>
      <c r="DI34" s="611"/>
      <c r="DJ34" s="611"/>
      <c r="DK34" s="612"/>
      <c r="DL34" s="619">
        <v>1365832</v>
      </c>
      <c r="DM34" s="611"/>
      <c r="DN34" s="611"/>
      <c r="DO34" s="611"/>
      <c r="DP34" s="611"/>
      <c r="DQ34" s="611"/>
      <c r="DR34" s="611"/>
      <c r="DS34" s="611"/>
      <c r="DT34" s="611"/>
      <c r="DU34" s="611"/>
      <c r="DV34" s="612"/>
      <c r="DW34" s="615">
        <v>13</v>
      </c>
      <c r="DX34" s="640"/>
      <c r="DY34" s="640"/>
      <c r="DZ34" s="640"/>
      <c r="EA34" s="640"/>
      <c r="EB34" s="640"/>
      <c r="EC34" s="641"/>
    </row>
    <row r="35" spans="2:133" ht="11.25" customHeight="1" x14ac:dyDescent="0.2">
      <c r="B35" s="607" t="s">
        <v>309</v>
      </c>
      <c r="C35" s="608"/>
      <c r="D35" s="608"/>
      <c r="E35" s="608"/>
      <c r="F35" s="608"/>
      <c r="G35" s="608"/>
      <c r="H35" s="608"/>
      <c r="I35" s="608"/>
      <c r="J35" s="608"/>
      <c r="K35" s="608"/>
      <c r="L35" s="608"/>
      <c r="M35" s="608"/>
      <c r="N35" s="608"/>
      <c r="O35" s="608"/>
      <c r="P35" s="608"/>
      <c r="Q35" s="609"/>
      <c r="R35" s="610">
        <v>341929</v>
      </c>
      <c r="S35" s="611"/>
      <c r="T35" s="611"/>
      <c r="U35" s="611"/>
      <c r="V35" s="611"/>
      <c r="W35" s="611"/>
      <c r="X35" s="611"/>
      <c r="Y35" s="612"/>
      <c r="Z35" s="613">
        <v>1.6</v>
      </c>
      <c r="AA35" s="613"/>
      <c r="AB35" s="613"/>
      <c r="AC35" s="613"/>
      <c r="AD35" s="614" t="s">
        <v>122</v>
      </c>
      <c r="AE35" s="614"/>
      <c r="AF35" s="614"/>
      <c r="AG35" s="614"/>
      <c r="AH35" s="614"/>
      <c r="AI35" s="614"/>
      <c r="AJ35" s="614"/>
      <c r="AK35" s="614"/>
      <c r="AL35" s="615" t="s">
        <v>122</v>
      </c>
      <c r="AM35" s="616"/>
      <c r="AN35" s="616"/>
      <c r="AO35" s="617"/>
      <c r="AP35" s="206"/>
      <c r="AQ35" s="592" t="s">
        <v>310</v>
      </c>
      <c r="AR35" s="593"/>
      <c r="AS35" s="593"/>
      <c r="AT35" s="593"/>
      <c r="AU35" s="593"/>
      <c r="AV35" s="593"/>
      <c r="AW35" s="593"/>
      <c r="AX35" s="593"/>
      <c r="AY35" s="593"/>
      <c r="AZ35" s="593"/>
      <c r="BA35" s="593"/>
      <c r="BB35" s="593"/>
      <c r="BC35" s="593"/>
      <c r="BD35" s="593"/>
      <c r="BE35" s="593"/>
      <c r="BF35" s="594"/>
      <c r="BG35" s="592" t="s">
        <v>311</v>
      </c>
      <c r="BH35" s="593"/>
      <c r="BI35" s="593"/>
      <c r="BJ35" s="593"/>
      <c r="BK35" s="593"/>
      <c r="BL35" s="593"/>
      <c r="BM35" s="593"/>
      <c r="BN35" s="593"/>
      <c r="BO35" s="593"/>
      <c r="BP35" s="593"/>
      <c r="BQ35" s="593"/>
      <c r="BR35" s="593"/>
      <c r="BS35" s="593"/>
      <c r="BT35" s="593"/>
      <c r="BU35" s="593"/>
      <c r="BV35" s="593"/>
      <c r="BW35" s="593"/>
      <c r="BX35" s="593"/>
      <c r="BY35" s="593"/>
      <c r="BZ35" s="593"/>
      <c r="CA35" s="593"/>
      <c r="CB35" s="594"/>
      <c r="CD35" s="607" t="s">
        <v>312</v>
      </c>
      <c r="CE35" s="608"/>
      <c r="CF35" s="608"/>
      <c r="CG35" s="608"/>
      <c r="CH35" s="608"/>
      <c r="CI35" s="608"/>
      <c r="CJ35" s="608"/>
      <c r="CK35" s="608"/>
      <c r="CL35" s="608"/>
      <c r="CM35" s="608"/>
      <c r="CN35" s="608"/>
      <c r="CO35" s="608"/>
      <c r="CP35" s="608"/>
      <c r="CQ35" s="609"/>
      <c r="CR35" s="610">
        <v>203040</v>
      </c>
      <c r="CS35" s="642"/>
      <c r="CT35" s="642"/>
      <c r="CU35" s="642"/>
      <c r="CV35" s="642"/>
      <c r="CW35" s="642"/>
      <c r="CX35" s="642"/>
      <c r="CY35" s="643"/>
      <c r="CZ35" s="615">
        <v>1</v>
      </c>
      <c r="DA35" s="640"/>
      <c r="DB35" s="640"/>
      <c r="DC35" s="644"/>
      <c r="DD35" s="619">
        <v>82933</v>
      </c>
      <c r="DE35" s="642"/>
      <c r="DF35" s="642"/>
      <c r="DG35" s="642"/>
      <c r="DH35" s="642"/>
      <c r="DI35" s="642"/>
      <c r="DJ35" s="642"/>
      <c r="DK35" s="643"/>
      <c r="DL35" s="619">
        <v>82867</v>
      </c>
      <c r="DM35" s="642"/>
      <c r="DN35" s="642"/>
      <c r="DO35" s="642"/>
      <c r="DP35" s="642"/>
      <c r="DQ35" s="642"/>
      <c r="DR35" s="642"/>
      <c r="DS35" s="642"/>
      <c r="DT35" s="642"/>
      <c r="DU35" s="642"/>
      <c r="DV35" s="643"/>
      <c r="DW35" s="615">
        <v>0.8</v>
      </c>
      <c r="DX35" s="640"/>
      <c r="DY35" s="640"/>
      <c r="DZ35" s="640"/>
      <c r="EA35" s="640"/>
      <c r="EB35" s="640"/>
      <c r="EC35" s="641"/>
    </row>
    <row r="36" spans="2:133" ht="11.25" customHeight="1" x14ac:dyDescent="0.2">
      <c r="B36" s="607" t="s">
        <v>313</v>
      </c>
      <c r="C36" s="608"/>
      <c r="D36" s="608"/>
      <c r="E36" s="608"/>
      <c r="F36" s="608"/>
      <c r="G36" s="608"/>
      <c r="H36" s="608"/>
      <c r="I36" s="608"/>
      <c r="J36" s="608"/>
      <c r="K36" s="608"/>
      <c r="L36" s="608"/>
      <c r="M36" s="608"/>
      <c r="N36" s="608"/>
      <c r="O36" s="608"/>
      <c r="P36" s="608"/>
      <c r="Q36" s="609"/>
      <c r="R36" s="610">
        <v>449664</v>
      </c>
      <c r="S36" s="611"/>
      <c r="T36" s="611"/>
      <c r="U36" s="611"/>
      <c r="V36" s="611"/>
      <c r="W36" s="611"/>
      <c r="X36" s="611"/>
      <c r="Y36" s="612"/>
      <c r="Z36" s="613">
        <v>2.1</v>
      </c>
      <c r="AA36" s="613"/>
      <c r="AB36" s="613"/>
      <c r="AC36" s="613"/>
      <c r="AD36" s="614" t="s">
        <v>122</v>
      </c>
      <c r="AE36" s="614"/>
      <c r="AF36" s="614"/>
      <c r="AG36" s="614"/>
      <c r="AH36" s="614"/>
      <c r="AI36" s="614"/>
      <c r="AJ36" s="614"/>
      <c r="AK36" s="614"/>
      <c r="AL36" s="615" t="s">
        <v>122</v>
      </c>
      <c r="AM36" s="616"/>
      <c r="AN36" s="616"/>
      <c r="AO36" s="617"/>
      <c r="AP36" s="206"/>
      <c r="AQ36" s="676" t="s">
        <v>314</v>
      </c>
      <c r="AR36" s="677"/>
      <c r="AS36" s="677"/>
      <c r="AT36" s="677"/>
      <c r="AU36" s="677"/>
      <c r="AV36" s="677"/>
      <c r="AW36" s="677"/>
      <c r="AX36" s="677"/>
      <c r="AY36" s="678"/>
      <c r="AZ36" s="599">
        <v>2765559</v>
      </c>
      <c r="BA36" s="600"/>
      <c r="BB36" s="600"/>
      <c r="BC36" s="600"/>
      <c r="BD36" s="600"/>
      <c r="BE36" s="600"/>
      <c r="BF36" s="672"/>
      <c r="BG36" s="596" t="s">
        <v>315</v>
      </c>
      <c r="BH36" s="597"/>
      <c r="BI36" s="597"/>
      <c r="BJ36" s="597"/>
      <c r="BK36" s="597"/>
      <c r="BL36" s="597"/>
      <c r="BM36" s="597"/>
      <c r="BN36" s="597"/>
      <c r="BO36" s="597"/>
      <c r="BP36" s="597"/>
      <c r="BQ36" s="597"/>
      <c r="BR36" s="597"/>
      <c r="BS36" s="597"/>
      <c r="BT36" s="597"/>
      <c r="BU36" s="598"/>
      <c r="BV36" s="599">
        <v>113819</v>
      </c>
      <c r="BW36" s="600"/>
      <c r="BX36" s="600"/>
      <c r="BY36" s="600"/>
      <c r="BZ36" s="600"/>
      <c r="CA36" s="600"/>
      <c r="CB36" s="672"/>
      <c r="CD36" s="607" t="s">
        <v>316</v>
      </c>
      <c r="CE36" s="608"/>
      <c r="CF36" s="608"/>
      <c r="CG36" s="608"/>
      <c r="CH36" s="608"/>
      <c r="CI36" s="608"/>
      <c r="CJ36" s="608"/>
      <c r="CK36" s="608"/>
      <c r="CL36" s="608"/>
      <c r="CM36" s="608"/>
      <c r="CN36" s="608"/>
      <c r="CO36" s="608"/>
      <c r="CP36" s="608"/>
      <c r="CQ36" s="609"/>
      <c r="CR36" s="610">
        <v>3008424</v>
      </c>
      <c r="CS36" s="611"/>
      <c r="CT36" s="611"/>
      <c r="CU36" s="611"/>
      <c r="CV36" s="611"/>
      <c r="CW36" s="611"/>
      <c r="CX36" s="611"/>
      <c r="CY36" s="612"/>
      <c r="CZ36" s="615">
        <v>14.5</v>
      </c>
      <c r="DA36" s="640"/>
      <c r="DB36" s="640"/>
      <c r="DC36" s="644"/>
      <c r="DD36" s="619">
        <v>2556176</v>
      </c>
      <c r="DE36" s="611"/>
      <c r="DF36" s="611"/>
      <c r="DG36" s="611"/>
      <c r="DH36" s="611"/>
      <c r="DI36" s="611"/>
      <c r="DJ36" s="611"/>
      <c r="DK36" s="612"/>
      <c r="DL36" s="619">
        <v>1813056</v>
      </c>
      <c r="DM36" s="611"/>
      <c r="DN36" s="611"/>
      <c r="DO36" s="611"/>
      <c r="DP36" s="611"/>
      <c r="DQ36" s="611"/>
      <c r="DR36" s="611"/>
      <c r="DS36" s="611"/>
      <c r="DT36" s="611"/>
      <c r="DU36" s="611"/>
      <c r="DV36" s="612"/>
      <c r="DW36" s="615">
        <v>17.3</v>
      </c>
      <c r="DX36" s="640"/>
      <c r="DY36" s="640"/>
      <c r="DZ36" s="640"/>
      <c r="EA36" s="640"/>
      <c r="EB36" s="640"/>
      <c r="EC36" s="641"/>
    </row>
    <row r="37" spans="2:133" ht="11.25" customHeight="1" x14ac:dyDescent="0.2">
      <c r="B37" s="607" t="s">
        <v>317</v>
      </c>
      <c r="C37" s="608"/>
      <c r="D37" s="608"/>
      <c r="E37" s="608"/>
      <c r="F37" s="608"/>
      <c r="G37" s="608"/>
      <c r="H37" s="608"/>
      <c r="I37" s="608"/>
      <c r="J37" s="608"/>
      <c r="K37" s="608"/>
      <c r="L37" s="608"/>
      <c r="M37" s="608"/>
      <c r="N37" s="608"/>
      <c r="O37" s="608"/>
      <c r="P37" s="608"/>
      <c r="Q37" s="609"/>
      <c r="R37" s="610">
        <v>637808</v>
      </c>
      <c r="S37" s="611"/>
      <c r="T37" s="611"/>
      <c r="U37" s="611"/>
      <c r="V37" s="611"/>
      <c r="W37" s="611"/>
      <c r="X37" s="611"/>
      <c r="Y37" s="612"/>
      <c r="Z37" s="613">
        <v>3</v>
      </c>
      <c r="AA37" s="613"/>
      <c r="AB37" s="613"/>
      <c r="AC37" s="613"/>
      <c r="AD37" s="614">
        <v>2644</v>
      </c>
      <c r="AE37" s="614"/>
      <c r="AF37" s="614"/>
      <c r="AG37" s="614"/>
      <c r="AH37" s="614"/>
      <c r="AI37" s="614"/>
      <c r="AJ37" s="614"/>
      <c r="AK37" s="614"/>
      <c r="AL37" s="615">
        <v>0</v>
      </c>
      <c r="AM37" s="616"/>
      <c r="AN37" s="616"/>
      <c r="AO37" s="617"/>
      <c r="AQ37" s="673" t="s">
        <v>318</v>
      </c>
      <c r="AR37" s="674"/>
      <c r="AS37" s="674"/>
      <c r="AT37" s="674"/>
      <c r="AU37" s="674"/>
      <c r="AV37" s="674"/>
      <c r="AW37" s="674"/>
      <c r="AX37" s="674"/>
      <c r="AY37" s="675"/>
      <c r="AZ37" s="610">
        <v>862957</v>
      </c>
      <c r="BA37" s="611"/>
      <c r="BB37" s="611"/>
      <c r="BC37" s="611"/>
      <c r="BD37" s="642"/>
      <c r="BE37" s="642"/>
      <c r="BF37" s="665"/>
      <c r="BG37" s="607" t="s">
        <v>319</v>
      </c>
      <c r="BH37" s="608"/>
      <c r="BI37" s="608"/>
      <c r="BJ37" s="608"/>
      <c r="BK37" s="608"/>
      <c r="BL37" s="608"/>
      <c r="BM37" s="608"/>
      <c r="BN37" s="608"/>
      <c r="BO37" s="608"/>
      <c r="BP37" s="608"/>
      <c r="BQ37" s="608"/>
      <c r="BR37" s="608"/>
      <c r="BS37" s="608"/>
      <c r="BT37" s="608"/>
      <c r="BU37" s="609"/>
      <c r="BV37" s="610">
        <v>34456</v>
      </c>
      <c r="BW37" s="611"/>
      <c r="BX37" s="611"/>
      <c r="BY37" s="611"/>
      <c r="BZ37" s="611"/>
      <c r="CA37" s="611"/>
      <c r="CB37" s="620"/>
      <c r="CD37" s="607" t="s">
        <v>320</v>
      </c>
      <c r="CE37" s="608"/>
      <c r="CF37" s="608"/>
      <c r="CG37" s="608"/>
      <c r="CH37" s="608"/>
      <c r="CI37" s="608"/>
      <c r="CJ37" s="608"/>
      <c r="CK37" s="608"/>
      <c r="CL37" s="608"/>
      <c r="CM37" s="608"/>
      <c r="CN37" s="608"/>
      <c r="CO37" s="608"/>
      <c r="CP37" s="608"/>
      <c r="CQ37" s="609"/>
      <c r="CR37" s="610">
        <v>1119268</v>
      </c>
      <c r="CS37" s="642"/>
      <c r="CT37" s="642"/>
      <c r="CU37" s="642"/>
      <c r="CV37" s="642"/>
      <c r="CW37" s="642"/>
      <c r="CX37" s="642"/>
      <c r="CY37" s="643"/>
      <c r="CZ37" s="615">
        <v>5.4</v>
      </c>
      <c r="DA37" s="640"/>
      <c r="DB37" s="640"/>
      <c r="DC37" s="644"/>
      <c r="DD37" s="619">
        <v>953465</v>
      </c>
      <c r="DE37" s="642"/>
      <c r="DF37" s="642"/>
      <c r="DG37" s="642"/>
      <c r="DH37" s="642"/>
      <c r="DI37" s="642"/>
      <c r="DJ37" s="642"/>
      <c r="DK37" s="643"/>
      <c r="DL37" s="619">
        <v>882488</v>
      </c>
      <c r="DM37" s="642"/>
      <c r="DN37" s="642"/>
      <c r="DO37" s="642"/>
      <c r="DP37" s="642"/>
      <c r="DQ37" s="642"/>
      <c r="DR37" s="642"/>
      <c r="DS37" s="642"/>
      <c r="DT37" s="642"/>
      <c r="DU37" s="642"/>
      <c r="DV37" s="643"/>
      <c r="DW37" s="615">
        <v>8.4</v>
      </c>
      <c r="DX37" s="640"/>
      <c r="DY37" s="640"/>
      <c r="DZ37" s="640"/>
      <c r="EA37" s="640"/>
      <c r="EB37" s="640"/>
      <c r="EC37" s="641"/>
    </row>
    <row r="38" spans="2:133" ht="11.25" customHeight="1" x14ac:dyDescent="0.2">
      <c r="B38" s="607" t="s">
        <v>321</v>
      </c>
      <c r="C38" s="608"/>
      <c r="D38" s="608"/>
      <c r="E38" s="608"/>
      <c r="F38" s="608"/>
      <c r="G38" s="608"/>
      <c r="H38" s="608"/>
      <c r="I38" s="608"/>
      <c r="J38" s="608"/>
      <c r="K38" s="608"/>
      <c r="L38" s="608"/>
      <c r="M38" s="608"/>
      <c r="N38" s="608"/>
      <c r="O38" s="608"/>
      <c r="P38" s="608"/>
      <c r="Q38" s="609"/>
      <c r="R38" s="610">
        <v>3538075</v>
      </c>
      <c r="S38" s="611"/>
      <c r="T38" s="611"/>
      <c r="U38" s="611"/>
      <c r="V38" s="611"/>
      <c r="W38" s="611"/>
      <c r="X38" s="611"/>
      <c r="Y38" s="612"/>
      <c r="Z38" s="613">
        <v>16.8</v>
      </c>
      <c r="AA38" s="613"/>
      <c r="AB38" s="613"/>
      <c r="AC38" s="613"/>
      <c r="AD38" s="614" t="s">
        <v>122</v>
      </c>
      <c r="AE38" s="614"/>
      <c r="AF38" s="614"/>
      <c r="AG38" s="614"/>
      <c r="AH38" s="614"/>
      <c r="AI38" s="614"/>
      <c r="AJ38" s="614"/>
      <c r="AK38" s="614"/>
      <c r="AL38" s="615" t="s">
        <v>122</v>
      </c>
      <c r="AM38" s="616"/>
      <c r="AN38" s="616"/>
      <c r="AO38" s="617"/>
      <c r="AQ38" s="673" t="s">
        <v>322</v>
      </c>
      <c r="AR38" s="674"/>
      <c r="AS38" s="674"/>
      <c r="AT38" s="674"/>
      <c r="AU38" s="674"/>
      <c r="AV38" s="674"/>
      <c r="AW38" s="674"/>
      <c r="AX38" s="674"/>
      <c r="AY38" s="675"/>
      <c r="AZ38" s="610">
        <v>307389</v>
      </c>
      <c r="BA38" s="611"/>
      <c r="BB38" s="611"/>
      <c r="BC38" s="611"/>
      <c r="BD38" s="642"/>
      <c r="BE38" s="642"/>
      <c r="BF38" s="665"/>
      <c r="BG38" s="607" t="s">
        <v>323</v>
      </c>
      <c r="BH38" s="608"/>
      <c r="BI38" s="608"/>
      <c r="BJ38" s="608"/>
      <c r="BK38" s="608"/>
      <c r="BL38" s="608"/>
      <c r="BM38" s="608"/>
      <c r="BN38" s="608"/>
      <c r="BO38" s="608"/>
      <c r="BP38" s="608"/>
      <c r="BQ38" s="608"/>
      <c r="BR38" s="608"/>
      <c r="BS38" s="608"/>
      <c r="BT38" s="608"/>
      <c r="BU38" s="609"/>
      <c r="BV38" s="610">
        <v>4170</v>
      </c>
      <c r="BW38" s="611"/>
      <c r="BX38" s="611"/>
      <c r="BY38" s="611"/>
      <c r="BZ38" s="611"/>
      <c r="CA38" s="611"/>
      <c r="CB38" s="620"/>
      <c r="CD38" s="607" t="s">
        <v>324</v>
      </c>
      <c r="CE38" s="608"/>
      <c r="CF38" s="608"/>
      <c r="CG38" s="608"/>
      <c r="CH38" s="608"/>
      <c r="CI38" s="608"/>
      <c r="CJ38" s="608"/>
      <c r="CK38" s="608"/>
      <c r="CL38" s="608"/>
      <c r="CM38" s="608"/>
      <c r="CN38" s="608"/>
      <c r="CO38" s="608"/>
      <c r="CP38" s="608"/>
      <c r="CQ38" s="609"/>
      <c r="CR38" s="610">
        <v>1595213</v>
      </c>
      <c r="CS38" s="611"/>
      <c r="CT38" s="611"/>
      <c r="CU38" s="611"/>
      <c r="CV38" s="611"/>
      <c r="CW38" s="611"/>
      <c r="CX38" s="611"/>
      <c r="CY38" s="612"/>
      <c r="CZ38" s="615">
        <v>7.7</v>
      </c>
      <c r="DA38" s="640"/>
      <c r="DB38" s="640"/>
      <c r="DC38" s="644"/>
      <c r="DD38" s="619">
        <v>1287686</v>
      </c>
      <c r="DE38" s="611"/>
      <c r="DF38" s="611"/>
      <c r="DG38" s="611"/>
      <c r="DH38" s="611"/>
      <c r="DI38" s="611"/>
      <c r="DJ38" s="611"/>
      <c r="DK38" s="612"/>
      <c r="DL38" s="619">
        <v>1214981</v>
      </c>
      <c r="DM38" s="611"/>
      <c r="DN38" s="611"/>
      <c r="DO38" s="611"/>
      <c r="DP38" s="611"/>
      <c r="DQ38" s="611"/>
      <c r="DR38" s="611"/>
      <c r="DS38" s="611"/>
      <c r="DT38" s="611"/>
      <c r="DU38" s="611"/>
      <c r="DV38" s="612"/>
      <c r="DW38" s="615">
        <v>11.6</v>
      </c>
      <c r="DX38" s="640"/>
      <c r="DY38" s="640"/>
      <c r="DZ38" s="640"/>
      <c r="EA38" s="640"/>
      <c r="EB38" s="640"/>
      <c r="EC38" s="641"/>
    </row>
    <row r="39" spans="2:133" ht="11.25" customHeight="1" x14ac:dyDescent="0.2">
      <c r="B39" s="607" t="s">
        <v>325</v>
      </c>
      <c r="C39" s="608"/>
      <c r="D39" s="608"/>
      <c r="E39" s="608"/>
      <c r="F39" s="608"/>
      <c r="G39" s="608"/>
      <c r="H39" s="608"/>
      <c r="I39" s="608"/>
      <c r="J39" s="608"/>
      <c r="K39" s="608"/>
      <c r="L39" s="608"/>
      <c r="M39" s="608"/>
      <c r="N39" s="608"/>
      <c r="O39" s="608"/>
      <c r="P39" s="608"/>
      <c r="Q39" s="609"/>
      <c r="R39" s="610" t="s">
        <v>122</v>
      </c>
      <c r="S39" s="611"/>
      <c r="T39" s="611"/>
      <c r="U39" s="611"/>
      <c r="V39" s="611"/>
      <c r="W39" s="611"/>
      <c r="X39" s="611"/>
      <c r="Y39" s="612"/>
      <c r="Z39" s="613" t="s">
        <v>122</v>
      </c>
      <c r="AA39" s="613"/>
      <c r="AB39" s="613"/>
      <c r="AC39" s="613"/>
      <c r="AD39" s="614" t="s">
        <v>122</v>
      </c>
      <c r="AE39" s="614"/>
      <c r="AF39" s="614"/>
      <c r="AG39" s="614"/>
      <c r="AH39" s="614"/>
      <c r="AI39" s="614"/>
      <c r="AJ39" s="614"/>
      <c r="AK39" s="614"/>
      <c r="AL39" s="615" t="s">
        <v>122</v>
      </c>
      <c r="AM39" s="616"/>
      <c r="AN39" s="616"/>
      <c r="AO39" s="617"/>
      <c r="AQ39" s="673" t="s">
        <v>326</v>
      </c>
      <c r="AR39" s="674"/>
      <c r="AS39" s="674"/>
      <c r="AT39" s="674"/>
      <c r="AU39" s="674"/>
      <c r="AV39" s="674"/>
      <c r="AW39" s="674"/>
      <c r="AX39" s="674"/>
      <c r="AY39" s="675"/>
      <c r="AZ39" s="610" t="s">
        <v>122</v>
      </c>
      <c r="BA39" s="611"/>
      <c r="BB39" s="611"/>
      <c r="BC39" s="611"/>
      <c r="BD39" s="642"/>
      <c r="BE39" s="642"/>
      <c r="BF39" s="665"/>
      <c r="BG39" s="607" t="s">
        <v>327</v>
      </c>
      <c r="BH39" s="608"/>
      <c r="BI39" s="608"/>
      <c r="BJ39" s="608"/>
      <c r="BK39" s="608"/>
      <c r="BL39" s="608"/>
      <c r="BM39" s="608"/>
      <c r="BN39" s="608"/>
      <c r="BO39" s="608"/>
      <c r="BP39" s="608"/>
      <c r="BQ39" s="608"/>
      <c r="BR39" s="608"/>
      <c r="BS39" s="608"/>
      <c r="BT39" s="608"/>
      <c r="BU39" s="609"/>
      <c r="BV39" s="610">
        <v>6004</v>
      </c>
      <c r="BW39" s="611"/>
      <c r="BX39" s="611"/>
      <c r="BY39" s="611"/>
      <c r="BZ39" s="611"/>
      <c r="CA39" s="611"/>
      <c r="CB39" s="620"/>
      <c r="CD39" s="607" t="s">
        <v>328</v>
      </c>
      <c r="CE39" s="608"/>
      <c r="CF39" s="608"/>
      <c r="CG39" s="608"/>
      <c r="CH39" s="608"/>
      <c r="CI39" s="608"/>
      <c r="CJ39" s="608"/>
      <c r="CK39" s="608"/>
      <c r="CL39" s="608"/>
      <c r="CM39" s="608"/>
      <c r="CN39" s="608"/>
      <c r="CO39" s="608"/>
      <c r="CP39" s="608"/>
      <c r="CQ39" s="609"/>
      <c r="CR39" s="610">
        <v>306703</v>
      </c>
      <c r="CS39" s="642"/>
      <c r="CT39" s="642"/>
      <c r="CU39" s="642"/>
      <c r="CV39" s="642"/>
      <c r="CW39" s="642"/>
      <c r="CX39" s="642"/>
      <c r="CY39" s="643"/>
      <c r="CZ39" s="615">
        <v>1.5</v>
      </c>
      <c r="DA39" s="640"/>
      <c r="DB39" s="640"/>
      <c r="DC39" s="644"/>
      <c r="DD39" s="619">
        <v>214191</v>
      </c>
      <c r="DE39" s="642"/>
      <c r="DF39" s="642"/>
      <c r="DG39" s="642"/>
      <c r="DH39" s="642"/>
      <c r="DI39" s="642"/>
      <c r="DJ39" s="642"/>
      <c r="DK39" s="643"/>
      <c r="DL39" s="619" t="s">
        <v>122</v>
      </c>
      <c r="DM39" s="642"/>
      <c r="DN39" s="642"/>
      <c r="DO39" s="642"/>
      <c r="DP39" s="642"/>
      <c r="DQ39" s="642"/>
      <c r="DR39" s="642"/>
      <c r="DS39" s="642"/>
      <c r="DT39" s="642"/>
      <c r="DU39" s="642"/>
      <c r="DV39" s="643"/>
      <c r="DW39" s="615" t="s">
        <v>122</v>
      </c>
      <c r="DX39" s="640"/>
      <c r="DY39" s="640"/>
      <c r="DZ39" s="640"/>
      <c r="EA39" s="640"/>
      <c r="EB39" s="640"/>
      <c r="EC39" s="641"/>
    </row>
    <row r="40" spans="2:133" ht="11.25" customHeight="1" x14ac:dyDescent="0.2">
      <c r="B40" s="607" t="s">
        <v>329</v>
      </c>
      <c r="C40" s="608"/>
      <c r="D40" s="608"/>
      <c r="E40" s="608"/>
      <c r="F40" s="608"/>
      <c r="G40" s="608"/>
      <c r="H40" s="608"/>
      <c r="I40" s="608"/>
      <c r="J40" s="608"/>
      <c r="K40" s="608"/>
      <c r="L40" s="608"/>
      <c r="M40" s="608"/>
      <c r="N40" s="608"/>
      <c r="O40" s="608"/>
      <c r="P40" s="608"/>
      <c r="Q40" s="609"/>
      <c r="R40" s="610">
        <v>33475</v>
      </c>
      <c r="S40" s="611"/>
      <c r="T40" s="611"/>
      <c r="U40" s="611"/>
      <c r="V40" s="611"/>
      <c r="W40" s="611"/>
      <c r="X40" s="611"/>
      <c r="Y40" s="612"/>
      <c r="Z40" s="613">
        <v>0.2</v>
      </c>
      <c r="AA40" s="613"/>
      <c r="AB40" s="613"/>
      <c r="AC40" s="613"/>
      <c r="AD40" s="614" t="s">
        <v>122</v>
      </c>
      <c r="AE40" s="614"/>
      <c r="AF40" s="614"/>
      <c r="AG40" s="614"/>
      <c r="AH40" s="614"/>
      <c r="AI40" s="614"/>
      <c r="AJ40" s="614"/>
      <c r="AK40" s="614"/>
      <c r="AL40" s="615" t="s">
        <v>122</v>
      </c>
      <c r="AM40" s="616"/>
      <c r="AN40" s="616"/>
      <c r="AO40" s="617"/>
      <c r="AQ40" s="673" t="s">
        <v>330</v>
      </c>
      <c r="AR40" s="674"/>
      <c r="AS40" s="674"/>
      <c r="AT40" s="674"/>
      <c r="AU40" s="674"/>
      <c r="AV40" s="674"/>
      <c r="AW40" s="674"/>
      <c r="AX40" s="674"/>
      <c r="AY40" s="675"/>
      <c r="AZ40" s="610" t="s">
        <v>122</v>
      </c>
      <c r="BA40" s="611"/>
      <c r="BB40" s="611"/>
      <c r="BC40" s="611"/>
      <c r="BD40" s="642"/>
      <c r="BE40" s="642"/>
      <c r="BF40" s="665"/>
      <c r="BG40" s="658" t="s">
        <v>331</v>
      </c>
      <c r="BH40" s="659"/>
      <c r="BI40" s="659"/>
      <c r="BJ40" s="659"/>
      <c r="BK40" s="659"/>
      <c r="BL40" s="202"/>
      <c r="BM40" s="608" t="s">
        <v>332</v>
      </c>
      <c r="BN40" s="608"/>
      <c r="BO40" s="608"/>
      <c r="BP40" s="608"/>
      <c r="BQ40" s="608"/>
      <c r="BR40" s="608"/>
      <c r="BS40" s="608"/>
      <c r="BT40" s="608"/>
      <c r="BU40" s="609"/>
      <c r="BV40" s="610">
        <v>90</v>
      </c>
      <c r="BW40" s="611"/>
      <c r="BX40" s="611"/>
      <c r="BY40" s="611"/>
      <c r="BZ40" s="611"/>
      <c r="CA40" s="611"/>
      <c r="CB40" s="620"/>
      <c r="CD40" s="607" t="s">
        <v>333</v>
      </c>
      <c r="CE40" s="608"/>
      <c r="CF40" s="608"/>
      <c r="CG40" s="608"/>
      <c r="CH40" s="608"/>
      <c r="CI40" s="608"/>
      <c r="CJ40" s="608"/>
      <c r="CK40" s="608"/>
      <c r="CL40" s="608"/>
      <c r="CM40" s="608"/>
      <c r="CN40" s="608"/>
      <c r="CO40" s="608"/>
      <c r="CP40" s="608"/>
      <c r="CQ40" s="609"/>
      <c r="CR40" s="610">
        <v>737084</v>
      </c>
      <c r="CS40" s="611"/>
      <c r="CT40" s="611"/>
      <c r="CU40" s="611"/>
      <c r="CV40" s="611"/>
      <c r="CW40" s="611"/>
      <c r="CX40" s="611"/>
      <c r="CY40" s="612"/>
      <c r="CZ40" s="615">
        <v>3.5</v>
      </c>
      <c r="DA40" s="640"/>
      <c r="DB40" s="640"/>
      <c r="DC40" s="644"/>
      <c r="DD40" s="619">
        <v>341180</v>
      </c>
      <c r="DE40" s="611"/>
      <c r="DF40" s="611"/>
      <c r="DG40" s="611"/>
      <c r="DH40" s="611"/>
      <c r="DI40" s="611"/>
      <c r="DJ40" s="611"/>
      <c r="DK40" s="612"/>
      <c r="DL40" s="619">
        <v>85970</v>
      </c>
      <c r="DM40" s="611"/>
      <c r="DN40" s="611"/>
      <c r="DO40" s="611"/>
      <c r="DP40" s="611"/>
      <c r="DQ40" s="611"/>
      <c r="DR40" s="611"/>
      <c r="DS40" s="611"/>
      <c r="DT40" s="611"/>
      <c r="DU40" s="611"/>
      <c r="DV40" s="612"/>
      <c r="DW40" s="615">
        <v>0.8</v>
      </c>
      <c r="DX40" s="640"/>
      <c r="DY40" s="640"/>
      <c r="DZ40" s="640"/>
      <c r="EA40" s="640"/>
      <c r="EB40" s="640"/>
      <c r="EC40" s="641"/>
    </row>
    <row r="41" spans="2:133" ht="11.25" customHeight="1" x14ac:dyDescent="0.2">
      <c r="B41" s="631" t="s">
        <v>334</v>
      </c>
      <c r="C41" s="632"/>
      <c r="D41" s="632"/>
      <c r="E41" s="632"/>
      <c r="F41" s="632"/>
      <c r="G41" s="632"/>
      <c r="H41" s="632"/>
      <c r="I41" s="632"/>
      <c r="J41" s="632"/>
      <c r="K41" s="632"/>
      <c r="L41" s="632"/>
      <c r="M41" s="632"/>
      <c r="N41" s="632"/>
      <c r="O41" s="632"/>
      <c r="P41" s="632"/>
      <c r="Q41" s="633"/>
      <c r="R41" s="682">
        <v>21086996</v>
      </c>
      <c r="S41" s="683"/>
      <c r="T41" s="683"/>
      <c r="U41" s="683"/>
      <c r="V41" s="683"/>
      <c r="W41" s="683"/>
      <c r="X41" s="683"/>
      <c r="Y41" s="687"/>
      <c r="Z41" s="688">
        <v>100</v>
      </c>
      <c r="AA41" s="688"/>
      <c r="AB41" s="688"/>
      <c r="AC41" s="688"/>
      <c r="AD41" s="689">
        <v>10462264</v>
      </c>
      <c r="AE41" s="689"/>
      <c r="AF41" s="689"/>
      <c r="AG41" s="689"/>
      <c r="AH41" s="689"/>
      <c r="AI41" s="689"/>
      <c r="AJ41" s="689"/>
      <c r="AK41" s="689"/>
      <c r="AL41" s="690">
        <v>100</v>
      </c>
      <c r="AM41" s="670"/>
      <c r="AN41" s="670"/>
      <c r="AO41" s="691"/>
      <c r="AQ41" s="673" t="s">
        <v>335</v>
      </c>
      <c r="AR41" s="674"/>
      <c r="AS41" s="674"/>
      <c r="AT41" s="674"/>
      <c r="AU41" s="674"/>
      <c r="AV41" s="674"/>
      <c r="AW41" s="674"/>
      <c r="AX41" s="674"/>
      <c r="AY41" s="675"/>
      <c r="AZ41" s="610">
        <v>322418</v>
      </c>
      <c r="BA41" s="611"/>
      <c r="BB41" s="611"/>
      <c r="BC41" s="611"/>
      <c r="BD41" s="642"/>
      <c r="BE41" s="642"/>
      <c r="BF41" s="665"/>
      <c r="BG41" s="658"/>
      <c r="BH41" s="659"/>
      <c r="BI41" s="659"/>
      <c r="BJ41" s="659"/>
      <c r="BK41" s="659"/>
      <c r="BL41" s="202"/>
      <c r="BM41" s="608" t="s">
        <v>336</v>
      </c>
      <c r="BN41" s="608"/>
      <c r="BO41" s="608"/>
      <c r="BP41" s="608"/>
      <c r="BQ41" s="608"/>
      <c r="BR41" s="608"/>
      <c r="BS41" s="608"/>
      <c r="BT41" s="608"/>
      <c r="BU41" s="609"/>
      <c r="BV41" s="610">
        <v>1</v>
      </c>
      <c r="BW41" s="611"/>
      <c r="BX41" s="611"/>
      <c r="BY41" s="611"/>
      <c r="BZ41" s="611"/>
      <c r="CA41" s="611"/>
      <c r="CB41" s="620"/>
      <c r="CD41" s="607" t="s">
        <v>337</v>
      </c>
      <c r="CE41" s="608"/>
      <c r="CF41" s="608"/>
      <c r="CG41" s="608"/>
      <c r="CH41" s="608"/>
      <c r="CI41" s="608"/>
      <c r="CJ41" s="608"/>
      <c r="CK41" s="608"/>
      <c r="CL41" s="608"/>
      <c r="CM41" s="608"/>
      <c r="CN41" s="608"/>
      <c r="CO41" s="608"/>
      <c r="CP41" s="608"/>
      <c r="CQ41" s="609"/>
      <c r="CR41" s="610" t="s">
        <v>122</v>
      </c>
      <c r="CS41" s="642"/>
      <c r="CT41" s="642"/>
      <c r="CU41" s="642"/>
      <c r="CV41" s="642"/>
      <c r="CW41" s="642"/>
      <c r="CX41" s="642"/>
      <c r="CY41" s="643"/>
      <c r="CZ41" s="615" t="s">
        <v>122</v>
      </c>
      <c r="DA41" s="640"/>
      <c r="DB41" s="640"/>
      <c r="DC41" s="644"/>
      <c r="DD41" s="619" t="s">
        <v>122</v>
      </c>
      <c r="DE41" s="642"/>
      <c r="DF41" s="642"/>
      <c r="DG41" s="642"/>
      <c r="DH41" s="642"/>
      <c r="DI41" s="642"/>
      <c r="DJ41" s="642"/>
      <c r="DK41" s="643"/>
      <c r="DL41" s="693"/>
      <c r="DM41" s="694"/>
      <c r="DN41" s="694"/>
      <c r="DO41" s="694"/>
      <c r="DP41" s="694"/>
      <c r="DQ41" s="694"/>
      <c r="DR41" s="694"/>
      <c r="DS41" s="694"/>
      <c r="DT41" s="694"/>
      <c r="DU41" s="694"/>
      <c r="DV41" s="695"/>
      <c r="DW41" s="684"/>
      <c r="DX41" s="685"/>
      <c r="DY41" s="685"/>
      <c r="DZ41" s="685"/>
      <c r="EA41" s="685"/>
      <c r="EB41" s="685"/>
      <c r="EC41" s="686"/>
    </row>
    <row r="42" spans="2:133" ht="11.25" customHeight="1" x14ac:dyDescent="0.2">
      <c r="AQ42" s="679" t="s">
        <v>338</v>
      </c>
      <c r="AR42" s="680"/>
      <c r="AS42" s="680"/>
      <c r="AT42" s="680"/>
      <c r="AU42" s="680"/>
      <c r="AV42" s="680"/>
      <c r="AW42" s="680"/>
      <c r="AX42" s="680"/>
      <c r="AY42" s="681"/>
      <c r="AZ42" s="682">
        <v>1272795</v>
      </c>
      <c r="BA42" s="683"/>
      <c r="BB42" s="683"/>
      <c r="BC42" s="683"/>
      <c r="BD42" s="669"/>
      <c r="BE42" s="669"/>
      <c r="BF42" s="671"/>
      <c r="BG42" s="660"/>
      <c r="BH42" s="661"/>
      <c r="BI42" s="661"/>
      <c r="BJ42" s="661"/>
      <c r="BK42" s="661"/>
      <c r="BL42" s="203"/>
      <c r="BM42" s="632" t="s">
        <v>339</v>
      </c>
      <c r="BN42" s="632"/>
      <c r="BO42" s="632"/>
      <c r="BP42" s="632"/>
      <c r="BQ42" s="632"/>
      <c r="BR42" s="632"/>
      <c r="BS42" s="632"/>
      <c r="BT42" s="632"/>
      <c r="BU42" s="633"/>
      <c r="BV42" s="682">
        <v>472</v>
      </c>
      <c r="BW42" s="683"/>
      <c r="BX42" s="683"/>
      <c r="BY42" s="683"/>
      <c r="BZ42" s="683"/>
      <c r="CA42" s="683"/>
      <c r="CB42" s="692"/>
      <c r="CD42" s="607" t="s">
        <v>340</v>
      </c>
      <c r="CE42" s="608"/>
      <c r="CF42" s="608"/>
      <c r="CG42" s="608"/>
      <c r="CH42" s="608"/>
      <c r="CI42" s="608"/>
      <c r="CJ42" s="608"/>
      <c r="CK42" s="608"/>
      <c r="CL42" s="608"/>
      <c r="CM42" s="608"/>
      <c r="CN42" s="608"/>
      <c r="CO42" s="608"/>
      <c r="CP42" s="608"/>
      <c r="CQ42" s="609"/>
      <c r="CR42" s="610">
        <v>4421594</v>
      </c>
      <c r="CS42" s="642"/>
      <c r="CT42" s="642"/>
      <c r="CU42" s="642"/>
      <c r="CV42" s="642"/>
      <c r="CW42" s="642"/>
      <c r="CX42" s="642"/>
      <c r="CY42" s="643"/>
      <c r="CZ42" s="615">
        <v>21.3</v>
      </c>
      <c r="DA42" s="640"/>
      <c r="DB42" s="640"/>
      <c r="DC42" s="644"/>
      <c r="DD42" s="619">
        <v>506505</v>
      </c>
      <c r="DE42" s="642"/>
      <c r="DF42" s="642"/>
      <c r="DG42" s="642"/>
      <c r="DH42" s="642"/>
      <c r="DI42" s="642"/>
      <c r="DJ42" s="642"/>
      <c r="DK42" s="643"/>
      <c r="DL42" s="693"/>
      <c r="DM42" s="694"/>
      <c r="DN42" s="694"/>
      <c r="DO42" s="694"/>
      <c r="DP42" s="694"/>
      <c r="DQ42" s="694"/>
      <c r="DR42" s="694"/>
      <c r="DS42" s="694"/>
      <c r="DT42" s="694"/>
      <c r="DU42" s="694"/>
      <c r="DV42" s="695"/>
      <c r="DW42" s="684"/>
      <c r="DX42" s="685"/>
      <c r="DY42" s="685"/>
      <c r="DZ42" s="685"/>
      <c r="EA42" s="685"/>
      <c r="EB42" s="685"/>
      <c r="EC42" s="686"/>
    </row>
    <row r="43" spans="2:133" ht="11.25" customHeight="1" x14ac:dyDescent="0.2">
      <c r="B43" s="196" t="s">
        <v>341</v>
      </c>
      <c r="CD43" s="607" t="s">
        <v>342</v>
      </c>
      <c r="CE43" s="608"/>
      <c r="CF43" s="608"/>
      <c r="CG43" s="608"/>
      <c r="CH43" s="608"/>
      <c r="CI43" s="608"/>
      <c r="CJ43" s="608"/>
      <c r="CK43" s="608"/>
      <c r="CL43" s="608"/>
      <c r="CM43" s="608"/>
      <c r="CN43" s="608"/>
      <c r="CO43" s="608"/>
      <c r="CP43" s="608"/>
      <c r="CQ43" s="609"/>
      <c r="CR43" s="610">
        <v>127363</v>
      </c>
      <c r="CS43" s="642"/>
      <c r="CT43" s="642"/>
      <c r="CU43" s="642"/>
      <c r="CV43" s="642"/>
      <c r="CW43" s="642"/>
      <c r="CX43" s="642"/>
      <c r="CY43" s="643"/>
      <c r="CZ43" s="615">
        <v>0.6</v>
      </c>
      <c r="DA43" s="640"/>
      <c r="DB43" s="640"/>
      <c r="DC43" s="644"/>
      <c r="DD43" s="619">
        <v>127363</v>
      </c>
      <c r="DE43" s="642"/>
      <c r="DF43" s="642"/>
      <c r="DG43" s="642"/>
      <c r="DH43" s="642"/>
      <c r="DI43" s="642"/>
      <c r="DJ43" s="642"/>
      <c r="DK43" s="643"/>
      <c r="DL43" s="693"/>
      <c r="DM43" s="694"/>
      <c r="DN43" s="694"/>
      <c r="DO43" s="694"/>
      <c r="DP43" s="694"/>
      <c r="DQ43" s="694"/>
      <c r="DR43" s="694"/>
      <c r="DS43" s="694"/>
      <c r="DT43" s="694"/>
      <c r="DU43" s="694"/>
      <c r="DV43" s="695"/>
      <c r="DW43" s="684"/>
      <c r="DX43" s="685"/>
      <c r="DY43" s="685"/>
      <c r="DZ43" s="685"/>
      <c r="EA43" s="685"/>
      <c r="EB43" s="685"/>
      <c r="EC43" s="686"/>
    </row>
    <row r="44" spans="2:133" ht="11.25" customHeight="1" x14ac:dyDescent="0.2">
      <c r="B44" s="696" t="s">
        <v>343</v>
      </c>
      <c r="C44" s="696"/>
      <c r="D44" s="696"/>
      <c r="E44" s="696"/>
      <c r="F44" s="696"/>
      <c r="G44" s="696"/>
      <c r="H44" s="696"/>
      <c r="I44" s="696"/>
      <c r="J44" s="696"/>
      <c r="K44" s="696"/>
      <c r="L44" s="696"/>
      <c r="M44" s="696"/>
      <c r="N44" s="696"/>
      <c r="O44" s="696"/>
      <c r="P44" s="696"/>
      <c r="Q44" s="696"/>
      <c r="R44" s="696"/>
      <c r="S44" s="696"/>
      <c r="T44" s="696"/>
      <c r="U44" s="696"/>
      <c r="V44" s="696"/>
      <c r="W44" s="696"/>
      <c r="X44" s="696"/>
      <c r="Y44" s="696"/>
      <c r="Z44" s="696"/>
      <c r="AA44" s="696"/>
      <c r="AB44" s="696"/>
      <c r="AC44" s="696"/>
      <c r="AD44" s="696"/>
      <c r="AE44" s="696"/>
      <c r="AF44" s="696"/>
      <c r="AG44" s="696"/>
      <c r="AH44" s="696"/>
      <c r="AI44" s="696"/>
      <c r="AJ44" s="696"/>
      <c r="AK44" s="696"/>
      <c r="AL44" s="696"/>
      <c r="AM44" s="696"/>
      <c r="AN44" s="696"/>
      <c r="AO44" s="696"/>
      <c r="AP44" s="696"/>
      <c r="AQ44" s="696"/>
      <c r="AR44" s="696"/>
      <c r="AS44" s="696"/>
      <c r="AT44" s="696"/>
      <c r="AU44" s="696"/>
      <c r="AV44" s="696"/>
      <c r="AW44" s="696"/>
      <c r="AX44" s="696"/>
      <c r="AY44" s="696"/>
      <c r="AZ44" s="696"/>
      <c r="BA44" s="696"/>
      <c r="BB44" s="696"/>
      <c r="BC44" s="696"/>
      <c r="BD44" s="696"/>
      <c r="BE44" s="696"/>
      <c r="BF44" s="696"/>
      <c r="BG44" s="696"/>
      <c r="BH44" s="696"/>
      <c r="BI44" s="696"/>
      <c r="BJ44" s="696"/>
      <c r="BK44" s="696"/>
      <c r="BL44" s="696"/>
      <c r="BM44" s="696"/>
      <c r="BN44" s="696"/>
      <c r="BO44" s="696"/>
      <c r="BP44" s="696"/>
      <c r="BQ44" s="696"/>
      <c r="BR44" s="696"/>
      <c r="BS44" s="696"/>
      <c r="BT44" s="696"/>
      <c r="BU44" s="696"/>
      <c r="BV44" s="696"/>
      <c r="BW44" s="696"/>
      <c r="BX44" s="696"/>
      <c r="BY44" s="696"/>
      <c r="BZ44" s="696"/>
      <c r="CA44" s="696"/>
      <c r="CB44" s="696"/>
      <c r="CC44" s="697"/>
      <c r="CD44" s="646" t="s">
        <v>291</v>
      </c>
      <c r="CE44" s="647"/>
      <c r="CF44" s="607" t="s">
        <v>344</v>
      </c>
      <c r="CG44" s="608"/>
      <c r="CH44" s="608"/>
      <c r="CI44" s="608"/>
      <c r="CJ44" s="608"/>
      <c r="CK44" s="608"/>
      <c r="CL44" s="608"/>
      <c r="CM44" s="608"/>
      <c r="CN44" s="608"/>
      <c r="CO44" s="608"/>
      <c r="CP44" s="608"/>
      <c r="CQ44" s="609"/>
      <c r="CR44" s="610">
        <v>4152760</v>
      </c>
      <c r="CS44" s="611"/>
      <c r="CT44" s="611"/>
      <c r="CU44" s="611"/>
      <c r="CV44" s="611"/>
      <c r="CW44" s="611"/>
      <c r="CX44" s="611"/>
      <c r="CY44" s="612"/>
      <c r="CZ44" s="615">
        <v>20</v>
      </c>
      <c r="DA44" s="616"/>
      <c r="DB44" s="616"/>
      <c r="DC44" s="622"/>
      <c r="DD44" s="619">
        <v>469748</v>
      </c>
      <c r="DE44" s="611"/>
      <c r="DF44" s="611"/>
      <c r="DG44" s="611"/>
      <c r="DH44" s="611"/>
      <c r="DI44" s="611"/>
      <c r="DJ44" s="611"/>
      <c r="DK44" s="612"/>
      <c r="DL44" s="693"/>
      <c r="DM44" s="694"/>
      <c r="DN44" s="694"/>
      <c r="DO44" s="694"/>
      <c r="DP44" s="694"/>
      <c r="DQ44" s="694"/>
      <c r="DR44" s="694"/>
      <c r="DS44" s="694"/>
      <c r="DT44" s="694"/>
      <c r="DU44" s="694"/>
      <c r="DV44" s="695"/>
      <c r="DW44" s="684"/>
      <c r="DX44" s="685"/>
      <c r="DY44" s="685"/>
      <c r="DZ44" s="685"/>
      <c r="EA44" s="685"/>
      <c r="EB44" s="685"/>
      <c r="EC44" s="686"/>
    </row>
    <row r="45" spans="2:133" ht="11.25" customHeight="1" x14ac:dyDescent="0.2">
      <c r="B45" s="696" t="s">
        <v>345</v>
      </c>
      <c r="C45" s="696"/>
      <c r="D45" s="696"/>
      <c r="E45" s="696"/>
      <c r="F45" s="696"/>
      <c r="G45" s="696"/>
      <c r="H45" s="696"/>
      <c r="I45" s="696"/>
      <c r="J45" s="696"/>
      <c r="K45" s="696"/>
      <c r="L45" s="696"/>
      <c r="M45" s="696"/>
      <c r="N45" s="696"/>
      <c r="O45" s="696"/>
      <c r="P45" s="696"/>
      <c r="Q45" s="696"/>
      <c r="R45" s="696"/>
      <c r="S45" s="696"/>
      <c r="T45" s="696"/>
      <c r="U45" s="696"/>
      <c r="V45" s="696"/>
      <c r="W45" s="696"/>
      <c r="X45" s="696"/>
      <c r="Y45" s="696"/>
      <c r="Z45" s="696"/>
      <c r="AA45" s="696"/>
      <c r="AB45" s="696"/>
      <c r="AC45" s="696"/>
      <c r="AD45" s="696"/>
      <c r="AE45" s="696"/>
      <c r="AF45" s="696"/>
      <c r="AG45" s="696"/>
      <c r="AH45" s="696"/>
      <c r="AI45" s="696"/>
      <c r="AJ45" s="696"/>
      <c r="AK45" s="696"/>
      <c r="AL45" s="696"/>
      <c r="AM45" s="696"/>
      <c r="AN45" s="696"/>
      <c r="AO45" s="696"/>
      <c r="AP45" s="696"/>
      <c r="AQ45" s="696"/>
      <c r="AR45" s="696"/>
      <c r="AS45" s="696"/>
      <c r="AT45" s="696"/>
      <c r="AU45" s="696"/>
      <c r="AV45" s="696"/>
      <c r="AW45" s="696"/>
      <c r="AX45" s="696"/>
      <c r="AY45" s="696"/>
      <c r="AZ45" s="696"/>
      <c r="BA45" s="696"/>
      <c r="BB45" s="696"/>
      <c r="BC45" s="696"/>
      <c r="BD45" s="696"/>
      <c r="BE45" s="696"/>
      <c r="BF45" s="696"/>
      <c r="BG45" s="696"/>
      <c r="BH45" s="696"/>
      <c r="BI45" s="696"/>
      <c r="BJ45" s="696"/>
      <c r="BK45" s="696"/>
      <c r="BL45" s="696"/>
      <c r="BM45" s="696"/>
      <c r="BN45" s="696"/>
      <c r="BO45" s="696"/>
      <c r="BP45" s="696"/>
      <c r="BQ45" s="696"/>
      <c r="BR45" s="696"/>
      <c r="BS45" s="696"/>
      <c r="BT45" s="696"/>
      <c r="BU45" s="696"/>
      <c r="BV45" s="696"/>
      <c r="BW45" s="696"/>
      <c r="BX45" s="696"/>
      <c r="BY45" s="696"/>
      <c r="BZ45" s="696"/>
      <c r="CA45" s="696"/>
      <c r="CB45" s="696"/>
      <c r="CC45" s="697"/>
      <c r="CD45" s="648"/>
      <c r="CE45" s="649"/>
      <c r="CF45" s="607" t="s">
        <v>346</v>
      </c>
      <c r="CG45" s="608"/>
      <c r="CH45" s="608"/>
      <c r="CI45" s="608"/>
      <c r="CJ45" s="608"/>
      <c r="CK45" s="608"/>
      <c r="CL45" s="608"/>
      <c r="CM45" s="608"/>
      <c r="CN45" s="608"/>
      <c r="CO45" s="608"/>
      <c r="CP45" s="608"/>
      <c r="CQ45" s="609"/>
      <c r="CR45" s="610">
        <v>791977</v>
      </c>
      <c r="CS45" s="642"/>
      <c r="CT45" s="642"/>
      <c r="CU45" s="642"/>
      <c r="CV45" s="642"/>
      <c r="CW45" s="642"/>
      <c r="CX45" s="642"/>
      <c r="CY45" s="643"/>
      <c r="CZ45" s="615">
        <v>3.8</v>
      </c>
      <c r="DA45" s="640"/>
      <c r="DB45" s="640"/>
      <c r="DC45" s="644"/>
      <c r="DD45" s="619">
        <v>61044</v>
      </c>
      <c r="DE45" s="642"/>
      <c r="DF45" s="642"/>
      <c r="DG45" s="642"/>
      <c r="DH45" s="642"/>
      <c r="DI45" s="642"/>
      <c r="DJ45" s="642"/>
      <c r="DK45" s="643"/>
      <c r="DL45" s="693"/>
      <c r="DM45" s="694"/>
      <c r="DN45" s="694"/>
      <c r="DO45" s="694"/>
      <c r="DP45" s="694"/>
      <c r="DQ45" s="694"/>
      <c r="DR45" s="694"/>
      <c r="DS45" s="694"/>
      <c r="DT45" s="694"/>
      <c r="DU45" s="694"/>
      <c r="DV45" s="695"/>
      <c r="DW45" s="684"/>
      <c r="DX45" s="685"/>
      <c r="DY45" s="685"/>
      <c r="DZ45" s="685"/>
      <c r="EA45" s="685"/>
      <c r="EB45" s="685"/>
      <c r="EC45" s="686"/>
    </row>
    <row r="46" spans="2:133" ht="11.25" customHeight="1" x14ac:dyDescent="0.2">
      <c r="B46" s="207"/>
      <c r="CD46" s="648"/>
      <c r="CE46" s="649"/>
      <c r="CF46" s="607" t="s">
        <v>347</v>
      </c>
      <c r="CG46" s="608"/>
      <c r="CH46" s="608"/>
      <c r="CI46" s="608"/>
      <c r="CJ46" s="608"/>
      <c r="CK46" s="608"/>
      <c r="CL46" s="608"/>
      <c r="CM46" s="608"/>
      <c r="CN46" s="608"/>
      <c r="CO46" s="608"/>
      <c r="CP46" s="608"/>
      <c r="CQ46" s="609"/>
      <c r="CR46" s="610">
        <v>3130020</v>
      </c>
      <c r="CS46" s="611"/>
      <c r="CT46" s="611"/>
      <c r="CU46" s="611"/>
      <c r="CV46" s="611"/>
      <c r="CW46" s="611"/>
      <c r="CX46" s="611"/>
      <c r="CY46" s="612"/>
      <c r="CZ46" s="615">
        <v>15.1</v>
      </c>
      <c r="DA46" s="616"/>
      <c r="DB46" s="616"/>
      <c r="DC46" s="622"/>
      <c r="DD46" s="619">
        <v>400111</v>
      </c>
      <c r="DE46" s="611"/>
      <c r="DF46" s="611"/>
      <c r="DG46" s="611"/>
      <c r="DH46" s="611"/>
      <c r="DI46" s="611"/>
      <c r="DJ46" s="611"/>
      <c r="DK46" s="612"/>
      <c r="DL46" s="693"/>
      <c r="DM46" s="694"/>
      <c r="DN46" s="694"/>
      <c r="DO46" s="694"/>
      <c r="DP46" s="694"/>
      <c r="DQ46" s="694"/>
      <c r="DR46" s="694"/>
      <c r="DS46" s="694"/>
      <c r="DT46" s="694"/>
      <c r="DU46" s="694"/>
      <c r="DV46" s="695"/>
      <c r="DW46" s="684"/>
      <c r="DX46" s="685"/>
      <c r="DY46" s="685"/>
      <c r="DZ46" s="685"/>
      <c r="EA46" s="685"/>
      <c r="EB46" s="685"/>
      <c r="EC46" s="686"/>
    </row>
    <row r="47" spans="2:133" ht="11.25" customHeight="1" x14ac:dyDescent="0.2">
      <c r="B47" s="207"/>
      <c r="CD47" s="648"/>
      <c r="CE47" s="649"/>
      <c r="CF47" s="607" t="s">
        <v>348</v>
      </c>
      <c r="CG47" s="608"/>
      <c r="CH47" s="608"/>
      <c r="CI47" s="608"/>
      <c r="CJ47" s="608"/>
      <c r="CK47" s="608"/>
      <c r="CL47" s="608"/>
      <c r="CM47" s="608"/>
      <c r="CN47" s="608"/>
      <c r="CO47" s="608"/>
      <c r="CP47" s="608"/>
      <c r="CQ47" s="609"/>
      <c r="CR47" s="610">
        <v>268834</v>
      </c>
      <c r="CS47" s="642"/>
      <c r="CT47" s="642"/>
      <c r="CU47" s="642"/>
      <c r="CV47" s="642"/>
      <c r="CW47" s="642"/>
      <c r="CX47" s="642"/>
      <c r="CY47" s="643"/>
      <c r="CZ47" s="615">
        <v>1.3</v>
      </c>
      <c r="DA47" s="640"/>
      <c r="DB47" s="640"/>
      <c r="DC47" s="644"/>
      <c r="DD47" s="619">
        <v>36757</v>
      </c>
      <c r="DE47" s="642"/>
      <c r="DF47" s="642"/>
      <c r="DG47" s="642"/>
      <c r="DH47" s="642"/>
      <c r="DI47" s="642"/>
      <c r="DJ47" s="642"/>
      <c r="DK47" s="643"/>
      <c r="DL47" s="693"/>
      <c r="DM47" s="694"/>
      <c r="DN47" s="694"/>
      <c r="DO47" s="694"/>
      <c r="DP47" s="694"/>
      <c r="DQ47" s="694"/>
      <c r="DR47" s="694"/>
      <c r="DS47" s="694"/>
      <c r="DT47" s="694"/>
      <c r="DU47" s="694"/>
      <c r="DV47" s="695"/>
      <c r="DW47" s="684"/>
      <c r="DX47" s="685"/>
      <c r="DY47" s="685"/>
      <c r="DZ47" s="685"/>
      <c r="EA47" s="685"/>
      <c r="EB47" s="685"/>
      <c r="EC47" s="686"/>
    </row>
    <row r="48" spans="2:133" ht="10.8" x14ac:dyDescent="0.2">
      <c r="B48" s="207"/>
      <c r="CD48" s="650"/>
      <c r="CE48" s="651"/>
      <c r="CF48" s="607" t="s">
        <v>349</v>
      </c>
      <c r="CG48" s="608"/>
      <c r="CH48" s="608"/>
      <c r="CI48" s="608"/>
      <c r="CJ48" s="608"/>
      <c r="CK48" s="608"/>
      <c r="CL48" s="608"/>
      <c r="CM48" s="608"/>
      <c r="CN48" s="608"/>
      <c r="CO48" s="608"/>
      <c r="CP48" s="608"/>
      <c r="CQ48" s="609"/>
      <c r="CR48" s="610" t="s">
        <v>122</v>
      </c>
      <c r="CS48" s="611"/>
      <c r="CT48" s="611"/>
      <c r="CU48" s="611"/>
      <c r="CV48" s="611"/>
      <c r="CW48" s="611"/>
      <c r="CX48" s="611"/>
      <c r="CY48" s="612"/>
      <c r="CZ48" s="615" t="s">
        <v>122</v>
      </c>
      <c r="DA48" s="616"/>
      <c r="DB48" s="616"/>
      <c r="DC48" s="622"/>
      <c r="DD48" s="619" t="s">
        <v>122</v>
      </c>
      <c r="DE48" s="611"/>
      <c r="DF48" s="611"/>
      <c r="DG48" s="611"/>
      <c r="DH48" s="611"/>
      <c r="DI48" s="611"/>
      <c r="DJ48" s="611"/>
      <c r="DK48" s="612"/>
      <c r="DL48" s="693"/>
      <c r="DM48" s="694"/>
      <c r="DN48" s="694"/>
      <c r="DO48" s="694"/>
      <c r="DP48" s="694"/>
      <c r="DQ48" s="694"/>
      <c r="DR48" s="694"/>
      <c r="DS48" s="694"/>
      <c r="DT48" s="694"/>
      <c r="DU48" s="694"/>
      <c r="DV48" s="695"/>
      <c r="DW48" s="684"/>
      <c r="DX48" s="685"/>
      <c r="DY48" s="685"/>
      <c r="DZ48" s="685"/>
      <c r="EA48" s="685"/>
      <c r="EB48" s="685"/>
      <c r="EC48" s="686"/>
    </row>
    <row r="49" spans="2:133" ht="11.25" customHeight="1" x14ac:dyDescent="0.2">
      <c r="B49" s="207"/>
      <c r="CD49" s="631" t="s">
        <v>350</v>
      </c>
      <c r="CE49" s="632"/>
      <c r="CF49" s="632"/>
      <c r="CG49" s="632"/>
      <c r="CH49" s="632"/>
      <c r="CI49" s="632"/>
      <c r="CJ49" s="632"/>
      <c r="CK49" s="632"/>
      <c r="CL49" s="632"/>
      <c r="CM49" s="632"/>
      <c r="CN49" s="632"/>
      <c r="CO49" s="632"/>
      <c r="CP49" s="632"/>
      <c r="CQ49" s="633"/>
      <c r="CR49" s="682">
        <v>20768041</v>
      </c>
      <c r="CS49" s="669"/>
      <c r="CT49" s="669"/>
      <c r="CU49" s="669"/>
      <c r="CV49" s="669"/>
      <c r="CW49" s="669"/>
      <c r="CX49" s="669"/>
      <c r="CY49" s="698"/>
      <c r="CZ49" s="690">
        <v>100</v>
      </c>
      <c r="DA49" s="699"/>
      <c r="DB49" s="699"/>
      <c r="DC49" s="700"/>
      <c r="DD49" s="701">
        <v>12416797</v>
      </c>
      <c r="DE49" s="669"/>
      <c r="DF49" s="669"/>
      <c r="DG49" s="669"/>
      <c r="DH49" s="669"/>
      <c r="DI49" s="669"/>
      <c r="DJ49" s="669"/>
      <c r="DK49" s="698"/>
      <c r="DL49" s="702"/>
      <c r="DM49" s="703"/>
      <c r="DN49" s="703"/>
      <c r="DO49" s="703"/>
      <c r="DP49" s="703"/>
      <c r="DQ49" s="703"/>
      <c r="DR49" s="703"/>
      <c r="DS49" s="703"/>
      <c r="DT49" s="703"/>
      <c r="DU49" s="703"/>
      <c r="DV49" s="704"/>
      <c r="DW49" s="705"/>
      <c r="DX49" s="706"/>
      <c r="DY49" s="706"/>
      <c r="DZ49" s="706"/>
      <c r="EA49" s="706"/>
      <c r="EB49" s="706"/>
      <c r="EC49" s="707"/>
    </row>
  </sheetData>
  <sheetProtection algorithmName="SHA-512" hashValue="OPHGuMf1jV11qHLESTrKCR7MvdrinhVHBpn50ZvdqF4MrXs2XMNw+rk/lwXyjwQ9M2Cayf06GypH/FLbcNcZhw==" saltValue="45WtGfCgIFCtEvOFPKwvKA=="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1"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7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08" t="s">
        <v>351</v>
      </c>
      <c r="B2" s="708"/>
      <c r="C2" s="708"/>
      <c r="D2" s="708"/>
      <c r="E2" s="708"/>
      <c r="F2" s="708"/>
      <c r="G2" s="708"/>
      <c r="H2" s="708"/>
      <c r="I2" s="708"/>
      <c r="J2" s="708"/>
      <c r="K2" s="708"/>
      <c r="L2" s="708"/>
      <c r="M2" s="708"/>
      <c r="N2" s="708"/>
      <c r="O2" s="708"/>
      <c r="P2" s="708"/>
      <c r="Q2" s="708"/>
      <c r="R2" s="708"/>
      <c r="S2" s="708"/>
      <c r="T2" s="708"/>
      <c r="U2" s="708"/>
      <c r="V2" s="708"/>
      <c r="W2" s="708"/>
      <c r="X2" s="708"/>
      <c r="Y2" s="708"/>
      <c r="Z2" s="708"/>
      <c r="AA2" s="708"/>
      <c r="AB2" s="708"/>
      <c r="AC2" s="708"/>
      <c r="AD2" s="708"/>
      <c r="AE2" s="708"/>
      <c r="AF2" s="708"/>
      <c r="AG2" s="708"/>
      <c r="AH2" s="708"/>
      <c r="AI2" s="708"/>
      <c r="AJ2" s="708"/>
      <c r="AK2" s="708"/>
      <c r="AL2" s="708"/>
      <c r="AM2" s="708"/>
      <c r="AN2" s="708"/>
      <c r="AO2" s="708"/>
      <c r="AP2" s="708"/>
      <c r="AQ2" s="708"/>
      <c r="AR2" s="708"/>
      <c r="AS2" s="708"/>
      <c r="AT2" s="708"/>
      <c r="AU2" s="708"/>
      <c r="AV2" s="708"/>
      <c r="AW2" s="708"/>
      <c r="AX2" s="708"/>
      <c r="AY2" s="708"/>
      <c r="AZ2" s="708"/>
      <c r="BA2" s="708"/>
      <c r="BB2" s="708"/>
      <c r="BC2" s="708"/>
      <c r="BD2" s="708"/>
      <c r="BE2" s="708"/>
      <c r="BF2" s="708"/>
      <c r="BG2" s="708"/>
      <c r="BH2" s="708"/>
      <c r="BI2" s="708"/>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09" t="s">
        <v>352</v>
      </c>
      <c r="DK2" s="710"/>
      <c r="DL2" s="710"/>
      <c r="DM2" s="710"/>
      <c r="DN2" s="710"/>
      <c r="DO2" s="711"/>
      <c r="DP2" s="210"/>
      <c r="DQ2" s="709" t="s">
        <v>353</v>
      </c>
      <c r="DR2" s="710"/>
      <c r="DS2" s="710"/>
      <c r="DT2" s="710"/>
      <c r="DU2" s="710"/>
      <c r="DV2" s="710"/>
      <c r="DW2" s="710"/>
      <c r="DX2" s="710"/>
      <c r="DY2" s="710"/>
      <c r="DZ2" s="711"/>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12" t="s">
        <v>354</v>
      </c>
      <c r="B4" s="712"/>
      <c r="C4" s="712"/>
      <c r="D4" s="712"/>
      <c r="E4" s="712"/>
      <c r="F4" s="712"/>
      <c r="G4" s="712"/>
      <c r="H4" s="712"/>
      <c r="I4" s="712"/>
      <c r="J4" s="712"/>
      <c r="K4" s="712"/>
      <c r="L4" s="712"/>
      <c r="M4" s="712"/>
      <c r="N4" s="712"/>
      <c r="O4" s="712"/>
      <c r="P4" s="712"/>
      <c r="Q4" s="712"/>
      <c r="R4" s="712"/>
      <c r="S4" s="712"/>
      <c r="T4" s="712"/>
      <c r="U4" s="712"/>
      <c r="V4" s="712"/>
      <c r="W4" s="712"/>
      <c r="X4" s="712"/>
      <c r="Y4" s="712"/>
      <c r="Z4" s="712"/>
      <c r="AA4" s="712"/>
      <c r="AB4" s="712"/>
      <c r="AC4" s="712"/>
      <c r="AD4" s="712"/>
      <c r="AE4" s="712"/>
      <c r="AF4" s="712"/>
      <c r="AG4" s="712"/>
      <c r="AH4" s="712"/>
      <c r="AI4" s="712"/>
      <c r="AJ4" s="712"/>
      <c r="AK4" s="712"/>
      <c r="AL4" s="712"/>
      <c r="AM4" s="712"/>
      <c r="AN4" s="712"/>
      <c r="AO4" s="712"/>
      <c r="AP4" s="712"/>
      <c r="AQ4" s="712"/>
      <c r="AR4" s="712"/>
      <c r="AS4" s="712"/>
      <c r="AT4" s="712"/>
      <c r="AU4" s="712"/>
      <c r="AV4" s="712"/>
      <c r="AW4" s="712"/>
      <c r="AX4" s="712"/>
      <c r="AY4" s="712"/>
      <c r="AZ4" s="214"/>
      <c r="BA4" s="214"/>
      <c r="BB4" s="214"/>
      <c r="BC4" s="214"/>
      <c r="BD4" s="214"/>
      <c r="BE4" s="215"/>
      <c r="BF4" s="215"/>
      <c r="BG4" s="215"/>
      <c r="BH4" s="215"/>
      <c r="BI4" s="215"/>
      <c r="BJ4" s="215"/>
      <c r="BK4" s="215"/>
      <c r="BL4" s="215"/>
      <c r="BM4" s="215"/>
      <c r="BN4" s="215"/>
      <c r="BO4" s="215"/>
      <c r="BP4" s="215"/>
      <c r="BQ4" s="713" t="s">
        <v>355</v>
      </c>
      <c r="BR4" s="713"/>
      <c r="BS4" s="713"/>
      <c r="BT4" s="713"/>
      <c r="BU4" s="713"/>
      <c r="BV4" s="713"/>
      <c r="BW4" s="713"/>
      <c r="BX4" s="713"/>
      <c r="BY4" s="713"/>
      <c r="BZ4" s="713"/>
      <c r="CA4" s="713"/>
      <c r="CB4" s="713"/>
      <c r="CC4" s="713"/>
      <c r="CD4" s="713"/>
      <c r="CE4" s="713"/>
      <c r="CF4" s="713"/>
      <c r="CG4" s="713"/>
      <c r="CH4" s="713"/>
      <c r="CI4" s="713"/>
      <c r="CJ4" s="713"/>
      <c r="CK4" s="713"/>
      <c r="CL4" s="713"/>
      <c r="CM4" s="713"/>
      <c r="CN4" s="713"/>
      <c r="CO4" s="713"/>
      <c r="CP4" s="713"/>
      <c r="CQ4" s="713"/>
      <c r="CR4" s="713"/>
      <c r="CS4" s="713"/>
      <c r="CT4" s="713"/>
      <c r="CU4" s="713"/>
      <c r="CV4" s="713"/>
      <c r="CW4" s="713"/>
      <c r="CX4" s="713"/>
      <c r="CY4" s="713"/>
      <c r="CZ4" s="713"/>
      <c r="DA4" s="713"/>
      <c r="DB4" s="713"/>
      <c r="DC4" s="713"/>
      <c r="DD4" s="713"/>
      <c r="DE4" s="713"/>
      <c r="DF4" s="713"/>
      <c r="DG4" s="713"/>
      <c r="DH4" s="713"/>
      <c r="DI4" s="713"/>
      <c r="DJ4" s="713"/>
      <c r="DK4" s="713"/>
      <c r="DL4" s="713"/>
      <c r="DM4" s="713"/>
      <c r="DN4" s="713"/>
      <c r="DO4" s="713"/>
      <c r="DP4" s="713"/>
      <c r="DQ4" s="713"/>
      <c r="DR4" s="713"/>
      <c r="DS4" s="713"/>
      <c r="DT4" s="713"/>
      <c r="DU4" s="713"/>
      <c r="DV4" s="713"/>
      <c r="DW4" s="713"/>
      <c r="DX4" s="713"/>
      <c r="DY4" s="713"/>
      <c r="DZ4" s="713"/>
      <c r="EA4" s="217"/>
    </row>
    <row r="5" spans="1:131" s="218" customFormat="1" ht="26.25" customHeight="1" x14ac:dyDescent="0.2">
      <c r="A5" s="714" t="s">
        <v>356</v>
      </c>
      <c r="B5" s="715"/>
      <c r="C5" s="715"/>
      <c r="D5" s="715"/>
      <c r="E5" s="715"/>
      <c r="F5" s="715"/>
      <c r="G5" s="715"/>
      <c r="H5" s="715"/>
      <c r="I5" s="715"/>
      <c r="J5" s="715"/>
      <c r="K5" s="715"/>
      <c r="L5" s="715"/>
      <c r="M5" s="715"/>
      <c r="N5" s="715"/>
      <c r="O5" s="715"/>
      <c r="P5" s="716"/>
      <c r="Q5" s="720" t="s">
        <v>357</v>
      </c>
      <c r="R5" s="721"/>
      <c r="S5" s="721"/>
      <c r="T5" s="721"/>
      <c r="U5" s="722"/>
      <c r="V5" s="720" t="s">
        <v>358</v>
      </c>
      <c r="W5" s="721"/>
      <c r="X5" s="721"/>
      <c r="Y5" s="721"/>
      <c r="Z5" s="722"/>
      <c r="AA5" s="720" t="s">
        <v>359</v>
      </c>
      <c r="AB5" s="721"/>
      <c r="AC5" s="721"/>
      <c r="AD5" s="721"/>
      <c r="AE5" s="721"/>
      <c r="AF5" s="726" t="s">
        <v>360</v>
      </c>
      <c r="AG5" s="721"/>
      <c r="AH5" s="721"/>
      <c r="AI5" s="721"/>
      <c r="AJ5" s="727"/>
      <c r="AK5" s="721" t="s">
        <v>361</v>
      </c>
      <c r="AL5" s="721"/>
      <c r="AM5" s="721"/>
      <c r="AN5" s="721"/>
      <c r="AO5" s="722"/>
      <c r="AP5" s="720" t="s">
        <v>362</v>
      </c>
      <c r="AQ5" s="721"/>
      <c r="AR5" s="721"/>
      <c r="AS5" s="721"/>
      <c r="AT5" s="722"/>
      <c r="AU5" s="720" t="s">
        <v>363</v>
      </c>
      <c r="AV5" s="721"/>
      <c r="AW5" s="721"/>
      <c r="AX5" s="721"/>
      <c r="AY5" s="727"/>
      <c r="AZ5" s="214"/>
      <c r="BA5" s="214"/>
      <c r="BB5" s="214"/>
      <c r="BC5" s="214"/>
      <c r="BD5" s="214"/>
      <c r="BE5" s="215"/>
      <c r="BF5" s="215"/>
      <c r="BG5" s="215"/>
      <c r="BH5" s="215"/>
      <c r="BI5" s="215"/>
      <c r="BJ5" s="215"/>
      <c r="BK5" s="215"/>
      <c r="BL5" s="215"/>
      <c r="BM5" s="215"/>
      <c r="BN5" s="215"/>
      <c r="BO5" s="215"/>
      <c r="BP5" s="215"/>
      <c r="BQ5" s="714" t="s">
        <v>364</v>
      </c>
      <c r="BR5" s="715"/>
      <c r="BS5" s="715"/>
      <c r="BT5" s="715"/>
      <c r="BU5" s="715"/>
      <c r="BV5" s="715"/>
      <c r="BW5" s="715"/>
      <c r="BX5" s="715"/>
      <c r="BY5" s="715"/>
      <c r="BZ5" s="715"/>
      <c r="CA5" s="715"/>
      <c r="CB5" s="715"/>
      <c r="CC5" s="715"/>
      <c r="CD5" s="715"/>
      <c r="CE5" s="715"/>
      <c r="CF5" s="715"/>
      <c r="CG5" s="716"/>
      <c r="CH5" s="720" t="s">
        <v>365</v>
      </c>
      <c r="CI5" s="721"/>
      <c r="CJ5" s="721"/>
      <c r="CK5" s="721"/>
      <c r="CL5" s="722"/>
      <c r="CM5" s="720" t="s">
        <v>366</v>
      </c>
      <c r="CN5" s="721"/>
      <c r="CO5" s="721"/>
      <c r="CP5" s="721"/>
      <c r="CQ5" s="722"/>
      <c r="CR5" s="720" t="s">
        <v>367</v>
      </c>
      <c r="CS5" s="721"/>
      <c r="CT5" s="721"/>
      <c r="CU5" s="721"/>
      <c r="CV5" s="722"/>
      <c r="CW5" s="720" t="s">
        <v>368</v>
      </c>
      <c r="CX5" s="721"/>
      <c r="CY5" s="721"/>
      <c r="CZ5" s="721"/>
      <c r="DA5" s="722"/>
      <c r="DB5" s="720" t="s">
        <v>369</v>
      </c>
      <c r="DC5" s="721"/>
      <c r="DD5" s="721"/>
      <c r="DE5" s="721"/>
      <c r="DF5" s="722"/>
      <c r="DG5" s="750" t="s">
        <v>370</v>
      </c>
      <c r="DH5" s="751"/>
      <c r="DI5" s="751"/>
      <c r="DJ5" s="751"/>
      <c r="DK5" s="752"/>
      <c r="DL5" s="750" t="s">
        <v>371</v>
      </c>
      <c r="DM5" s="751"/>
      <c r="DN5" s="751"/>
      <c r="DO5" s="751"/>
      <c r="DP5" s="752"/>
      <c r="DQ5" s="720" t="s">
        <v>372</v>
      </c>
      <c r="DR5" s="721"/>
      <c r="DS5" s="721"/>
      <c r="DT5" s="721"/>
      <c r="DU5" s="722"/>
      <c r="DV5" s="720" t="s">
        <v>363</v>
      </c>
      <c r="DW5" s="721"/>
      <c r="DX5" s="721"/>
      <c r="DY5" s="721"/>
      <c r="DZ5" s="727"/>
      <c r="EA5" s="217"/>
    </row>
    <row r="6" spans="1:131" s="218" customFormat="1" ht="26.25" customHeight="1" thickBot="1" x14ac:dyDescent="0.25">
      <c r="A6" s="717"/>
      <c r="B6" s="718"/>
      <c r="C6" s="718"/>
      <c r="D6" s="718"/>
      <c r="E6" s="718"/>
      <c r="F6" s="718"/>
      <c r="G6" s="718"/>
      <c r="H6" s="718"/>
      <c r="I6" s="718"/>
      <c r="J6" s="718"/>
      <c r="K6" s="718"/>
      <c r="L6" s="718"/>
      <c r="M6" s="718"/>
      <c r="N6" s="718"/>
      <c r="O6" s="718"/>
      <c r="P6" s="719"/>
      <c r="Q6" s="723"/>
      <c r="R6" s="724"/>
      <c r="S6" s="724"/>
      <c r="T6" s="724"/>
      <c r="U6" s="725"/>
      <c r="V6" s="723"/>
      <c r="W6" s="724"/>
      <c r="X6" s="724"/>
      <c r="Y6" s="724"/>
      <c r="Z6" s="725"/>
      <c r="AA6" s="723"/>
      <c r="AB6" s="724"/>
      <c r="AC6" s="724"/>
      <c r="AD6" s="724"/>
      <c r="AE6" s="724"/>
      <c r="AF6" s="728"/>
      <c r="AG6" s="724"/>
      <c r="AH6" s="724"/>
      <c r="AI6" s="724"/>
      <c r="AJ6" s="729"/>
      <c r="AK6" s="724"/>
      <c r="AL6" s="724"/>
      <c r="AM6" s="724"/>
      <c r="AN6" s="724"/>
      <c r="AO6" s="725"/>
      <c r="AP6" s="723"/>
      <c r="AQ6" s="724"/>
      <c r="AR6" s="724"/>
      <c r="AS6" s="724"/>
      <c r="AT6" s="725"/>
      <c r="AU6" s="723"/>
      <c r="AV6" s="724"/>
      <c r="AW6" s="724"/>
      <c r="AX6" s="724"/>
      <c r="AY6" s="729"/>
      <c r="AZ6" s="214"/>
      <c r="BA6" s="214"/>
      <c r="BB6" s="214"/>
      <c r="BC6" s="214"/>
      <c r="BD6" s="214"/>
      <c r="BE6" s="215"/>
      <c r="BF6" s="215"/>
      <c r="BG6" s="215"/>
      <c r="BH6" s="215"/>
      <c r="BI6" s="215"/>
      <c r="BJ6" s="215"/>
      <c r="BK6" s="215"/>
      <c r="BL6" s="215"/>
      <c r="BM6" s="215"/>
      <c r="BN6" s="215"/>
      <c r="BO6" s="215"/>
      <c r="BP6" s="215"/>
      <c r="BQ6" s="717"/>
      <c r="BR6" s="718"/>
      <c r="BS6" s="718"/>
      <c r="BT6" s="718"/>
      <c r="BU6" s="718"/>
      <c r="BV6" s="718"/>
      <c r="BW6" s="718"/>
      <c r="BX6" s="718"/>
      <c r="BY6" s="718"/>
      <c r="BZ6" s="718"/>
      <c r="CA6" s="718"/>
      <c r="CB6" s="718"/>
      <c r="CC6" s="718"/>
      <c r="CD6" s="718"/>
      <c r="CE6" s="718"/>
      <c r="CF6" s="718"/>
      <c r="CG6" s="719"/>
      <c r="CH6" s="723"/>
      <c r="CI6" s="724"/>
      <c r="CJ6" s="724"/>
      <c r="CK6" s="724"/>
      <c r="CL6" s="725"/>
      <c r="CM6" s="723"/>
      <c r="CN6" s="724"/>
      <c r="CO6" s="724"/>
      <c r="CP6" s="724"/>
      <c r="CQ6" s="725"/>
      <c r="CR6" s="723"/>
      <c r="CS6" s="724"/>
      <c r="CT6" s="724"/>
      <c r="CU6" s="724"/>
      <c r="CV6" s="725"/>
      <c r="CW6" s="723"/>
      <c r="CX6" s="724"/>
      <c r="CY6" s="724"/>
      <c r="CZ6" s="724"/>
      <c r="DA6" s="725"/>
      <c r="DB6" s="723"/>
      <c r="DC6" s="724"/>
      <c r="DD6" s="724"/>
      <c r="DE6" s="724"/>
      <c r="DF6" s="725"/>
      <c r="DG6" s="753"/>
      <c r="DH6" s="754"/>
      <c r="DI6" s="754"/>
      <c r="DJ6" s="754"/>
      <c r="DK6" s="755"/>
      <c r="DL6" s="753"/>
      <c r="DM6" s="754"/>
      <c r="DN6" s="754"/>
      <c r="DO6" s="754"/>
      <c r="DP6" s="755"/>
      <c r="DQ6" s="723"/>
      <c r="DR6" s="724"/>
      <c r="DS6" s="724"/>
      <c r="DT6" s="724"/>
      <c r="DU6" s="725"/>
      <c r="DV6" s="723"/>
      <c r="DW6" s="724"/>
      <c r="DX6" s="724"/>
      <c r="DY6" s="724"/>
      <c r="DZ6" s="729"/>
      <c r="EA6" s="217"/>
    </row>
    <row r="7" spans="1:131" s="218" customFormat="1" ht="26.25" customHeight="1" thickTop="1" x14ac:dyDescent="0.2">
      <c r="A7" s="219">
        <v>1</v>
      </c>
      <c r="B7" s="736" t="s">
        <v>373</v>
      </c>
      <c r="C7" s="737"/>
      <c r="D7" s="737"/>
      <c r="E7" s="737"/>
      <c r="F7" s="737"/>
      <c r="G7" s="737"/>
      <c r="H7" s="737"/>
      <c r="I7" s="737"/>
      <c r="J7" s="737"/>
      <c r="K7" s="737"/>
      <c r="L7" s="737"/>
      <c r="M7" s="737"/>
      <c r="N7" s="737"/>
      <c r="O7" s="737"/>
      <c r="P7" s="738"/>
      <c r="Q7" s="739">
        <v>21106</v>
      </c>
      <c r="R7" s="740"/>
      <c r="S7" s="740"/>
      <c r="T7" s="740"/>
      <c r="U7" s="740"/>
      <c r="V7" s="740">
        <v>20787</v>
      </c>
      <c r="W7" s="740"/>
      <c r="X7" s="740"/>
      <c r="Y7" s="740"/>
      <c r="Z7" s="740"/>
      <c r="AA7" s="740">
        <v>319</v>
      </c>
      <c r="AB7" s="740"/>
      <c r="AC7" s="740"/>
      <c r="AD7" s="740"/>
      <c r="AE7" s="741"/>
      <c r="AF7" s="742">
        <v>207</v>
      </c>
      <c r="AG7" s="743"/>
      <c r="AH7" s="743"/>
      <c r="AI7" s="743"/>
      <c r="AJ7" s="744"/>
      <c r="AK7" s="745">
        <v>345</v>
      </c>
      <c r="AL7" s="746"/>
      <c r="AM7" s="746"/>
      <c r="AN7" s="746"/>
      <c r="AO7" s="746"/>
      <c r="AP7" s="746">
        <v>17857</v>
      </c>
      <c r="AQ7" s="746"/>
      <c r="AR7" s="746"/>
      <c r="AS7" s="746"/>
      <c r="AT7" s="746"/>
      <c r="AU7" s="747"/>
      <c r="AV7" s="747"/>
      <c r="AW7" s="747"/>
      <c r="AX7" s="747"/>
      <c r="AY7" s="748"/>
      <c r="AZ7" s="214"/>
      <c r="BA7" s="214"/>
      <c r="BB7" s="214"/>
      <c r="BC7" s="214"/>
      <c r="BD7" s="214"/>
      <c r="BE7" s="215"/>
      <c r="BF7" s="215"/>
      <c r="BG7" s="215"/>
      <c r="BH7" s="215"/>
      <c r="BI7" s="215"/>
      <c r="BJ7" s="215"/>
      <c r="BK7" s="215"/>
      <c r="BL7" s="215"/>
      <c r="BM7" s="215"/>
      <c r="BN7" s="215"/>
      <c r="BO7" s="215"/>
      <c r="BP7" s="215"/>
      <c r="BQ7" s="219">
        <v>1</v>
      </c>
      <c r="BR7" s="220" t="s">
        <v>561</v>
      </c>
      <c r="BS7" s="733" t="s">
        <v>562</v>
      </c>
      <c r="BT7" s="734"/>
      <c r="BU7" s="734"/>
      <c r="BV7" s="734"/>
      <c r="BW7" s="734"/>
      <c r="BX7" s="734"/>
      <c r="BY7" s="734"/>
      <c r="BZ7" s="734"/>
      <c r="CA7" s="734"/>
      <c r="CB7" s="734"/>
      <c r="CC7" s="734"/>
      <c r="CD7" s="734"/>
      <c r="CE7" s="734"/>
      <c r="CF7" s="734"/>
      <c r="CG7" s="749"/>
      <c r="CH7" s="730">
        <v>-14</v>
      </c>
      <c r="CI7" s="731"/>
      <c r="CJ7" s="731"/>
      <c r="CK7" s="731"/>
      <c r="CL7" s="732"/>
      <c r="CM7" s="730">
        <v>-24</v>
      </c>
      <c r="CN7" s="731"/>
      <c r="CO7" s="731"/>
      <c r="CP7" s="731"/>
      <c r="CQ7" s="732"/>
      <c r="CR7" s="730">
        <v>10</v>
      </c>
      <c r="CS7" s="731"/>
      <c r="CT7" s="731"/>
      <c r="CU7" s="731"/>
      <c r="CV7" s="732"/>
      <c r="CW7" s="730">
        <v>62</v>
      </c>
      <c r="CX7" s="731"/>
      <c r="CY7" s="731"/>
      <c r="CZ7" s="731"/>
      <c r="DA7" s="732"/>
      <c r="DB7" s="730" t="s">
        <v>486</v>
      </c>
      <c r="DC7" s="731"/>
      <c r="DD7" s="731"/>
      <c r="DE7" s="731"/>
      <c r="DF7" s="732"/>
      <c r="DG7" s="730" t="s">
        <v>486</v>
      </c>
      <c r="DH7" s="731"/>
      <c r="DI7" s="731"/>
      <c r="DJ7" s="731"/>
      <c r="DK7" s="732"/>
      <c r="DL7" s="730">
        <v>66</v>
      </c>
      <c r="DM7" s="731"/>
      <c r="DN7" s="731"/>
      <c r="DO7" s="731"/>
      <c r="DP7" s="732"/>
      <c r="DQ7" s="730">
        <v>59</v>
      </c>
      <c r="DR7" s="731"/>
      <c r="DS7" s="731"/>
      <c r="DT7" s="731"/>
      <c r="DU7" s="732"/>
      <c r="DV7" s="733"/>
      <c r="DW7" s="734"/>
      <c r="DX7" s="734"/>
      <c r="DY7" s="734"/>
      <c r="DZ7" s="735"/>
      <c r="EA7" s="217"/>
    </row>
    <row r="8" spans="1:131" s="218" customFormat="1" ht="26.25" customHeight="1" x14ac:dyDescent="0.2">
      <c r="A8" s="221">
        <v>2</v>
      </c>
      <c r="B8" s="767" t="s">
        <v>374</v>
      </c>
      <c r="C8" s="768"/>
      <c r="D8" s="768"/>
      <c r="E8" s="768"/>
      <c r="F8" s="768"/>
      <c r="G8" s="768"/>
      <c r="H8" s="768"/>
      <c r="I8" s="768"/>
      <c r="J8" s="768"/>
      <c r="K8" s="768"/>
      <c r="L8" s="768"/>
      <c r="M8" s="768"/>
      <c r="N8" s="768"/>
      <c r="O8" s="768"/>
      <c r="P8" s="769"/>
      <c r="Q8" s="770">
        <v>1</v>
      </c>
      <c r="R8" s="771"/>
      <c r="S8" s="771"/>
      <c r="T8" s="771"/>
      <c r="U8" s="771"/>
      <c r="V8" s="771">
        <v>1</v>
      </c>
      <c r="W8" s="771"/>
      <c r="X8" s="771"/>
      <c r="Y8" s="771"/>
      <c r="Z8" s="771"/>
      <c r="AA8" s="771">
        <v>0</v>
      </c>
      <c r="AB8" s="771"/>
      <c r="AC8" s="771"/>
      <c r="AD8" s="771"/>
      <c r="AE8" s="772"/>
      <c r="AF8" s="773">
        <v>0</v>
      </c>
      <c r="AG8" s="774"/>
      <c r="AH8" s="774"/>
      <c r="AI8" s="774"/>
      <c r="AJ8" s="775"/>
      <c r="AK8" s="756">
        <v>0</v>
      </c>
      <c r="AL8" s="757"/>
      <c r="AM8" s="757"/>
      <c r="AN8" s="757"/>
      <c r="AO8" s="757"/>
      <c r="AP8" s="757" t="s">
        <v>486</v>
      </c>
      <c r="AQ8" s="757"/>
      <c r="AR8" s="757"/>
      <c r="AS8" s="757"/>
      <c r="AT8" s="757"/>
      <c r="AU8" s="758"/>
      <c r="AV8" s="758"/>
      <c r="AW8" s="758"/>
      <c r="AX8" s="758"/>
      <c r="AY8" s="759"/>
      <c r="AZ8" s="214"/>
      <c r="BA8" s="214"/>
      <c r="BB8" s="214"/>
      <c r="BC8" s="214"/>
      <c r="BD8" s="214"/>
      <c r="BE8" s="215"/>
      <c r="BF8" s="215"/>
      <c r="BG8" s="215"/>
      <c r="BH8" s="215"/>
      <c r="BI8" s="215"/>
      <c r="BJ8" s="215"/>
      <c r="BK8" s="215"/>
      <c r="BL8" s="215"/>
      <c r="BM8" s="215"/>
      <c r="BN8" s="215"/>
      <c r="BO8" s="215"/>
      <c r="BP8" s="215"/>
      <c r="BQ8" s="221">
        <v>2</v>
      </c>
      <c r="BR8" s="222"/>
      <c r="BS8" s="760" t="s">
        <v>563</v>
      </c>
      <c r="BT8" s="761"/>
      <c r="BU8" s="761"/>
      <c r="BV8" s="761"/>
      <c r="BW8" s="761"/>
      <c r="BX8" s="761"/>
      <c r="BY8" s="761"/>
      <c r="BZ8" s="761"/>
      <c r="CA8" s="761"/>
      <c r="CB8" s="761"/>
      <c r="CC8" s="761"/>
      <c r="CD8" s="761"/>
      <c r="CE8" s="761"/>
      <c r="CF8" s="761"/>
      <c r="CG8" s="762"/>
      <c r="CH8" s="763">
        <v>-6</v>
      </c>
      <c r="CI8" s="764"/>
      <c r="CJ8" s="764"/>
      <c r="CK8" s="764"/>
      <c r="CL8" s="765"/>
      <c r="CM8" s="763">
        <v>31</v>
      </c>
      <c r="CN8" s="764"/>
      <c r="CO8" s="764"/>
      <c r="CP8" s="764"/>
      <c r="CQ8" s="765"/>
      <c r="CR8" s="763">
        <v>10</v>
      </c>
      <c r="CS8" s="764"/>
      <c r="CT8" s="764"/>
      <c r="CU8" s="764"/>
      <c r="CV8" s="765"/>
      <c r="CW8" s="763">
        <v>63</v>
      </c>
      <c r="CX8" s="764"/>
      <c r="CY8" s="764"/>
      <c r="CZ8" s="764"/>
      <c r="DA8" s="765"/>
      <c r="DB8" s="763" t="s">
        <v>486</v>
      </c>
      <c r="DC8" s="764"/>
      <c r="DD8" s="764"/>
      <c r="DE8" s="764"/>
      <c r="DF8" s="765"/>
      <c r="DG8" s="763" t="s">
        <v>486</v>
      </c>
      <c r="DH8" s="764"/>
      <c r="DI8" s="764"/>
      <c r="DJ8" s="764"/>
      <c r="DK8" s="765"/>
      <c r="DL8" s="763" t="s">
        <v>486</v>
      </c>
      <c r="DM8" s="764"/>
      <c r="DN8" s="764"/>
      <c r="DO8" s="764"/>
      <c r="DP8" s="765"/>
      <c r="DQ8" s="763" t="s">
        <v>486</v>
      </c>
      <c r="DR8" s="764"/>
      <c r="DS8" s="764"/>
      <c r="DT8" s="764"/>
      <c r="DU8" s="765"/>
      <c r="DV8" s="760"/>
      <c r="DW8" s="761"/>
      <c r="DX8" s="761"/>
      <c r="DY8" s="761"/>
      <c r="DZ8" s="766"/>
      <c r="EA8" s="217"/>
    </row>
    <row r="9" spans="1:131" s="218" customFormat="1" ht="26.25" customHeight="1" x14ac:dyDescent="0.2">
      <c r="A9" s="221">
        <v>3</v>
      </c>
      <c r="B9" s="767"/>
      <c r="C9" s="768"/>
      <c r="D9" s="768"/>
      <c r="E9" s="768"/>
      <c r="F9" s="768"/>
      <c r="G9" s="768"/>
      <c r="H9" s="768"/>
      <c r="I9" s="768"/>
      <c r="J9" s="768"/>
      <c r="K9" s="768"/>
      <c r="L9" s="768"/>
      <c r="M9" s="768"/>
      <c r="N9" s="768"/>
      <c r="O9" s="768"/>
      <c r="P9" s="769"/>
      <c r="Q9" s="770"/>
      <c r="R9" s="771"/>
      <c r="S9" s="771"/>
      <c r="T9" s="771"/>
      <c r="U9" s="771"/>
      <c r="V9" s="771"/>
      <c r="W9" s="771"/>
      <c r="X9" s="771"/>
      <c r="Y9" s="771"/>
      <c r="Z9" s="771"/>
      <c r="AA9" s="771"/>
      <c r="AB9" s="771"/>
      <c r="AC9" s="771"/>
      <c r="AD9" s="771"/>
      <c r="AE9" s="772"/>
      <c r="AF9" s="773"/>
      <c r="AG9" s="774"/>
      <c r="AH9" s="774"/>
      <c r="AI9" s="774"/>
      <c r="AJ9" s="775"/>
      <c r="AK9" s="756"/>
      <c r="AL9" s="757"/>
      <c r="AM9" s="757"/>
      <c r="AN9" s="757"/>
      <c r="AO9" s="757"/>
      <c r="AP9" s="757"/>
      <c r="AQ9" s="757"/>
      <c r="AR9" s="757"/>
      <c r="AS9" s="757"/>
      <c r="AT9" s="757"/>
      <c r="AU9" s="758"/>
      <c r="AV9" s="758"/>
      <c r="AW9" s="758"/>
      <c r="AX9" s="758"/>
      <c r="AY9" s="759"/>
      <c r="AZ9" s="214"/>
      <c r="BA9" s="214"/>
      <c r="BB9" s="214"/>
      <c r="BC9" s="214"/>
      <c r="BD9" s="214"/>
      <c r="BE9" s="215"/>
      <c r="BF9" s="215"/>
      <c r="BG9" s="215"/>
      <c r="BH9" s="215"/>
      <c r="BI9" s="215"/>
      <c r="BJ9" s="215"/>
      <c r="BK9" s="215"/>
      <c r="BL9" s="215"/>
      <c r="BM9" s="215"/>
      <c r="BN9" s="215"/>
      <c r="BO9" s="215"/>
      <c r="BP9" s="215"/>
      <c r="BQ9" s="221">
        <v>3</v>
      </c>
      <c r="BR9" s="222"/>
      <c r="BS9" s="760"/>
      <c r="BT9" s="761"/>
      <c r="BU9" s="761"/>
      <c r="BV9" s="761"/>
      <c r="BW9" s="761"/>
      <c r="BX9" s="761"/>
      <c r="BY9" s="761"/>
      <c r="BZ9" s="761"/>
      <c r="CA9" s="761"/>
      <c r="CB9" s="761"/>
      <c r="CC9" s="761"/>
      <c r="CD9" s="761"/>
      <c r="CE9" s="761"/>
      <c r="CF9" s="761"/>
      <c r="CG9" s="762"/>
      <c r="CH9" s="763"/>
      <c r="CI9" s="764"/>
      <c r="CJ9" s="764"/>
      <c r="CK9" s="764"/>
      <c r="CL9" s="765"/>
      <c r="CM9" s="763"/>
      <c r="CN9" s="764"/>
      <c r="CO9" s="764"/>
      <c r="CP9" s="764"/>
      <c r="CQ9" s="765"/>
      <c r="CR9" s="763"/>
      <c r="CS9" s="764"/>
      <c r="CT9" s="764"/>
      <c r="CU9" s="764"/>
      <c r="CV9" s="765"/>
      <c r="CW9" s="763"/>
      <c r="CX9" s="764"/>
      <c r="CY9" s="764"/>
      <c r="CZ9" s="764"/>
      <c r="DA9" s="765"/>
      <c r="DB9" s="763"/>
      <c r="DC9" s="764"/>
      <c r="DD9" s="764"/>
      <c r="DE9" s="764"/>
      <c r="DF9" s="765"/>
      <c r="DG9" s="763"/>
      <c r="DH9" s="764"/>
      <c r="DI9" s="764"/>
      <c r="DJ9" s="764"/>
      <c r="DK9" s="765"/>
      <c r="DL9" s="763"/>
      <c r="DM9" s="764"/>
      <c r="DN9" s="764"/>
      <c r="DO9" s="764"/>
      <c r="DP9" s="765"/>
      <c r="DQ9" s="763"/>
      <c r="DR9" s="764"/>
      <c r="DS9" s="764"/>
      <c r="DT9" s="764"/>
      <c r="DU9" s="765"/>
      <c r="DV9" s="760"/>
      <c r="DW9" s="761"/>
      <c r="DX9" s="761"/>
      <c r="DY9" s="761"/>
      <c r="DZ9" s="766"/>
      <c r="EA9" s="217"/>
    </row>
    <row r="10" spans="1:131" s="218" customFormat="1" ht="26.25" customHeight="1" x14ac:dyDescent="0.2">
      <c r="A10" s="221">
        <v>4</v>
      </c>
      <c r="B10" s="767"/>
      <c r="C10" s="768"/>
      <c r="D10" s="768"/>
      <c r="E10" s="768"/>
      <c r="F10" s="768"/>
      <c r="G10" s="768"/>
      <c r="H10" s="768"/>
      <c r="I10" s="768"/>
      <c r="J10" s="768"/>
      <c r="K10" s="768"/>
      <c r="L10" s="768"/>
      <c r="M10" s="768"/>
      <c r="N10" s="768"/>
      <c r="O10" s="768"/>
      <c r="P10" s="769"/>
      <c r="Q10" s="770"/>
      <c r="R10" s="771"/>
      <c r="S10" s="771"/>
      <c r="T10" s="771"/>
      <c r="U10" s="771"/>
      <c r="V10" s="771"/>
      <c r="W10" s="771"/>
      <c r="X10" s="771"/>
      <c r="Y10" s="771"/>
      <c r="Z10" s="771"/>
      <c r="AA10" s="771"/>
      <c r="AB10" s="771"/>
      <c r="AC10" s="771"/>
      <c r="AD10" s="771"/>
      <c r="AE10" s="772"/>
      <c r="AF10" s="773"/>
      <c r="AG10" s="774"/>
      <c r="AH10" s="774"/>
      <c r="AI10" s="774"/>
      <c r="AJ10" s="775"/>
      <c r="AK10" s="756"/>
      <c r="AL10" s="757"/>
      <c r="AM10" s="757"/>
      <c r="AN10" s="757"/>
      <c r="AO10" s="757"/>
      <c r="AP10" s="757"/>
      <c r="AQ10" s="757"/>
      <c r="AR10" s="757"/>
      <c r="AS10" s="757"/>
      <c r="AT10" s="757"/>
      <c r="AU10" s="758"/>
      <c r="AV10" s="758"/>
      <c r="AW10" s="758"/>
      <c r="AX10" s="758"/>
      <c r="AY10" s="759"/>
      <c r="AZ10" s="214"/>
      <c r="BA10" s="214"/>
      <c r="BB10" s="214"/>
      <c r="BC10" s="214"/>
      <c r="BD10" s="214"/>
      <c r="BE10" s="215"/>
      <c r="BF10" s="215"/>
      <c r="BG10" s="215"/>
      <c r="BH10" s="215"/>
      <c r="BI10" s="215"/>
      <c r="BJ10" s="215"/>
      <c r="BK10" s="215"/>
      <c r="BL10" s="215"/>
      <c r="BM10" s="215"/>
      <c r="BN10" s="215"/>
      <c r="BO10" s="215"/>
      <c r="BP10" s="215"/>
      <c r="BQ10" s="221">
        <v>4</v>
      </c>
      <c r="BR10" s="222"/>
      <c r="BS10" s="760"/>
      <c r="BT10" s="761"/>
      <c r="BU10" s="761"/>
      <c r="BV10" s="761"/>
      <c r="BW10" s="761"/>
      <c r="BX10" s="761"/>
      <c r="BY10" s="761"/>
      <c r="BZ10" s="761"/>
      <c r="CA10" s="761"/>
      <c r="CB10" s="761"/>
      <c r="CC10" s="761"/>
      <c r="CD10" s="761"/>
      <c r="CE10" s="761"/>
      <c r="CF10" s="761"/>
      <c r="CG10" s="762"/>
      <c r="CH10" s="763"/>
      <c r="CI10" s="764"/>
      <c r="CJ10" s="764"/>
      <c r="CK10" s="764"/>
      <c r="CL10" s="765"/>
      <c r="CM10" s="763"/>
      <c r="CN10" s="764"/>
      <c r="CO10" s="764"/>
      <c r="CP10" s="764"/>
      <c r="CQ10" s="765"/>
      <c r="CR10" s="763"/>
      <c r="CS10" s="764"/>
      <c r="CT10" s="764"/>
      <c r="CU10" s="764"/>
      <c r="CV10" s="765"/>
      <c r="CW10" s="763"/>
      <c r="CX10" s="764"/>
      <c r="CY10" s="764"/>
      <c r="CZ10" s="764"/>
      <c r="DA10" s="765"/>
      <c r="DB10" s="763"/>
      <c r="DC10" s="764"/>
      <c r="DD10" s="764"/>
      <c r="DE10" s="764"/>
      <c r="DF10" s="765"/>
      <c r="DG10" s="763"/>
      <c r="DH10" s="764"/>
      <c r="DI10" s="764"/>
      <c r="DJ10" s="764"/>
      <c r="DK10" s="765"/>
      <c r="DL10" s="763"/>
      <c r="DM10" s="764"/>
      <c r="DN10" s="764"/>
      <c r="DO10" s="764"/>
      <c r="DP10" s="765"/>
      <c r="DQ10" s="763"/>
      <c r="DR10" s="764"/>
      <c r="DS10" s="764"/>
      <c r="DT10" s="764"/>
      <c r="DU10" s="765"/>
      <c r="DV10" s="760"/>
      <c r="DW10" s="761"/>
      <c r="DX10" s="761"/>
      <c r="DY10" s="761"/>
      <c r="DZ10" s="766"/>
      <c r="EA10" s="217"/>
    </row>
    <row r="11" spans="1:131" s="218" customFormat="1" ht="26.25" customHeight="1" x14ac:dyDescent="0.2">
      <c r="A11" s="221">
        <v>5</v>
      </c>
      <c r="B11" s="767"/>
      <c r="C11" s="768"/>
      <c r="D11" s="768"/>
      <c r="E11" s="768"/>
      <c r="F11" s="768"/>
      <c r="G11" s="768"/>
      <c r="H11" s="768"/>
      <c r="I11" s="768"/>
      <c r="J11" s="768"/>
      <c r="K11" s="768"/>
      <c r="L11" s="768"/>
      <c r="M11" s="768"/>
      <c r="N11" s="768"/>
      <c r="O11" s="768"/>
      <c r="P11" s="769"/>
      <c r="Q11" s="770"/>
      <c r="R11" s="771"/>
      <c r="S11" s="771"/>
      <c r="T11" s="771"/>
      <c r="U11" s="771"/>
      <c r="V11" s="771"/>
      <c r="W11" s="771"/>
      <c r="X11" s="771"/>
      <c r="Y11" s="771"/>
      <c r="Z11" s="771"/>
      <c r="AA11" s="771"/>
      <c r="AB11" s="771"/>
      <c r="AC11" s="771"/>
      <c r="AD11" s="771"/>
      <c r="AE11" s="772"/>
      <c r="AF11" s="773"/>
      <c r="AG11" s="774"/>
      <c r="AH11" s="774"/>
      <c r="AI11" s="774"/>
      <c r="AJ11" s="775"/>
      <c r="AK11" s="756"/>
      <c r="AL11" s="757"/>
      <c r="AM11" s="757"/>
      <c r="AN11" s="757"/>
      <c r="AO11" s="757"/>
      <c r="AP11" s="757"/>
      <c r="AQ11" s="757"/>
      <c r="AR11" s="757"/>
      <c r="AS11" s="757"/>
      <c r="AT11" s="757"/>
      <c r="AU11" s="758"/>
      <c r="AV11" s="758"/>
      <c r="AW11" s="758"/>
      <c r="AX11" s="758"/>
      <c r="AY11" s="759"/>
      <c r="AZ11" s="214"/>
      <c r="BA11" s="214"/>
      <c r="BB11" s="214"/>
      <c r="BC11" s="214"/>
      <c r="BD11" s="214"/>
      <c r="BE11" s="215"/>
      <c r="BF11" s="215"/>
      <c r="BG11" s="215"/>
      <c r="BH11" s="215"/>
      <c r="BI11" s="215"/>
      <c r="BJ11" s="215"/>
      <c r="BK11" s="215"/>
      <c r="BL11" s="215"/>
      <c r="BM11" s="215"/>
      <c r="BN11" s="215"/>
      <c r="BO11" s="215"/>
      <c r="BP11" s="215"/>
      <c r="BQ11" s="221">
        <v>5</v>
      </c>
      <c r="BR11" s="222"/>
      <c r="BS11" s="760"/>
      <c r="BT11" s="761"/>
      <c r="BU11" s="761"/>
      <c r="BV11" s="761"/>
      <c r="BW11" s="761"/>
      <c r="BX11" s="761"/>
      <c r="BY11" s="761"/>
      <c r="BZ11" s="761"/>
      <c r="CA11" s="761"/>
      <c r="CB11" s="761"/>
      <c r="CC11" s="761"/>
      <c r="CD11" s="761"/>
      <c r="CE11" s="761"/>
      <c r="CF11" s="761"/>
      <c r="CG11" s="762"/>
      <c r="CH11" s="763"/>
      <c r="CI11" s="764"/>
      <c r="CJ11" s="764"/>
      <c r="CK11" s="764"/>
      <c r="CL11" s="765"/>
      <c r="CM11" s="763"/>
      <c r="CN11" s="764"/>
      <c r="CO11" s="764"/>
      <c r="CP11" s="764"/>
      <c r="CQ11" s="765"/>
      <c r="CR11" s="763"/>
      <c r="CS11" s="764"/>
      <c r="CT11" s="764"/>
      <c r="CU11" s="764"/>
      <c r="CV11" s="765"/>
      <c r="CW11" s="763"/>
      <c r="CX11" s="764"/>
      <c r="CY11" s="764"/>
      <c r="CZ11" s="764"/>
      <c r="DA11" s="765"/>
      <c r="DB11" s="763"/>
      <c r="DC11" s="764"/>
      <c r="DD11" s="764"/>
      <c r="DE11" s="764"/>
      <c r="DF11" s="765"/>
      <c r="DG11" s="763"/>
      <c r="DH11" s="764"/>
      <c r="DI11" s="764"/>
      <c r="DJ11" s="764"/>
      <c r="DK11" s="765"/>
      <c r="DL11" s="763"/>
      <c r="DM11" s="764"/>
      <c r="DN11" s="764"/>
      <c r="DO11" s="764"/>
      <c r="DP11" s="765"/>
      <c r="DQ11" s="763"/>
      <c r="DR11" s="764"/>
      <c r="DS11" s="764"/>
      <c r="DT11" s="764"/>
      <c r="DU11" s="765"/>
      <c r="DV11" s="760"/>
      <c r="DW11" s="761"/>
      <c r="DX11" s="761"/>
      <c r="DY11" s="761"/>
      <c r="DZ11" s="766"/>
      <c r="EA11" s="217"/>
    </row>
    <row r="12" spans="1:131" s="218" customFormat="1" ht="26.25" customHeight="1" x14ac:dyDescent="0.2">
      <c r="A12" s="221">
        <v>6</v>
      </c>
      <c r="B12" s="767"/>
      <c r="C12" s="768"/>
      <c r="D12" s="768"/>
      <c r="E12" s="768"/>
      <c r="F12" s="768"/>
      <c r="G12" s="768"/>
      <c r="H12" s="768"/>
      <c r="I12" s="768"/>
      <c r="J12" s="768"/>
      <c r="K12" s="768"/>
      <c r="L12" s="768"/>
      <c r="M12" s="768"/>
      <c r="N12" s="768"/>
      <c r="O12" s="768"/>
      <c r="P12" s="769"/>
      <c r="Q12" s="770"/>
      <c r="R12" s="771"/>
      <c r="S12" s="771"/>
      <c r="T12" s="771"/>
      <c r="U12" s="771"/>
      <c r="V12" s="771"/>
      <c r="W12" s="771"/>
      <c r="X12" s="771"/>
      <c r="Y12" s="771"/>
      <c r="Z12" s="771"/>
      <c r="AA12" s="771"/>
      <c r="AB12" s="771"/>
      <c r="AC12" s="771"/>
      <c r="AD12" s="771"/>
      <c r="AE12" s="772"/>
      <c r="AF12" s="773"/>
      <c r="AG12" s="774"/>
      <c r="AH12" s="774"/>
      <c r="AI12" s="774"/>
      <c r="AJ12" s="775"/>
      <c r="AK12" s="756"/>
      <c r="AL12" s="757"/>
      <c r="AM12" s="757"/>
      <c r="AN12" s="757"/>
      <c r="AO12" s="757"/>
      <c r="AP12" s="757"/>
      <c r="AQ12" s="757"/>
      <c r="AR12" s="757"/>
      <c r="AS12" s="757"/>
      <c r="AT12" s="757"/>
      <c r="AU12" s="758"/>
      <c r="AV12" s="758"/>
      <c r="AW12" s="758"/>
      <c r="AX12" s="758"/>
      <c r="AY12" s="759"/>
      <c r="AZ12" s="214"/>
      <c r="BA12" s="214"/>
      <c r="BB12" s="214"/>
      <c r="BC12" s="214"/>
      <c r="BD12" s="214"/>
      <c r="BE12" s="215"/>
      <c r="BF12" s="215"/>
      <c r="BG12" s="215"/>
      <c r="BH12" s="215"/>
      <c r="BI12" s="215"/>
      <c r="BJ12" s="215"/>
      <c r="BK12" s="215"/>
      <c r="BL12" s="215"/>
      <c r="BM12" s="215"/>
      <c r="BN12" s="215"/>
      <c r="BO12" s="215"/>
      <c r="BP12" s="215"/>
      <c r="BQ12" s="221">
        <v>6</v>
      </c>
      <c r="BR12" s="222"/>
      <c r="BS12" s="760"/>
      <c r="BT12" s="761"/>
      <c r="BU12" s="761"/>
      <c r="BV12" s="761"/>
      <c r="BW12" s="761"/>
      <c r="BX12" s="761"/>
      <c r="BY12" s="761"/>
      <c r="BZ12" s="761"/>
      <c r="CA12" s="761"/>
      <c r="CB12" s="761"/>
      <c r="CC12" s="761"/>
      <c r="CD12" s="761"/>
      <c r="CE12" s="761"/>
      <c r="CF12" s="761"/>
      <c r="CG12" s="762"/>
      <c r="CH12" s="763"/>
      <c r="CI12" s="764"/>
      <c r="CJ12" s="764"/>
      <c r="CK12" s="764"/>
      <c r="CL12" s="765"/>
      <c r="CM12" s="763"/>
      <c r="CN12" s="764"/>
      <c r="CO12" s="764"/>
      <c r="CP12" s="764"/>
      <c r="CQ12" s="765"/>
      <c r="CR12" s="763"/>
      <c r="CS12" s="764"/>
      <c r="CT12" s="764"/>
      <c r="CU12" s="764"/>
      <c r="CV12" s="765"/>
      <c r="CW12" s="763"/>
      <c r="CX12" s="764"/>
      <c r="CY12" s="764"/>
      <c r="CZ12" s="764"/>
      <c r="DA12" s="765"/>
      <c r="DB12" s="763"/>
      <c r="DC12" s="764"/>
      <c r="DD12" s="764"/>
      <c r="DE12" s="764"/>
      <c r="DF12" s="765"/>
      <c r="DG12" s="763"/>
      <c r="DH12" s="764"/>
      <c r="DI12" s="764"/>
      <c r="DJ12" s="764"/>
      <c r="DK12" s="765"/>
      <c r="DL12" s="763"/>
      <c r="DM12" s="764"/>
      <c r="DN12" s="764"/>
      <c r="DO12" s="764"/>
      <c r="DP12" s="765"/>
      <c r="DQ12" s="763"/>
      <c r="DR12" s="764"/>
      <c r="DS12" s="764"/>
      <c r="DT12" s="764"/>
      <c r="DU12" s="765"/>
      <c r="DV12" s="760"/>
      <c r="DW12" s="761"/>
      <c r="DX12" s="761"/>
      <c r="DY12" s="761"/>
      <c r="DZ12" s="766"/>
      <c r="EA12" s="217"/>
    </row>
    <row r="13" spans="1:131" s="218" customFormat="1" ht="26.25" customHeight="1" x14ac:dyDescent="0.2">
      <c r="A13" s="221">
        <v>7</v>
      </c>
      <c r="B13" s="767"/>
      <c r="C13" s="768"/>
      <c r="D13" s="768"/>
      <c r="E13" s="768"/>
      <c r="F13" s="768"/>
      <c r="G13" s="768"/>
      <c r="H13" s="768"/>
      <c r="I13" s="768"/>
      <c r="J13" s="768"/>
      <c r="K13" s="768"/>
      <c r="L13" s="768"/>
      <c r="M13" s="768"/>
      <c r="N13" s="768"/>
      <c r="O13" s="768"/>
      <c r="P13" s="769"/>
      <c r="Q13" s="770"/>
      <c r="R13" s="771"/>
      <c r="S13" s="771"/>
      <c r="T13" s="771"/>
      <c r="U13" s="771"/>
      <c r="V13" s="771"/>
      <c r="W13" s="771"/>
      <c r="X13" s="771"/>
      <c r="Y13" s="771"/>
      <c r="Z13" s="771"/>
      <c r="AA13" s="771"/>
      <c r="AB13" s="771"/>
      <c r="AC13" s="771"/>
      <c r="AD13" s="771"/>
      <c r="AE13" s="772"/>
      <c r="AF13" s="773"/>
      <c r="AG13" s="774"/>
      <c r="AH13" s="774"/>
      <c r="AI13" s="774"/>
      <c r="AJ13" s="775"/>
      <c r="AK13" s="756"/>
      <c r="AL13" s="757"/>
      <c r="AM13" s="757"/>
      <c r="AN13" s="757"/>
      <c r="AO13" s="757"/>
      <c r="AP13" s="757"/>
      <c r="AQ13" s="757"/>
      <c r="AR13" s="757"/>
      <c r="AS13" s="757"/>
      <c r="AT13" s="757"/>
      <c r="AU13" s="758"/>
      <c r="AV13" s="758"/>
      <c r="AW13" s="758"/>
      <c r="AX13" s="758"/>
      <c r="AY13" s="759"/>
      <c r="AZ13" s="214"/>
      <c r="BA13" s="214"/>
      <c r="BB13" s="214"/>
      <c r="BC13" s="214"/>
      <c r="BD13" s="214"/>
      <c r="BE13" s="215"/>
      <c r="BF13" s="215"/>
      <c r="BG13" s="215"/>
      <c r="BH13" s="215"/>
      <c r="BI13" s="215"/>
      <c r="BJ13" s="215"/>
      <c r="BK13" s="215"/>
      <c r="BL13" s="215"/>
      <c r="BM13" s="215"/>
      <c r="BN13" s="215"/>
      <c r="BO13" s="215"/>
      <c r="BP13" s="215"/>
      <c r="BQ13" s="221">
        <v>7</v>
      </c>
      <c r="BR13" s="222"/>
      <c r="BS13" s="760"/>
      <c r="BT13" s="761"/>
      <c r="BU13" s="761"/>
      <c r="BV13" s="761"/>
      <c r="BW13" s="761"/>
      <c r="BX13" s="761"/>
      <c r="BY13" s="761"/>
      <c r="BZ13" s="761"/>
      <c r="CA13" s="761"/>
      <c r="CB13" s="761"/>
      <c r="CC13" s="761"/>
      <c r="CD13" s="761"/>
      <c r="CE13" s="761"/>
      <c r="CF13" s="761"/>
      <c r="CG13" s="762"/>
      <c r="CH13" s="763"/>
      <c r="CI13" s="764"/>
      <c r="CJ13" s="764"/>
      <c r="CK13" s="764"/>
      <c r="CL13" s="765"/>
      <c r="CM13" s="763"/>
      <c r="CN13" s="764"/>
      <c r="CO13" s="764"/>
      <c r="CP13" s="764"/>
      <c r="CQ13" s="765"/>
      <c r="CR13" s="763"/>
      <c r="CS13" s="764"/>
      <c r="CT13" s="764"/>
      <c r="CU13" s="764"/>
      <c r="CV13" s="765"/>
      <c r="CW13" s="763"/>
      <c r="CX13" s="764"/>
      <c r="CY13" s="764"/>
      <c r="CZ13" s="764"/>
      <c r="DA13" s="765"/>
      <c r="DB13" s="763"/>
      <c r="DC13" s="764"/>
      <c r="DD13" s="764"/>
      <c r="DE13" s="764"/>
      <c r="DF13" s="765"/>
      <c r="DG13" s="763"/>
      <c r="DH13" s="764"/>
      <c r="DI13" s="764"/>
      <c r="DJ13" s="764"/>
      <c r="DK13" s="765"/>
      <c r="DL13" s="763"/>
      <c r="DM13" s="764"/>
      <c r="DN13" s="764"/>
      <c r="DO13" s="764"/>
      <c r="DP13" s="765"/>
      <c r="DQ13" s="763"/>
      <c r="DR13" s="764"/>
      <c r="DS13" s="764"/>
      <c r="DT13" s="764"/>
      <c r="DU13" s="765"/>
      <c r="DV13" s="760"/>
      <c r="DW13" s="761"/>
      <c r="DX13" s="761"/>
      <c r="DY13" s="761"/>
      <c r="DZ13" s="766"/>
      <c r="EA13" s="217"/>
    </row>
    <row r="14" spans="1:131" s="218" customFormat="1" ht="26.25" customHeight="1" x14ac:dyDescent="0.2">
      <c r="A14" s="221">
        <v>8</v>
      </c>
      <c r="B14" s="767"/>
      <c r="C14" s="768"/>
      <c r="D14" s="768"/>
      <c r="E14" s="768"/>
      <c r="F14" s="768"/>
      <c r="G14" s="768"/>
      <c r="H14" s="768"/>
      <c r="I14" s="768"/>
      <c r="J14" s="768"/>
      <c r="K14" s="768"/>
      <c r="L14" s="768"/>
      <c r="M14" s="768"/>
      <c r="N14" s="768"/>
      <c r="O14" s="768"/>
      <c r="P14" s="769"/>
      <c r="Q14" s="770"/>
      <c r="R14" s="771"/>
      <c r="S14" s="771"/>
      <c r="T14" s="771"/>
      <c r="U14" s="771"/>
      <c r="V14" s="771"/>
      <c r="W14" s="771"/>
      <c r="X14" s="771"/>
      <c r="Y14" s="771"/>
      <c r="Z14" s="771"/>
      <c r="AA14" s="771"/>
      <c r="AB14" s="771"/>
      <c r="AC14" s="771"/>
      <c r="AD14" s="771"/>
      <c r="AE14" s="772"/>
      <c r="AF14" s="773"/>
      <c r="AG14" s="774"/>
      <c r="AH14" s="774"/>
      <c r="AI14" s="774"/>
      <c r="AJ14" s="775"/>
      <c r="AK14" s="756"/>
      <c r="AL14" s="757"/>
      <c r="AM14" s="757"/>
      <c r="AN14" s="757"/>
      <c r="AO14" s="757"/>
      <c r="AP14" s="757"/>
      <c r="AQ14" s="757"/>
      <c r="AR14" s="757"/>
      <c r="AS14" s="757"/>
      <c r="AT14" s="757"/>
      <c r="AU14" s="758"/>
      <c r="AV14" s="758"/>
      <c r="AW14" s="758"/>
      <c r="AX14" s="758"/>
      <c r="AY14" s="759"/>
      <c r="AZ14" s="214"/>
      <c r="BA14" s="214"/>
      <c r="BB14" s="214"/>
      <c r="BC14" s="214"/>
      <c r="BD14" s="214"/>
      <c r="BE14" s="215"/>
      <c r="BF14" s="215"/>
      <c r="BG14" s="215"/>
      <c r="BH14" s="215"/>
      <c r="BI14" s="215"/>
      <c r="BJ14" s="215"/>
      <c r="BK14" s="215"/>
      <c r="BL14" s="215"/>
      <c r="BM14" s="215"/>
      <c r="BN14" s="215"/>
      <c r="BO14" s="215"/>
      <c r="BP14" s="215"/>
      <c r="BQ14" s="221">
        <v>8</v>
      </c>
      <c r="BR14" s="222"/>
      <c r="BS14" s="760"/>
      <c r="BT14" s="761"/>
      <c r="BU14" s="761"/>
      <c r="BV14" s="761"/>
      <c r="BW14" s="761"/>
      <c r="BX14" s="761"/>
      <c r="BY14" s="761"/>
      <c r="BZ14" s="761"/>
      <c r="CA14" s="761"/>
      <c r="CB14" s="761"/>
      <c r="CC14" s="761"/>
      <c r="CD14" s="761"/>
      <c r="CE14" s="761"/>
      <c r="CF14" s="761"/>
      <c r="CG14" s="762"/>
      <c r="CH14" s="763"/>
      <c r="CI14" s="764"/>
      <c r="CJ14" s="764"/>
      <c r="CK14" s="764"/>
      <c r="CL14" s="765"/>
      <c r="CM14" s="763"/>
      <c r="CN14" s="764"/>
      <c r="CO14" s="764"/>
      <c r="CP14" s="764"/>
      <c r="CQ14" s="765"/>
      <c r="CR14" s="763"/>
      <c r="CS14" s="764"/>
      <c r="CT14" s="764"/>
      <c r="CU14" s="764"/>
      <c r="CV14" s="765"/>
      <c r="CW14" s="763"/>
      <c r="CX14" s="764"/>
      <c r="CY14" s="764"/>
      <c r="CZ14" s="764"/>
      <c r="DA14" s="765"/>
      <c r="DB14" s="763"/>
      <c r="DC14" s="764"/>
      <c r="DD14" s="764"/>
      <c r="DE14" s="764"/>
      <c r="DF14" s="765"/>
      <c r="DG14" s="763"/>
      <c r="DH14" s="764"/>
      <c r="DI14" s="764"/>
      <c r="DJ14" s="764"/>
      <c r="DK14" s="765"/>
      <c r="DL14" s="763"/>
      <c r="DM14" s="764"/>
      <c r="DN14" s="764"/>
      <c r="DO14" s="764"/>
      <c r="DP14" s="765"/>
      <c r="DQ14" s="763"/>
      <c r="DR14" s="764"/>
      <c r="DS14" s="764"/>
      <c r="DT14" s="764"/>
      <c r="DU14" s="765"/>
      <c r="DV14" s="760"/>
      <c r="DW14" s="761"/>
      <c r="DX14" s="761"/>
      <c r="DY14" s="761"/>
      <c r="DZ14" s="766"/>
      <c r="EA14" s="217"/>
    </row>
    <row r="15" spans="1:131" s="218" customFormat="1" ht="26.25" customHeight="1" x14ac:dyDescent="0.2">
      <c r="A15" s="221">
        <v>9</v>
      </c>
      <c r="B15" s="767"/>
      <c r="C15" s="768"/>
      <c r="D15" s="768"/>
      <c r="E15" s="768"/>
      <c r="F15" s="768"/>
      <c r="G15" s="768"/>
      <c r="H15" s="768"/>
      <c r="I15" s="768"/>
      <c r="J15" s="768"/>
      <c r="K15" s="768"/>
      <c r="L15" s="768"/>
      <c r="M15" s="768"/>
      <c r="N15" s="768"/>
      <c r="O15" s="768"/>
      <c r="P15" s="769"/>
      <c r="Q15" s="770"/>
      <c r="R15" s="771"/>
      <c r="S15" s="771"/>
      <c r="T15" s="771"/>
      <c r="U15" s="771"/>
      <c r="V15" s="771"/>
      <c r="W15" s="771"/>
      <c r="X15" s="771"/>
      <c r="Y15" s="771"/>
      <c r="Z15" s="771"/>
      <c r="AA15" s="771"/>
      <c r="AB15" s="771"/>
      <c r="AC15" s="771"/>
      <c r="AD15" s="771"/>
      <c r="AE15" s="772"/>
      <c r="AF15" s="773"/>
      <c r="AG15" s="774"/>
      <c r="AH15" s="774"/>
      <c r="AI15" s="774"/>
      <c r="AJ15" s="775"/>
      <c r="AK15" s="756"/>
      <c r="AL15" s="757"/>
      <c r="AM15" s="757"/>
      <c r="AN15" s="757"/>
      <c r="AO15" s="757"/>
      <c r="AP15" s="757"/>
      <c r="AQ15" s="757"/>
      <c r="AR15" s="757"/>
      <c r="AS15" s="757"/>
      <c r="AT15" s="757"/>
      <c r="AU15" s="758"/>
      <c r="AV15" s="758"/>
      <c r="AW15" s="758"/>
      <c r="AX15" s="758"/>
      <c r="AY15" s="759"/>
      <c r="AZ15" s="214"/>
      <c r="BA15" s="214"/>
      <c r="BB15" s="214"/>
      <c r="BC15" s="214"/>
      <c r="BD15" s="214"/>
      <c r="BE15" s="215"/>
      <c r="BF15" s="215"/>
      <c r="BG15" s="215"/>
      <c r="BH15" s="215"/>
      <c r="BI15" s="215"/>
      <c r="BJ15" s="215"/>
      <c r="BK15" s="215"/>
      <c r="BL15" s="215"/>
      <c r="BM15" s="215"/>
      <c r="BN15" s="215"/>
      <c r="BO15" s="215"/>
      <c r="BP15" s="215"/>
      <c r="BQ15" s="221">
        <v>9</v>
      </c>
      <c r="BR15" s="222"/>
      <c r="BS15" s="760"/>
      <c r="BT15" s="761"/>
      <c r="BU15" s="761"/>
      <c r="BV15" s="761"/>
      <c r="BW15" s="761"/>
      <c r="BX15" s="761"/>
      <c r="BY15" s="761"/>
      <c r="BZ15" s="761"/>
      <c r="CA15" s="761"/>
      <c r="CB15" s="761"/>
      <c r="CC15" s="761"/>
      <c r="CD15" s="761"/>
      <c r="CE15" s="761"/>
      <c r="CF15" s="761"/>
      <c r="CG15" s="762"/>
      <c r="CH15" s="763"/>
      <c r="CI15" s="764"/>
      <c r="CJ15" s="764"/>
      <c r="CK15" s="764"/>
      <c r="CL15" s="765"/>
      <c r="CM15" s="763"/>
      <c r="CN15" s="764"/>
      <c r="CO15" s="764"/>
      <c r="CP15" s="764"/>
      <c r="CQ15" s="765"/>
      <c r="CR15" s="763"/>
      <c r="CS15" s="764"/>
      <c r="CT15" s="764"/>
      <c r="CU15" s="764"/>
      <c r="CV15" s="765"/>
      <c r="CW15" s="763"/>
      <c r="CX15" s="764"/>
      <c r="CY15" s="764"/>
      <c r="CZ15" s="764"/>
      <c r="DA15" s="765"/>
      <c r="DB15" s="763"/>
      <c r="DC15" s="764"/>
      <c r="DD15" s="764"/>
      <c r="DE15" s="764"/>
      <c r="DF15" s="765"/>
      <c r="DG15" s="763"/>
      <c r="DH15" s="764"/>
      <c r="DI15" s="764"/>
      <c r="DJ15" s="764"/>
      <c r="DK15" s="765"/>
      <c r="DL15" s="763"/>
      <c r="DM15" s="764"/>
      <c r="DN15" s="764"/>
      <c r="DO15" s="764"/>
      <c r="DP15" s="765"/>
      <c r="DQ15" s="763"/>
      <c r="DR15" s="764"/>
      <c r="DS15" s="764"/>
      <c r="DT15" s="764"/>
      <c r="DU15" s="765"/>
      <c r="DV15" s="760"/>
      <c r="DW15" s="761"/>
      <c r="DX15" s="761"/>
      <c r="DY15" s="761"/>
      <c r="DZ15" s="766"/>
      <c r="EA15" s="217"/>
    </row>
    <row r="16" spans="1:131" s="218" customFormat="1" ht="26.25" customHeight="1" x14ac:dyDescent="0.2">
      <c r="A16" s="221">
        <v>10</v>
      </c>
      <c r="B16" s="767"/>
      <c r="C16" s="768"/>
      <c r="D16" s="768"/>
      <c r="E16" s="768"/>
      <c r="F16" s="768"/>
      <c r="G16" s="768"/>
      <c r="H16" s="768"/>
      <c r="I16" s="768"/>
      <c r="J16" s="768"/>
      <c r="K16" s="768"/>
      <c r="L16" s="768"/>
      <c r="M16" s="768"/>
      <c r="N16" s="768"/>
      <c r="O16" s="768"/>
      <c r="P16" s="769"/>
      <c r="Q16" s="770"/>
      <c r="R16" s="771"/>
      <c r="S16" s="771"/>
      <c r="T16" s="771"/>
      <c r="U16" s="771"/>
      <c r="V16" s="771"/>
      <c r="W16" s="771"/>
      <c r="X16" s="771"/>
      <c r="Y16" s="771"/>
      <c r="Z16" s="771"/>
      <c r="AA16" s="771"/>
      <c r="AB16" s="771"/>
      <c r="AC16" s="771"/>
      <c r="AD16" s="771"/>
      <c r="AE16" s="772"/>
      <c r="AF16" s="773"/>
      <c r="AG16" s="774"/>
      <c r="AH16" s="774"/>
      <c r="AI16" s="774"/>
      <c r="AJ16" s="775"/>
      <c r="AK16" s="756"/>
      <c r="AL16" s="757"/>
      <c r="AM16" s="757"/>
      <c r="AN16" s="757"/>
      <c r="AO16" s="757"/>
      <c r="AP16" s="757"/>
      <c r="AQ16" s="757"/>
      <c r="AR16" s="757"/>
      <c r="AS16" s="757"/>
      <c r="AT16" s="757"/>
      <c r="AU16" s="758"/>
      <c r="AV16" s="758"/>
      <c r="AW16" s="758"/>
      <c r="AX16" s="758"/>
      <c r="AY16" s="759"/>
      <c r="AZ16" s="214"/>
      <c r="BA16" s="214"/>
      <c r="BB16" s="214"/>
      <c r="BC16" s="214"/>
      <c r="BD16" s="214"/>
      <c r="BE16" s="215"/>
      <c r="BF16" s="215"/>
      <c r="BG16" s="215"/>
      <c r="BH16" s="215"/>
      <c r="BI16" s="215"/>
      <c r="BJ16" s="215"/>
      <c r="BK16" s="215"/>
      <c r="BL16" s="215"/>
      <c r="BM16" s="215"/>
      <c r="BN16" s="215"/>
      <c r="BO16" s="215"/>
      <c r="BP16" s="215"/>
      <c r="BQ16" s="221">
        <v>10</v>
      </c>
      <c r="BR16" s="222"/>
      <c r="BS16" s="760"/>
      <c r="BT16" s="761"/>
      <c r="BU16" s="761"/>
      <c r="BV16" s="761"/>
      <c r="BW16" s="761"/>
      <c r="BX16" s="761"/>
      <c r="BY16" s="761"/>
      <c r="BZ16" s="761"/>
      <c r="CA16" s="761"/>
      <c r="CB16" s="761"/>
      <c r="CC16" s="761"/>
      <c r="CD16" s="761"/>
      <c r="CE16" s="761"/>
      <c r="CF16" s="761"/>
      <c r="CG16" s="762"/>
      <c r="CH16" s="763"/>
      <c r="CI16" s="764"/>
      <c r="CJ16" s="764"/>
      <c r="CK16" s="764"/>
      <c r="CL16" s="765"/>
      <c r="CM16" s="763"/>
      <c r="CN16" s="764"/>
      <c r="CO16" s="764"/>
      <c r="CP16" s="764"/>
      <c r="CQ16" s="765"/>
      <c r="CR16" s="763"/>
      <c r="CS16" s="764"/>
      <c r="CT16" s="764"/>
      <c r="CU16" s="764"/>
      <c r="CV16" s="765"/>
      <c r="CW16" s="763"/>
      <c r="CX16" s="764"/>
      <c r="CY16" s="764"/>
      <c r="CZ16" s="764"/>
      <c r="DA16" s="765"/>
      <c r="DB16" s="763"/>
      <c r="DC16" s="764"/>
      <c r="DD16" s="764"/>
      <c r="DE16" s="764"/>
      <c r="DF16" s="765"/>
      <c r="DG16" s="763"/>
      <c r="DH16" s="764"/>
      <c r="DI16" s="764"/>
      <c r="DJ16" s="764"/>
      <c r="DK16" s="765"/>
      <c r="DL16" s="763"/>
      <c r="DM16" s="764"/>
      <c r="DN16" s="764"/>
      <c r="DO16" s="764"/>
      <c r="DP16" s="765"/>
      <c r="DQ16" s="763"/>
      <c r="DR16" s="764"/>
      <c r="DS16" s="764"/>
      <c r="DT16" s="764"/>
      <c r="DU16" s="765"/>
      <c r="DV16" s="760"/>
      <c r="DW16" s="761"/>
      <c r="DX16" s="761"/>
      <c r="DY16" s="761"/>
      <c r="DZ16" s="766"/>
      <c r="EA16" s="217"/>
    </row>
    <row r="17" spans="1:131" s="218" customFormat="1" ht="26.25" customHeight="1" x14ac:dyDescent="0.2">
      <c r="A17" s="221">
        <v>11</v>
      </c>
      <c r="B17" s="767"/>
      <c r="C17" s="768"/>
      <c r="D17" s="768"/>
      <c r="E17" s="768"/>
      <c r="F17" s="768"/>
      <c r="G17" s="768"/>
      <c r="H17" s="768"/>
      <c r="I17" s="768"/>
      <c r="J17" s="768"/>
      <c r="K17" s="768"/>
      <c r="L17" s="768"/>
      <c r="M17" s="768"/>
      <c r="N17" s="768"/>
      <c r="O17" s="768"/>
      <c r="P17" s="769"/>
      <c r="Q17" s="770"/>
      <c r="R17" s="771"/>
      <c r="S17" s="771"/>
      <c r="T17" s="771"/>
      <c r="U17" s="771"/>
      <c r="V17" s="771"/>
      <c r="W17" s="771"/>
      <c r="X17" s="771"/>
      <c r="Y17" s="771"/>
      <c r="Z17" s="771"/>
      <c r="AA17" s="771"/>
      <c r="AB17" s="771"/>
      <c r="AC17" s="771"/>
      <c r="AD17" s="771"/>
      <c r="AE17" s="772"/>
      <c r="AF17" s="773"/>
      <c r="AG17" s="774"/>
      <c r="AH17" s="774"/>
      <c r="AI17" s="774"/>
      <c r="AJ17" s="775"/>
      <c r="AK17" s="756"/>
      <c r="AL17" s="757"/>
      <c r="AM17" s="757"/>
      <c r="AN17" s="757"/>
      <c r="AO17" s="757"/>
      <c r="AP17" s="757"/>
      <c r="AQ17" s="757"/>
      <c r="AR17" s="757"/>
      <c r="AS17" s="757"/>
      <c r="AT17" s="757"/>
      <c r="AU17" s="758"/>
      <c r="AV17" s="758"/>
      <c r="AW17" s="758"/>
      <c r="AX17" s="758"/>
      <c r="AY17" s="759"/>
      <c r="AZ17" s="214"/>
      <c r="BA17" s="214"/>
      <c r="BB17" s="214"/>
      <c r="BC17" s="214"/>
      <c r="BD17" s="214"/>
      <c r="BE17" s="215"/>
      <c r="BF17" s="215"/>
      <c r="BG17" s="215"/>
      <c r="BH17" s="215"/>
      <c r="BI17" s="215"/>
      <c r="BJ17" s="215"/>
      <c r="BK17" s="215"/>
      <c r="BL17" s="215"/>
      <c r="BM17" s="215"/>
      <c r="BN17" s="215"/>
      <c r="BO17" s="215"/>
      <c r="BP17" s="215"/>
      <c r="BQ17" s="221">
        <v>11</v>
      </c>
      <c r="BR17" s="222"/>
      <c r="BS17" s="760"/>
      <c r="BT17" s="761"/>
      <c r="BU17" s="761"/>
      <c r="BV17" s="761"/>
      <c r="BW17" s="761"/>
      <c r="BX17" s="761"/>
      <c r="BY17" s="761"/>
      <c r="BZ17" s="761"/>
      <c r="CA17" s="761"/>
      <c r="CB17" s="761"/>
      <c r="CC17" s="761"/>
      <c r="CD17" s="761"/>
      <c r="CE17" s="761"/>
      <c r="CF17" s="761"/>
      <c r="CG17" s="762"/>
      <c r="CH17" s="763"/>
      <c r="CI17" s="764"/>
      <c r="CJ17" s="764"/>
      <c r="CK17" s="764"/>
      <c r="CL17" s="765"/>
      <c r="CM17" s="763"/>
      <c r="CN17" s="764"/>
      <c r="CO17" s="764"/>
      <c r="CP17" s="764"/>
      <c r="CQ17" s="765"/>
      <c r="CR17" s="763"/>
      <c r="CS17" s="764"/>
      <c r="CT17" s="764"/>
      <c r="CU17" s="764"/>
      <c r="CV17" s="765"/>
      <c r="CW17" s="763"/>
      <c r="CX17" s="764"/>
      <c r="CY17" s="764"/>
      <c r="CZ17" s="764"/>
      <c r="DA17" s="765"/>
      <c r="DB17" s="763"/>
      <c r="DC17" s="764"/>
      <c r="DD17" s="764"/>
      <c r="DE17" s="764"/>
      <c r="DF17" s="765"/>
      <c r="DG17" s="763"/>
      <c r="DH17" s="764"/>
      <c r="DI17" s="764"/>
      <c r="DJ17" s="764"/>
      <c r="DK17" s="765"/>
      <c r="DL17" s="763"/>
      <c r="DM17" s="764"/>
      <c r="DN17" s="764"/>
      <c r="DO17" s="764"/>
      <c r="DP17" s="765"/>
      <c r="DQ17" s="763"/>
      <c r="DR17" s="764"/>
      <c r="DS17" s="764"/>
      <c r="DT17" s="764"/>
      <c r="DU17" s="765"/>
      <c r="DV17" s="760"/>
      <c r="DW17" s="761"/>
      <c r="DX17" s="761"/>
      <c r="DY17" s="761"/>
      <c r="DZ17" s="766"/>
      <c r="EA17" s="217"/>
    </row>
    <row r="18" spans="1:131" s="218" customFormat="1" ht="26.25" customHeight="1" x14ac:dyDescent="0.2">
      <c r="A18" s="221">
        <v>12</v>
      </c>
      <c r="B18" s="767"/>
      <c r="C18" s="768"/>
      <c r="D18" s="768"/>
      <c r="E18" s="768"/>
      <c r="F18" s="768"/>
      <c r="G18" s="768"/>
      <c r="H18" s="768"/>
      <c r="I18" s="768"/>
      <c r="J18" s="768"/>
      <c r="K18" s="768"/>
      <c r="L18" s="768"/>
      <c r="M18" s="768"/>
      <c r="N18" s="768"/>
      <c r="O18" s="768"/>
      <c r="P18" s="769"/>
      <c r="Q18" s="770"/>
      <c r="R18" s="771"/>
      <c r="S18" s="771"/>
      <c r="T18" s="771"/>
      <c r="U18" s="771"/>
      <c r="V18" s="771"/>
      <c r="W18" s="771"/>
      <c r="X18" s="771"/>
      <c r="Y18" s="771"/>
      <c r="Z18" s="771"/>
      <c r="AA18" s="771"/>
      <c r="AB18" s="771"/>
      <c r="AC18" s="771"/>
      <c r="AD18" s="771"/>
      <c r="AE18" s="772"/>
      <c r="AF18" s="773"/>
      <c r="AG18" s="774"/>
      <c r="AH18" s="774"/>
      <c r="AI18" s="774"/>
      <c r="AJ18" s="775"/>
      <c r="AK18" s="756"/>
      <c r="AL18" s="757"/>
      <c r="AM18" s="757"/>
      <c r="AN18" s="757"/>
      <c r="AO18" s="757"/>
      <c r="AP18" s="757"/>
      <c r="AQ18" s="757"/>
      <c r="AR18" s="757"/>
      <c r="AS18" s="757"/>
      <c r="AT18" s="757"/>
      <c r="AU18" s="758"/>
      <c r="AV18" s="758"/>
      <c r="AW18" s="758"/>
      <c r="AX18" s="758"/>
      <c r="AY18" s="759"/>
      <c r="AZ18" s="214"/>
      <c r="BA18" s="214"/>
      <c r="BB18" s="214"/>
      <c r="BC18" s="214"/>
      <c r="BD18" s="214"/>
      <c r="BE18" s="215"/>
      <c r="BF18" s="215"/>
      <c r="BG18" s="215"/>
      <c r="BH18" s="215"/>
      <c r="BI18" s="215"/>
      <c r="BJ18" s="215"/>
      <c r="BK18" s="215"/>
      <c r="BL18" s="215"/>
      <c r="BM18" s="215"/>
      <c r="BN18" s="215"/>
      <c r="BO18" s="215"/>
      <c r="BP18" s="215"/>
      <c r="BQ18" s="221">
        <v>12</v>
      </c>
      <c r="BR18" s="222"/>
      <c r="BS18" s="760"/>
      <c r="BT18" s="761"/>
      <c r="BU18" s="761"/>
      <c r="BV18" s="761"/>
      <c r="BW18" s="761"/>
      <c r="BX18" s="761"/>
      <c r="BY18" s="761"/>
      <c r="BZ18" s="761"/>
      <c r="CA18" s="761"/>
      <c r="CB18" s="761"/>
      <c r="CC18" s="761"/>
      <c r="CD18" s="761"/>
      <c r="CE18" s="761"/>
      <c r="CF18" s="761"/>
      <c r="CG18" s="762"/>
      <c r="CH18" s="763"/>
      <c r="CI18" s="764"/>
      <c r="CJ18" s="764"/>
      <c r="CK18" s="764"/>
      <c r="CL18" s="765"/>
      <c r="CM18" s="763"/>
      <c r="CN18" s="764"/>
      <c r="CO18" s="764"/>
      <c r="CP18" s="764"/>
      <c r="CQ18" s="765"/>
      <c r="CR18" s="763"/>
      <c r="CS18" s="764"/>
      <c r="CT18" s="764"/>
      <c r="CU18" s="764"/>
      <c r="CV18" s="765"/>
      <c r="CW18" s="763"/>
      <c r="CX18" s="764"/>
      <c r="CY18" s="764"/>
      <c r="CZ18" s="764"/>
      <c r="DA18" s="765"/>
      <c r="DB18" s="763"/>
      <c r="DC18" s="764"/>
      <c r="DD18" s="764"/>
      <c r="DE18" s="764"/>
      <c r="DF18" s="765"/>
      <c r="DG18" s="763"/>
      <c r="DH18" s="764"/>
      <c r="DI18" s="764"/>
      <c r="DJ18" s="764"/>
      <c r="DK18" s="765"/>
      <c r="DL18" s="763"/>
      <c r="DM18" s="764"/>
      <c r="DN18" s="764"/>
      <c r="DO18" s="764"/>
      <c r="DP18" s="765"/>
      <c r="DQ18" s="763"/>
      <c r="DR18" s="764"/>
      <c r="DS18" s="764"/>
      <c r="DT18" s="764"/>
      <c r="DU18" s="765"/>
      <c r="DV18" s="760"/>
      <c r="DW18" s="761"/>
      <c r="DX18" s="761"/>
      <c r="DY18" s="761"/>
      <c r="DZ18" s="766"/>
      <c r="EA18" s="217"/>
    </row>
    <row r="19" spans="1:131" s="218" customFormat="1" ht="26.25" customHeight="1" x14ac:dyDescent="0.2">
      <c r="A19" s="221">
        <v>13</v>
      </c>
      <c r="B19" s="767"/>
      <c r="C19" s="768"/>
      <c r="D19" s="768"/>
      <c r="E19" s="768"/>
      <c r="F19" s="768"/>
      <c r="G19" s="768"/>
      <c r="H19" s="768"/>
      <c r="I19" s="768"/>
      <c r="J19" s="768"/>
      <c r="K19" s="768"/>
      <c r="L19" s="768"/>
      <c r="M19" s="768"/>
      <c r="N19" s="768"/>
      <c r="O19" s="768"/>
      <c r="P19" s="769"/>
      <c r="Q19" s="770"/>
      <c r="R19" s="771"/>
      <c r="S19" s="771"/>
      <c r="T19" s="771"/>
      <c r="U19" s="771"/>
      <c r="V19" s="771"/>
      <c r="W19" s="771"/>
      <c r="X19" s="771"/>
      <c r="Y19" s="771"/>
      <c r="Z19" s="771"/>
      <c r="AA19" s="771"/>
      <c r="AB19" s="771"/>
      <c r="AC19" s="771"/>
      <c r="AD19" s="771"/>
      <c r="AE19" s="772"/>
      <c r="AF19" s="773"/>
      <c r="AG19" s="774"/>
      <c r="AH19" s="774"/>
      <c r="AI19" s="774"/>
      <c r="AJ19" s="775"/>
      <c r="AK19" s="756"/>
      <c r="AL19" s="757"/>
      <c r="AM19" s="757"/>
      <c r="AN19" s="757"/>
      <c r="AO19" s="757"/>
      <c r="AP19" s="757"/>
      <c r="AQ19" s="757"/>
      <c r="AR19" s="757"/>
      <c r="AS19" s="757"/>
      <c r="AT19" s="757"/>
      <c r="AU19" s="758"/>
      <c r="AV19" s="758"/>
      <c r="AW19" s="758"/>
      <c r="AX19" s="758"/>
      <c r="AY19" s="759"/>
      <c r="AZ19" s="214"/>
      <c r="BA19" s="214"/>
      <c r="BB19" s="214"/>
      <c r="BC19" s="214"/>
      <c r="BD19" s="214"/>
      <c r="BE19" s="215"/>
      <c r="BF19" s="215"/>
      <c r="BG19" s="215"/>
      <c r="BH19" s="215"/>
      <c r="BI19" s="215"/>
      <c r="BJ19" s="215"/>
      <c r="BK19" s="215"/>
      <c r="BL19" s="215"/>
      <c r="BM19" s="215"/>
      <c r="BN19" s="215"/>
      <c r="BO19" s="215"/>
      <c r="BP19" s="215"/>
      <c r="BQ19" s="221">
        <v>13</v>
      </c>
      <c r="BR19" s="222"/>
      <c r="BS19" s="760"/>
      <c r="BT19" s="761"/>
      <c r="BU19" s="761"/>
      <c r="BV19" s="761"/>
      <c r="BW19" s="761"/>
      <c r="BX19" s="761"/>
      <c r="BY19" s="761"/>
      <c r="BZ19" s="761"/>
      <c r="CA19" s="761"/>
      <c r="CB19" s="761"/>
      <c r="CC19" s="761"/>
      <c r="CD19" s="761"/>
      <c r="CE19" s="761"/>
      <c r="CF19" s="761"/>
      <c r="CG19" s="762"/>
      <c r="CH19" s="763"/>
      <c r="CI19" s="764"/>
      <c r="CJ19" s="764"/>
      <c r="CK19" s="764"/>
      <c r="CL19" s="765"/>
      <c r="CM19" s="763"/>
      <c r="CN19" s="764"/>
      <c r="CO19" s="764"/>
      <c r="CP19" s="764"/>
      <c r="CQ19" s="765"/>
      <c r="CR19" s="763"/>
      <c r="CS19" s="764"/>
      <c r="CT19" s="764"/>
      <c r="CU19" s="764"/>
      <c r="CV19" s="765"/>
      <c r="CW19" s="763"/>
      <c r="CX19" s="764"/>
      <c r="CY19" s="764"/>
      <c r="CZ19" s="764"/>
      <c r="DA19" s="765"/>
      <c r="DB19" s="763"/>
      <c r="DC19" s="764"/>
      <c r="DD19" s="764"/>
      <c r="DE19" s="764"/>
      <c r="DF19" s="765"/>
      <c r="DG19" s="763"/>
      <c r="DH19" s="764"/>
      <c r="DI19" s="764"/>
      <c r="DJ19" s="764"/>
      <c r="DK19" s="765"/>
      <c r="DL19" s="763"/>
      <c r="DM19" s="764"/>
      <c r="DN19" s="764"/>
      <c r="DO19" s="764"/>
      <c r="DP19" s="765"/>
      <c r="DQ19" s="763"/>
      <c r="DR19" s="764"/>
      <c r="DS19" s="764"/>
      <c r="DT19" s="764"/>
      <c r="DU19" s="765"/>
      <c r="DV19" s="760"/>
      <c r="DW19" s="761"/>
      <c r="DX19" s="761"/>
      <c r="DY19" s="761"/>
      <c r="DZ19" s="766"/>
      <c r="EA19" s="217"/>
    </row>
    <row r="20" spans="1:131" s="218" customFormat="1" ht="26.25" customHeight="1" x14ac:dyDescent="0.2">
      <c r="A20" s="221">
        <v>14</v>
      </c>
      <c r="B20" s="767"/>
      <c r="C20" s="768"/>
      <c r="D20" s="768"/>
      <c r="E20" s="768"/>
      <c r="F20" s="768"/>
      <c r="G20" s="768"/>
      <c r="H20" s="768"/>
      <c r="I20" s="768"/>
      <c r="J20" s="768"/>
      <c r="K20" s="768"/>
      <c r="L20" s="768"/>
      <c r="M20" s="768"/>
      <c r="N20" s="768"/>
      <c r="O20" s="768"/>
      <c r="P20" s="769"/>
      <c r="Q20" s="770"/>
      <c r="R20" s="771"/>
      <c r="S20" s="771"/>
      <c r="T20" s="771"/>
      <c r="U20" s="771"/>
      <c r="V20" s="771"/>
      <c r="W20" s="771"/>
      <c r="X20" s="771"/>
      <c r="Y20" s="771"/>
      <c r="Z20" s="771"/>
      <c r="AA20" s="771"/>
      <c r="AB20" s="771"/>
      <c r="AC20" s="771"/>
      <c r="AD20" s="771"/>
      <c r="AE20" s="772"/>
      <c r="AF20" s="773"/>
      <c r="AG20" s="774"/>
      <c r="AH20" s="774"/>
      <c r="AI20" s="774"/>
      <c r="AJ20" s="775"/>
      <c r="AK20" s="756"/>
      <c r="AL20" s="757"/>
      <c r="AM20" s="757"/>
      <c r="AN20" s="757"/>
      <c r="AO20" s="757"/>
      <c r="AP20" s="757"/>
      <c r="AQ20" s="757"/>
      <c r="AR20" s="757"/>
      <c r="AS20" s="757"/>
      <c r="AT20" s="757"/>
      <c r="AU20" s="758"/>
      <c r="AV20" s="758"/>
      <c r="AW20" s="758"/>
      <c r="AX20" s="758"/>
      <c r="AY20" s="759"/>
      <c r="AZ20" s="214"/>
      <c r="BA20" s="214"/>
      <c r="BB20" s="214"/>
      <c r="BC20" s="214"/>
      <c r="BD20" s="214"/>
      <c r="BE20" s="215"/>
      <c r="BF20" s="215"/>
      <c r="BG20" s="215"/>
      <c r="BH20" s="215"/>
      <c r="BI20" s="215"/>
      <c r="BJ20" s="215"/>
      <c r="BK20" s="215"/>
      <c r="BL20" s="215"/>
      <c r="BM20" s="215"/>
      <c r="BN20" s="215"/>
      <c r="BO20" s="215"/>
      <c r="BP20" s="215"/>
      <c r="BQ20" s="221">
        <v>14</v>
      </c>
      <c r="BR20" s="222"/>
      <c r="BS20" s="760"/>
      <c r="BT20" s="761"/>
      <c r="BU20" s="761"/>
      <c r="BV20" s="761"/>
      <c r="BW20" s="761"/>
      <c r="BX20" s="761"/>
      <c r="BY20" s="761"/>
      <c r="BZ20" s="761"/>
      <c r="CA20" s="761"/>
      <c r="CB20" s="761"/>
      <c r="CC20" s="761"/>
      <c r="CD20" s="761"/>
      <c r="CE20" s="761"/>
      <c r="CF20" s="761"/>
      <c r="CG20" s="762"/>
      <c r="CH20" s="763"/>
      <c r="CI20" s="764"/>
      <c r="CJ20" s="764"/>
      <c r="CK20" s="764"/>
      <c r="CL20" s="765"/>
      <c r="CM20" s="763"/>
      <c r="CN20" s="764"/>
      <c r="CO20" s="764"/>
      <c r="CP20" s="764"/>
      <c r="CQ20" s="765"/>
      <c r="CR20" s="763"/>
      <c r="CS20" s="764"/>
      <c r="CT20" s="764"/>
      <c r="CU20" s="764"/>
      <c r="CV20" s="765"/>
      <c r="CW20" s="763"/>
      <c r="CX20" s="764"/>
      <c r="CY20" s="764"/>
      <c r="CZ20" s="764"/>
      <c r="DA20" s="765"/>
      <c r="DB20" s="763"/>
      <c r="DC20" s="764"/>
      <c r="DD20" s="764"/>
      <c r="DE20" s="764"/>
      <c r="DF20" s="765"/>
      <c r="DG20" s="763"/>
      <c r="DH20" s="764"/>
      <c r="DI20" s="764"/>
      <c r="DJ20" s="764"/>
      <c r="DK20" s="765"/>
      <c r="DL20" s="763"/>
      <c r="DM20" s="764"/>
      <c r="DN20" s="764"/>
      <c r="DO20" s="764"/>
      <c r="DP20" s="765"/>
      <c r="DQ20" s="763"/>
      <c r="DR20" s="764"/>
      <c r="DS20" s="764"/>
      <c r="DT20" s="764"/>
      <c r="DU20" s="765"/>
      <c r="DV20" s="760"/>
      <c r="DW20" s="761"/>
      <c r="DX20" s="761"/>
      <c r="DY20" s="761"/>
      <c r="DZ20" s="766"/>
      <c r="EA20" s="217"/>
    </row>
    <row r="21" spans="1:131" s="218" customFormat="1" ht="26.25" customHeight="1" thickBot="1" x14ac:dyDescent="0.25">
      <c r="A21" s="221">
        <v>15</v>
      </c>
      <c r="B21" s="767"/>
      <c r="C21" s="768"/>
      <c r="D21" s="768"/>
      <c r="E21" s="768"/>
      <c r="F21" s="768"/>
      <c r="G21" s="768"/>
      <c r="H21" s="768"/>
      <c r="I21" s="768"/>
      <c r="J21" s="768"/>
      <c r="K21" s="768"/>
      <c r="L21" s="768"/>
      <c r="M21" s="768"/>
      <c r="N21" s="768"/>
      <c r="O21" s="768"/>
      <c r="P21" s="769"/>
      <c r="Q21" s="770"/>
      <c r="R21" s="771"/>
      <c r="S21" s="771"/>
      <c r="T21" s="771"/>
      <c r="U21" s="771"/>
      <c r="V21" s="771"/>
      <c r="W21" s="771"/>
      <c r="X21" s="771"/>
      <c r="Y21" s="771"/>
      <c r="Z21" s="771"/>
      <c r="AA21" s="771"/>
      <c r="AB21" s="771"/>
      <c r="AC21" s="771"/>
      <c r="AD21" s="771"/>
      <c r="AE21" s="772"/>
      <c r="AF21" s="773"/>
      <c r="AG21" s="774"/>
      <c r="AH21" s="774"/>
      <c r="AI21" s="774"/>
      <c r="AJ21" s="775"/>
      <c r="AK21" s="756"/>
      <c r="AL21" s="757"/>
      <c r="AM21" s="757"/>
      <c r="AN21" s="757"/>
      <c r="AO21" s="757"/>
      <c r="AP21" s="757"/>
      <c r="AQ21" s="757"/>
      <c r="AR21" s="757"/>
      <c r="AS21" s="757"/>
      <c r="AT21" s="757"/>
      <c r="AU21" s="758"/>
      <c r="AV21" s="758"/>
      <c r="AW21" s="758"/>
      <c r="AX21" s="758"/>
      <c r="AY21" s="759"/>
      <c r="AZ21" s="214"/>
      <c r="BA21" s="214"/>
      <c r="BB21" s="214"/>
      <c r="BC21" s="214"/>
      <c r="BD21" s="214"/>
      <c r="BE21" s="215"/>
      <c r="BF21" s="215"/>
      <c r="BG21" s="215"/>
      <c r="BH21" s="215"/>
      <c r="BI21" s="215"/>
      <c r="BJ21" s="215"/>
      <c r="BK21" s="215"/>
      <c r="BL21" s="215"/>
      <c r="BM21" s="215"/>
      <c r="BN21" s="215"/>
      <c r="BO21" s="215"/>
      <c r="BP21" s="215"/>
      <c r="BQ21" s="221">
        <v>15</v>
      </c>
      <c r="BR21" s="222"/>
      <c r="BS21" s="760"/>
      <c r="BT21" s="761"/>
      <c r="BU21" s="761"/>
      <c r="BV21" s="761"/>
      <c r="BW21" s="761"/>
      <c r="BX21" s="761"/>
      <c r="BY21" s="761"/>
      <c r="BZ21" s="761"/>
      <c r="CA21" s="761"/>
      <c r="CB21" s="761"/>
      <c r="CC21" s="761"/>
      <c r="CD21" s="761"/>
      <c r="CE21" s="761"/>
      <c r="CF21" s="761"/>
      <c r="CG21" s="762"/>
      <c r="CH21" s="763"/>
      <c r="CI21" s="764"/>
      <c r="CJ21" s="764"/>
      <c r="CK21" s="764"/>
      <c r="CL21" s="765"/>
      <c r="CM21" s="763"/>
      <c r="CN21" s="764"/>
      <c r="CO21" s="764"/>
      <c r="CP21" s="764"/>
      <c r="CQ21" s="765"/>
      <c r="CR21" s="763"/>
      <c r="CS21" s="764"/>
      <c r="CT21" s="764"/>
      <c r="CU21" s="764"/>
      <c r="CV21" s="765"/>
      <c r="CW21" s="763"/>
      <c r="CX21" s="764"/>
      <c r="CY21" s="764"/>
      <c r="CZ21" s="764"/>
      <c r="DA21" s="765"/>
      <c r="DB21" s="763"/>
      <c r="DC21" s="764"/>
      <c r="DD21" s="764"/>
      <c r="DE21" s="764"/>
      <c r="DF21" s="765"/>
      <c r="DG21" s="763"/>
      <c r="DH21" s="764"/>
      <c r="DI21" s="764"/>
      <c r="DJ21" s="764"/>
      <c r="DK21" s="765"/>
      <c r="DL21" s="763"/>
      <c r="DM21" s="764"/>
      <c r="DN21" s="764"/>
      <c r="DO21" s="764"/>
      <c r="DP21" s="765"/>
      <c r="DQ21" s="763"/>
      <c r="DR21" s="764"/>
      <c r="DS21" s="764"/>
      <c r="DT21" s="764"/>
      <c r="DU21" s="765"/>
      <c r="DV21" s="760"/>
      <c r="DW21" s="761"/>
      <c r="DX21" s="761"/>
      <c r="DY21" s="761"/>
      <c r="DZ21" s="766"/>
      <c r="EA21" s="217"/>
    </row>
    <row r="22" spans="1:131" s="218" customFormat="1" ht="26.25" customHeight="1" x14ac:dyDescent="0.2">
      <c r="A22" s="221">
        <v>16</v>
      </c>
      <c r="B22" s="767"/>
      <c r="C22" s="768"/>
      <c r="D22" s="768"/>
      <c r="E22" s="768"/>
      <c r="F22" s="768"/>
      <c r="G22" s="768"/>
      <c r="H22" s="768"/>
      <c r="I22" s="768"/>
      <c r="J22" s="768"/>
      <c r="K22" s="768"/>
      <c r="L22" s="768"/>
      <c r="M22" s="768"/>
      <c r="N22" s="768"/>
      <c r="O22" s="768"/>
      <c r="P22" s="769"/>
      <c r="Q22" s="786"/>
      <c r="R22" s="787"/>
      <c r="S22" s="787"/>
      <c r="T22" s="787"/>
      <c r="U22" s="787"/>
      <c r="V22" s="787"/>
      <c r="W22" s="787"/>
      <c r="X22" s="787"/>
      <c r="Y22" s="787"/>
      <c r="Z22" s="787"/>
      <c r="AA22" s="787"/>
      <c r="AB22" s="787"/>
      <c r="AC22" s="787"/>
      <c r="AD22" s="787"/>
      <c r="AE22" s="788"/>
      <c r="AF22" s="773"/>
      <c r="AG22" s="774"/>
      <c r="AH22" s="774"/>
      <c r="AI22" s="774"/>
      <c r="AJ22" s="775"/>
      <c r="AK22" s="789"/>
      <c r="AL22" s="790"/>
      <c r="AM22" s="790"/>
      <c r="AN22" s="790"/>
      <c r="AO22" s="790"/>
      <c r="AP22" s="790"/>
      <c r="AQ22" s="790"/>
      <c r="AR22" s="790"/>
      <c r="AS22" s="790"/>
      <c r="AT22" s="790"/>
      <c r="AU22" s="791"/>
      <c r="AV22" s="791"/>
      <c r="AW22" s="791"/>
      <c r="AX22" s="791"/>
      <c r="AY22" s="792"/>
      <c r="AZ22" s="793" t="s">
        <v>375</v>
      </c>
      <c r="BA22" s="793"/>
      <c r="BB22" s="793"/>
      <c r="BC22" s="793"/>
      <c r="BD22" s="794"/>
      <c r="BE22" s="215"/>
      <c r="BF22" s="215"/>
      <c r="BG22" s="215"/>
      <c r="BH22" s="215"/>
      <c r="BI22" s="215"/>
      <c r="BJ22" s="215"/>
      <c r="BK22" s="215"/>
      <c r="BL22" s="215"/>
      <c r="BM22" s="215"/>
      <c r="BN22" s="215"/>
      <c r="BO22" s="215"/>
      <c r="BP22" s="215"/>
      <c r="BQ22" s="221">
        <v>16</v>
      </c>
      <c r="BR22" s="222"/>
      <c r="BS22" s="760"/>
      <c r="BT22" s="761"/>
      <c r="BU22" s="761"/>
      <c r="BV22" s="761"/>
      <c r="BW22" s="761"/>
      <c r="BX22" s="761"/>
      <c r="BY22" s="761"/>
      <c r="BZ22" s="761"/>
      <c r="CA22" s="761"/>
      <c r="CB22" s="761"/>
      <c r="CC22" s="761"/>
      <c r="CD22" s="761"/>
      <c r="CE22" s="761"/>
      <c r="CF22" s="761"/>
      <c r="CG22" s="762"/>
      <c r="CH22" s="763"/>
      <c r="CI22" s="764"/>
      <c r="CJ22" s="764"/>
      <c r="CK22" s="764"/>
      <c r="CL22" s="765"/>
      <c r="CM22" s="763"/>
      <c r="CN22" s="764"/>
      <c r="CO22" s="764"/>
      <c r="CP22" s="764"/>
      <c r="CQ22" s="765"/>
      <c r="CR22" s="763"/>
      <c r="CS22" s="764"/>
      <c r="CT22" s="764"/>
      <c r="CU22" s="764"/>
      <c r="CV22" s="765"/>
      <c r="CW22" s="763"/>
      <c r="CX22" s="764"/>
      <c r="CY22" s="764"/>
      <c r="CZ22" s="764"/>
      <c r="DA22" s="765"/>
      <c r="DB22" s="763"/>
      <c r="DC22" s="764"/>
      <c r="DD22" s="764"/>
      <c r="DE22" s="764"/>
      <c r="DF22" s="765"/>
      <c r="DG22" s="763"/>
      <c r="DH22" s="764"/>
      <c r="DI22" s="764"/>
      <c r="DJ22" s="764"/>
      <c r="DK22" s="765"/>
      <c r="DL22" s="763"/>
      <c r="DM22" s="764"/>
      <c r="DN22" s="764"/>
      <c r="DO22" s="764"/>
      <c r="DP22" s="765"/>
      <c r="DQ22" s="763"/>
      <c r="DR22" s="764"/>
      <c r="DS22" s="764"/>
      <c r="DT22" s="764"/>
      <c r="DU22" s="765"/>
      <c r="DV22" s="760"/>
      <c r="DW22" s="761"/>
      <c r="DX22" s="761"/>
      <c r="DY22" s="761"/>
      <c r="DZ22" s="766"/>
      <c r="EA22" s="217"/>
    </row>
    <row r="23" spans="1:131" s="218" customFormat="1" ht="26.25" customHeight="1" thickBot="1" x14ac:dyDescent="0.25">
      <c r="A23" s="223" t="s">
        <v>376</v>
      </c>
      <c r="B23" s="776" t="s">
        <v>377</v>
      </c>
      <c r="C23" s="777"/>
      <c r="D23" s="777"/>
      <c r="E23" s="777"/>
      <c r="F23" s="777"/>
      <c r="G23" s="777"/>
      <c r="H23" s="777"/>
      <c r="I23" s="777"/>
      <c r="J23" s="777"/>
      <c r="K23" s="777"/>
      <c r="L23" s="777"/>
      <c r="M23" s="777"/>
      <c r="N23" s="777"/>
      <c r="O23" s="777"/>
      <c r="P23" s="778"/>
      <c r="Q23" s="779">
        <v>21087</v>
      </c>
      <c r="R23" s="780"/>
      <c r="S23" s="780"/>
      <c r="T23" s="780"/>
      <c r="U23" s="780"/>
      <c r="V23" s="780">
        <v>20768</v>
      </c>
      <c r="W23" s="780"/>
      <c r="X23" s="780"/>
      <c r="Y23" s="780"/>
      <c r="Z23" s="780"/>
      <c r="AA23" s="780">
        <v>319</v>
      </c>
      <c r="AB23" s="780"/>
      <c r="AC23" s="780"/>
      <c r="AD23" s="780"/>
      <c r="AE23" s="781"/>
      <c r="AF23" s="782">
        <v>207</v>
      </c>
      <c r="AG23" s="780"/>
      <c r="AH23" s="780"/>
      <c r="AI23" s="780"/>
      <c r="AJ23" s="783"/>
      <c r="AK23" s="784"/>
      <c r="AL23" s="785"/>
      <c r="AM23" s="785"/>
      <c r="AN23" s="785"/>
      <c r="AO23" s="785"/>
      <c r="AP23" s="780">
        <v>17857</v>
      </c>
      <c r="AQ23" s="780"/>
      <c r="AR23" s="780"/>
      <c r="AS23" s="780"/>
      <c r="AT23" s="780"/>
      <c r="AU23" s="796"/>
      <c r="AV23" s="796"/>
      <c r="AW23" s="796"/>
      <c r="AX23" s="796"/>
      <c r="AY23" s="797"/>
      <c r="AZ23" s="798" t="s">
        <v>122</v>
      </c>
      <c r="BA23" s="799"/>
      <c r="BB23" s="799"/>
      <c r="BC23" s="799"/>
      <c r="BD23" s="800"/>
      <c r="BE23" s="215"/>
      <c r="BF23" s="215"/>
      <c r="BG23" s="215"/>
      <c r="BH23" s="215"/>
      <c r="BI23" s="215"/>
      <c r="BJ23" s="215"/>
      <c r="BK23" s="215"/>
      <c r="BL23" s="215"/>
      <c r="BM23" s="215"/>
      <c r="BN23" s="215"/>
      <c r="BO23" s="215"/>
      <c r="BP23" s="215"/>
      <c r="BQ23" s="221">
        <v>17</v>
      </c>
      <c r="BR23" s="222"/>
      <c r="BS23" s="760"/>
      <c r="BT23" s="761"/>
      <c r="BU23" s="761"/>
      <c r="BV23" s="761"/>
      <c r="BW23" s="761"/>
      <c r="BX23" s="761"/>
      <c r="BY23" s="761"/>
      <c r="BZ23" s="761"/>
      <c r="CA23" s="761"/>
      <c r="CB23" s="761"/>
      <c r="CC23" s="761"/>
      <c r="CD23" s="761"/>
      <c r="CE23" s="761"/>
      <c r="CF23" s="761"/>
      <c r="CG23" s="762"/>
      <c r="CH23" s="763"/>
      <c r="CI23" s="764"/>
      <c r="CJ23" s="764"/>
      <c r="CK23" s="764"/>
      <c r="CL23" s="765"/>
      <c r="CM23" s="763"/>
      <c r="CN23" s="764"/>
      <c r="CO23" s="764"/>
      <c r="CP23" s="764"/>
      <c r="CQ23" s="765"/>
      <c r="CR23" s="763"/>
      <c r="CS23" s="764"/>
      <c r="CT23" s="764"/>
      <c r="CU23" s="764"/>
      <c r="CV23" s="765"/>
      <c r="CW23" s="763"/>
      <c r="CX23" s="764"/>
      <c r="CY23" s="764"/>
      <c r="CZ23" s="764"/>
      <c r="DA23" s="765"/>
      <c r="DB23" s="763"/>
      <c r="DC23" s="764"/>
      <c r="DD23" s="764"/>
      <c r="DE23" s="764"/>
      <c r="DF23" s="765"/>
      <c r="DG23" s="763"/>
      <c r="DH23" s="764"/>
      <c r="DI23" s="764"/>
      <c r="DJ23" s="764"/>
      <c r="DK23" s="765"/>
      <c r="DL23" s="763"/>
      <c r="DM23" s="764"/>
      <c r="DN23" s="764"/>
      <c r="DO23" s="764"/>
      <c r="DP23" s="765"/>
      <c r="DQ23" s="763"/>
      <c r="DR23" s="764"/>
      <c r="DS23" s="764"/>
      <c r="DT23" s="764"/>
      <c r="DU23" s="765"/>
      <c r="DV23" s="760"/>
      <c r="DW23" s="761"/>
      <c r="DX23" s="761"/>
      <c r="DY23" s="761"/>
      <c r="DZ23" s="766"/>
      <c r="EA23" s="217"/>
    </row>
    <row r="24" spans="1:131" s="218" customFormat="1" ht="26.25" customHeight="1" x14ac:dyDescent="0.2">
      <c r="A24" s="795" t="s">
        <v>378</v>
      </c>
      <c r="B24" s="795"/>
      <c r="C24" s="795"/>
      <c r="D24" s="795"/>
      <c r="E24" s="795"/>
      <c r="F24" s="795"/>
      <c r="G24" s="795"/>
      <c r="H24" s="795"/>
      <c r="I24" s="795"/>
      <c r="J24" s="795"/>
      <c r="K24" s="795"/>
      <c r="L24" s="795"/>
      <c r="M24" s="795"/>
      <c r="N24" s="795"/>
      <c r="O24" s="795"/>
      <c r="P24" s="795"/>
      <c r="Q24" s="795"/>
      <c r="R24" s="795"/>
      <c r="S24" s="795"/>
      <c r="T24" s="795"/>
      <c r="U24" s="795"/>
      <c r="V24" s="795"/>
      <c r="W24" s="795"/>
      <c r="X24" s="795"/>
      <c r="Y24" s="795"/>
      <c r="Z24" s="795"/>
      <c r="AA24" s="795"/>
      <c r="AB24" s="795"/>
      <c r="AC24" s="795"/>
      <c r="AD24" s="795"/>
      <c r="AE24" s="795"/>
      <c r="AF24" s="795"/>
      <c r="AG24" s="795"/>
      <c r="AH24" s="795"/>
      <c r="AI24" s="795"/>
      <c r="AJ24" s="795"/>
      <c r="AK24" s="795"/>
      <c r="AL24" s="795"/>
      <c r="AM24" s="795"/>
      <c r="AN24" s="795"/>
      <c r="AO24" s="795"/>
      <c r="AP24" s="795"/>
      <c r="AQ24" s="795"/>
      <c r="AR24" s="795"/>
      <c r="AS24" s="795"/>
      <c r="AT24" s="795"/>
      <c r="AU24" s="795"/>
      <c r="AV24" s="795"/>
      <c r="AW24" s="795"/>
      <c r="AX24" s="795"/>
      <c r="AY24" s="795"/>
      <c r="AZ24" s="214"/>
      <c r="BA24" s="214"/>
      <c r="BB24" s="214"/>
      <c r="BC24" s="214"/>
      <c r="BD24" s="214"/>
      <c r="BE24" s="215"/>
      <c r="BF24" s="215"/>
      <c r="BG24" s="215"/>
      <c r="BH24" s="215"/>
      <c r="BI24" s="215"/>
      <c r="BJ24" s="215"/>
      <c r="BK24" s="215"/>
      <c r="BL24" s="215"/>
      <c r="BM24" s="215"/>
      <c r="BN24" s="215"/>
      <c r="BO24" s="215"/>
      <c r="BP24" s="215"/>
      <c r="BQ24" s="221">
        <v>18</v>
      </c>
      <c r="BR24" s="222"/>
      <c r="BS24" s="760"/>
      <c r="BT24" s="761"/>
      <c r="BU24" s="761"/>
      <c r="BV24" s="761"/>
      <c r="BW24" s="761"/>
      <c r="BX24" s="761"/>
      <c r="BY24" s="761"/>
      <c r="BZ24" s="761"/>
      <c r="CA24" s="761"/>
      <c r="CB24" s="761"/>
      <c r="CC24" s="761"/>
      <c r="CD24" s="761"/>
      <c r="CE24" s="761"/>
      <c r="CF24" s="761"/>
      <c r="CG24" s="762"/>
      <c r="CH24" s="763"/>
      <c r="CI24" s="764"/>
      <c r="CJ24" s="764"/>
      <c r="CK24" s="764"/>
      <c r="CL24" s="765"/>
      <c r="CM24" s="763"/>
      <c r="CN24" s="764"/>
      <c r="CO24" s="764"/>
      <c r="CP24" s="764"/>
      <c r="CQ24" s="765"/>
      <c r="CR24" s="763"/>
      <c r="CS24" s="764"/>
      <c r="CT24" s="764"/>
      <c r="CU24" s="764"/>
      <c r="CV24" s="765"/>
      <c r="CW24" s="763"/>
      <c r="CX24" s="764"/>
      <c r="CY24" s="764"/>
      <c r="CZ24" s="764"/>
      <c r="DA24" s="765"/>
      <c r="DB24" s="763"/>
      <c r="DC24" s="764"/>
      <c r="DD24" s="764"/>
      <c r="DE24" s="764"/>
      <c r="DF24" s="765"/>
      <c r="DG24" s="763"/>
      <c r="DH24" s="764"/>
      <c r="DI24" s="764"/>
      <c r="DJ24" s="764"/>
      <c r="DK24" s="765"/>
      <c r="DL24" s="763"/>
      <c r="DM24" s="764"/>
      <c r="DN24" s="764"/>
      <c r="DO24" s="764"/>
      <c r="DP24" s="765"/>
      <c r="DQ24" s="763"/>
      <c r="DR24" s="764"/>
      <c r="DS24" s="764"/>
      <c r="DT24" s="764"/>
      <c r="DU24" s="765"/>
      <c r="DV24" s="760"/>
      <c r="DW24" s="761"/>
      <c r="DX24" s="761"/>
      <c r="DY24" s="761"/>
      <c r="DZ24" s="766"/>
      <c r="EA24" s="217"/>
    </row>
    <row r="25" spans="1:131" ht="26.25" customHeight="1" thickBot="1" x14ac:dyDescent="0.25">
      <c r="A25" s="712" t="s">
        <v>379</v>
      </c>
      <c r="B25" s="712"/>
      <c r="C25" s="712"/>
      <c r="D25" s="712"/>
      <c r="E25" s="712"/>
      <c r="F25" s="712"/>
      <c r="G25" s="712"/>
      <c r="H25" s="712"/>
      <c r="I25" s="712"/>
      <c r="J25" s="712"/>
      <c r="K25" s="712"/>
      <c r="L25" s="712"/>
      <c r="M25" s="712"/>
      <c r="N25" s="712"/>
      <c r="O25" s="712"/>
      <c r="P25" s="712"/>
      <c r="Q25" s="712"/>
      <c r="R25" s="712"/>
      <c r="S25" s="712"/>
      <c r="T25" s="712"/>
      <c r="U25" s="712"/>
      <c r="V25" s="712"/>
      <c r="W25" s="712"/>
      <c r="X25" s="712"/>
      <c r="Y25" s="712"/>
      <c r="Z25" s="712"/>
      <c r="AA25" s="712"/>
      <c r="AB25" s="712"/>
      <c r="AC25" s="712"/>
      <c r="AD25" s="712"/>
      <c r="AE25" s="712"/>
      <c r="AF25" s="712"/>
      <c r="AG25" s="712"/>
      <c r="AH25" s="712"/>
      <c r="AI25" s="712"/>
      <c r="AJ25" s="712"/>
      <c r="AK25" s="712"/>
      <c r="AL25" s="712"/>
      <c r="AM25" s="712"/>
      <c r="AN25" s="712"/>
      <c r="AO25" s="712"/>
      <c r="AP25" s="712"/>
      <c r="AQ25" s="712"/>
      <c r="AR25" s="712"/>
      <c r="AS25" s="712"/>
      <c r="AT25" s="712"/>
      <c r="AU25" s="712"/>
      <c r="AV25" s="712"/>
      <c r="AW25" s="712"/>
      <c r="AX25" s="712"/>
      <c r="AY25" s="712"/>
      <c r="AZ25" s="712"/>
      <c r="BA25" s="712"/>
      <c r="BB25" s="712"/>
      <c r="BC25" s="712"/>
      <c r="BD25" s="712"/>
      <c r="BE25" s="712"/>
      <c r="BF25" s="712"/>
      <c r="BG25" s="712"/>
      <c r="BH25" s="712"/>
      <c r="BI25" s="712"/>
      <c r="BJ25" s="214"/>
      <c r="BK25" s="214"/>
      <c r="BL25" s="214"/>
      <c r="BM25" s="214"/>
      <c r="BN25" s="214"/>
      <c r="BO25" s="224"/>
      <c r="BP25" s="224"/>
      <c r="BQ25" s="221">
        <v>19</v>
      </c>
      <c r="BR25" s="222"/>
      <c r="BS25" s="760"/>
      <c r="BT25" s="761"/>
      <c r="BU25" s="761"/>
      <c r="BV25" s="761"/>
      <c r="BW25" s="761"/>
      <c r="BX25" s="761"/>
      <c r="BY25" s="761"/>
      <c r="BZ25" s="761"/>
      <c r="CA25" s="761"/>
      <c r="CB25" s="761"/>
      <c r="CC25" s="761"/>
      <c r="CD25" s="761"/>
      <c r="CE25" s="761"/>
      <c r="CF25" s="761"/>
      <c r="CG25" s="762"/>
      <c r="CH25" s="763"/>
      <c r="CI25" s="764"/>
      <c r="CJ25" s="764"/>
      <c r="CK25" s="764"/>
      <c r="CL25" s="765"/>
      <c r="CM25" s="763"/>
      <c r="CN25" s="764"/>
      <c r="CO25" s="764"/>
      <c r="CP25" s="764"/>
      <c r="CQ25" s="765"/>
      <c r="CR25" s="763"/>
      <c r="CS25" s="764"/>
      <c r="CT25" s="764"/>
      <c r="CU25" s="764"/>
      <c r="CV25" s="765"/>
      <c r="CW25" s="763"/>
      <c r="CX25" s="764"/>
      <c r="CY25" s="764"/>
      <c r="CZ25" s="764"/>
      <c r="DA25" s="765"/>
      <c r="DB25" s="763"/>
      <c r="DC25" s="764"/>
      <c r="DD25" s="764"/>
      <c r="DE25" s="764"/>
      <c r="DF25" s="765"/>
      <c r="DG25" s="763"/>
      <c r="DH25" s="764"/>
      <c r="DI25" s="764"/>
      <c r="DJ25" s="764"/>
      <c r="DK25" s="765"/>
      <c r="DL25" s="763"/>
      <c r="DM25" s="764"/>
      <c r="DN25" s="764"/>
      <c r="DO25" s="764"/>
      <c r="DP25" s="765"/>
      <c r="DQ25" s="763"/>
      <c r="DR25" s="764"/>
      <c r="DS25" s="764"/>
      <c r="DT25" s="764"/>
      <c r="DU25" s="765"/>
      <c r="DV25" s="760"/>
      <c r="DW25" s="761"/>
      <c r="DX25" s="761"/>
      <c r="DY25" s="761"/>
      <c r="DZ25" s="766"/>
      <c r="EA25" s="212"/>
    </row>
    <row r="26" spans="1:131" ht="26.25" customHeight="1" x14ac:dyDescent="0.2">
      <c r="A26" s="714" t="s">
        <v>356</v>
      </c>
      <c r="B26" s="715"/>
      <c r="C26" s="715"/>
      <c r="D26" s="715"/>
      <c r="E26" s="715"/>
      <c r="F26" s="715"/>
      <c r="G26" s="715"/>
      <c r="H26" s="715"/>
      <c r="I26" s="715"/>
      <c r="J26" s="715"/>
      <c r="K26" s="715"/>
      <c r="L26" s="715"/>
      <c r="M26" s="715"/>
      <c r="N26" s="715"/>
      <c r="O26" s="715"/>
      <c r="P26" s="716"/>
      <c r="Q26" s="720" t="s">
        <v>380</v>
      </c>
      <c r="R26" s="721"/>
      <c r="S26" s="721"/>
      <c r="T26" s="721"/>
      <c r="U26" s="722"/>
      <c r="V26" s="720" t="s">
        <v>381</v>
      </c>
      <c r="W26" s="721"/>
      <c r="X26" s="721"/>
      <c r="Y26" s="721"/>
      <c r="Z26" s="722"/>
      <c r="AA26" s="720" t="s">
        <v>382</v>
      </c>
      <c r="AB26" s="721"/>
      <c r="AC26" s="721"/>
      <c r="AD26" s="721"/>
      <c r="AE26" s="721"/>
      <c r="AF26" s="801" t="s">
        <v>383</v>
      </c>
      <c r="AG26" s="802"/>
      <c r="AH26" s="802"/>
      <c r="AI26" s="802"/>
      <c r="AJ26" s="803"/>
      <c r="AK26" s="721" t="s">
        <v>384</v>
      </c>
      <c r="AL26" s="721"/>
      <c r="AM26" s="721"/>
      <c r="AN26" s="721"/>
      <c r="AO26" s="722"/>
      <c r="AP26" s="720" t="s">
        <v>385</v>
      </c>
      <c r="AQ26" s="721"/>
      <c r="AR26" s="721"/>
      <c r="AS26" s="721"/>
      <c r="AT26" s="722"/>
      <c r="AU26" s="720" t="s">
        <v>386</v>
      </c>
      <c r="AV26" s="721"/>
      <c r="AW26" s="721"/>
      <c r="AX26" s="721"/>
      <c r="AY26" s="722"/>
      <c r="AZ26" s="720" t="s">
        <v>387</v>
      </c>
      <c r="BA26" s="721"/>
      <c r="BB26" s="721"/>
      <c r="BC26" s="721"/>
      <c r="BD26" s="722"/>
      <c r="BE26" s="720" t="s">
        <v>363</v>
      </c>
      <c r="BF26" s="721"/>
      <c r="BG26" s="721"/>
      <c r="BH26" s="721"/>
      <c r="BI26" s="727"/>
      <c r="BJ26" s="214"/>
      <c r="BK26" s="214"/>
      <c r="BL26" s="214"/>
      <c r="BM26" s="214"/>
      <c r="BN26" s="214"/>
      <c r="BO26" s="224"/>
      <c r="BP26" s="224"/>
      <c r="BQ26" s="221">
        <v>20</v>
      </c>
      <c r="BR26" s="222"/>
      <c r="BS26" s="760"/>
      <c r="BT26" s="761"/>
      <c r="BU26" s="761"/>
      <c r="BV26" s="761"/>
      <c r="BW26" s="761"/>
      <c r="BX26" s="761"/>
      <c r="BY26" s="761"/>
      <c r="BZ26" s="761"/>
      <c r="CA26" s="761"/>
      <c r="CB26" s="761"/>
      <c r="CC26" s="761"/>
      <c r="CD26" s="761"/>
      <c r="CE26" s="761"/>
      <c r="CF26" s="761"/>
      <c r="CG26" s="762"/>
      <c r="CH26" s="763"/>
      <c r="CI26" s="764"/>
      <c r="CJ26" s="764"/>
      <c r="CK26" s="764"/>
      <c r="CL26" s="765"/>
      <c r="CM26" s="763"/>
      <c r="CN26" s="764"/>
      <c r="CO26" s="764"/>
      <c r="CP26" s="764"/>
      <c r="CQ26" s="765"/>
      <c r="CR26" s="763"/>
      <c r="CS26" s="764"/>
      <c r="CT26" s="764"/>
      <c r="CU26" s="764"/>
      <c r="CV26" s="765"/>
      <c r="CW26" s="763"/>
      <c r="CX26" s="764"/>
      <c r="CY26" s="764"/>
      <c r="CZ26" s="764"/>
      <c r="DA26" s="765"/>
      <c r="DB26" s="763"/>
      <c r="DC26" s="764"/>
      <c r="DD26" s="764"/>
      <c r="DE26" s="764"/>
      <c r="DF26" s="765"/>
      <c r="DG26" s="763"/>
      <c r="DH26" s="764"/>
      <c r="DI26" s="764"/>
      <c r="DJ26" s="764"/>
      <c r="DK26" s="765"/>
      <c r="DL26" s="763"/>
      <c r="DM26" s="764"/>
      <c r="DN26" s="764"/>
      <c r="DO26" s="764"/>
      <c r="DP26" s="765"/>
      <c r="DQ26" s="763"/>
      <c r="DR26" s="764"/>
      <c r="DS26" s="764"/>
      <c r="DT26" s="764"/>
      <c r="DU26" s="765"/>
      <c r="DV26" s="760"/>
      <c r="DW26" s="761"/>
      <c r="DX26" s="761"/>
      <c r="DY26" s="761"/>
      <c r="DZ26" s="766"/>
      <c r="EA26" s="212"/>
    </row>
    <row r="27" spans="1:131" ht="26.25" customHeight="1" thickBot="1" x14ac:dyDescent="0.25">
      <c r="A27" s="717"/>
      <c r="B27" s="718"/>
      <c r="C27" s="718"/>
      <c r="D27" s="718"/>
      <c r="E27" s="718"/>
      <c r="F27" s="718"/>
      <c r="G27" s="718"/>
      <c r="H27" s="718"/>
      <c r="I27" s="718"/>
      <c r="J27" s="718"/>
      <c r="K27" s="718"/>
      <c r="L27" s="718"/>
      <c r="M27" s="718"/>
      <c r="N27" s="718"/>
      <c r="O27" s="718"/>
      <c r="P27" s="719"/>
      <c r="Q27" s="723"/>
      <c r="R27" s="724"/>
      <c r="S27" s="724"/>
      <c r="T27" s="724"/>
      <c r="U27" s="725"/>
      <c r="V27" s="723"/>
      <c r="W27" s="724"/>
      <c r="X27" s="724"/>
      <c r="Y27" s="724"/>
      <c r="Z27" s="725"/>
      <c r="AA27" s="723"/>
      <c r="AB27" s="724"/>
      <c r="AC27" s="724"/>
      <c r="AD27" s="724"/>
      <c r="AE27" s="724"/>
      <c r="AF27" s="804"/>
      <c r="AG27" s="805"/>
      <c r="AH27" s="805"/>
      <c r="AI27" s="805"/>
      <c r="AJ27" s="806"/>
      <c r="AK27" s="724"/>
      <c r="AL27" s="724"/>
      <c r="AM27" s="724"/>
      <c r="AN27" s="724"/>
      <c r="AO27" s="725"/>
      <c r="AP27" s="723"/>
      <c r="AQ27" s="724"/>
      <c r="AR27" s="724"/>
      <c r="AS27" s="724"/>
      <c r="AT27" s="725"/>
      <c r="AU27" s="723"/>
      <c r="AV27" s="724"/>
      <c r="AW27" s="724"/>
      <c r="AX27" s="724"/>
      <c r="AY27" s="725"/>
      <c r="AZ27" s="723"/>
      <c r="BA27" s="724"/>
      <c r="BB27" s="724"/>
      <c r="BC27" s="724"/>
      <c r="BD27" s="725"/>
      <c r="BE27" s="723"/>
      <c r="BF27" s="724"/>
      <c r="BG27" s="724"/>
      <c r="BH27" s="724"/>
      <c r="BI27" s="729"/>
      <c r="BJ27" s="214"/>
      <c r="BK27" s="214"/>
      <c r="BL27" s="214"/>
      <c r="BM27" s="214"/>
      <c r="BN27" s="214"/>
      <c r="BO27" s="224"/>
      <c r="BP27" s="224"/>
      <c r="BQ27" s="221">
        <v>21</v>
      </c>
      <c r="BR27" s="222"/>
      <c r="BS27" s="760"/>
      <c r="BT27" s="761"/>
      <c r="BU27" s="761"/>
      <c r="BV27" s="761"/>
      <c r="BW27" s="761"/>
      <c r="BX27" s="761"/>
      <c r="BY27" s="761"/>
      <c r="BZ27" s="761"/>
      <c r="CA27" s="761"/>
      <c r="CB27" s="761"/>
      <c r="CC27" s="761"/>
      <c r="CD27" s="761"/>
      <c r="CE27" s="761"/>
      <c r="CF27" s="761"/>
      <c r="CG27" s="762"/>
      <c r="CH27" s="763"/>
      <c r="CI27" s="764"/>
      <c r="CJ27" s="764"/>
      <c r="CK27" s="764"/>
      <c r="CL27" s="765"/>
      <c r="CM27" s="763"/>
      <c r="CN27" s="764"/>
      <c r="CO27" s="764"/>
      <c r="CP27" s="764"/>
      <c r="CQ27" s="765"/>
      <c r="CR27" s="763"/>
      <c r="CS27" s="764"/>
      <c r="CT27" s="764"/>
      <c r="CU27" s="764"/>
      <c r="CV27" s="765"/>
      <c r="CW27" s="763"/>
      <c r="CX27" s="764"/>
      <c r="CY27" s="764"/>
      <c r="CZ27" s="764"/>
      <c r="DA27" s="765"/>
      <c r="DB27" s="763"/>
      <c r="DC27" s="764"/>
      <c r="DD27" s="764"/>
      <c r="DE27" s="764"/>
      <c r="DF27" s="765"/>
      <c r="DG27" s="763"/>
      <c r="DH27" s="764"/>
      <c r="DI27" s="764"/>
      <c r="DJ27" s="764"/>
      <c r="DK27" s="765"/>
      <c r="DL27" s="763"/>
      <c r="DM27" s="764"/>
      <c r="DN27" s="764"/>
      <c r="DO27" s="764"/>
      <c r="DP27" s="765"/>
      <c r="DQ27" s="763"/>
      <c r="DR27" s="764"/>
      <c r="DS27" s="764"/>
      <c r="DT27" s="764"/>
      <c r="DU27" s="765"/>
      <c r="DV27" s="760"/>
      <c r="DW27" s="761"/>
      <c r="DX27" s="761"/>
      <c r="DY27" s="761"/>
      <c r="DZ27" s="766"/>
      <c r="EA27" s="212"/>
    </row>
    <row r="28" spans="1:131" ht="26.25" customHeight="1" thickTop="1" x14ac:dyDescent="0.2">
      <c r="A28" s="225">
        <v>1</v>
      </c>
      <c r="B28" s="736" t="s">
        <v>388</v>
      </c>
      <c r="C28" s="737"/>
      <c r="D28" s="737"/>
      <c r="E28" s="737"/>
      <c r="F28" s="737"/>
      <c r="G28" s="737"/>
      <c r="H28" s="737"/>
      <c r="I28" s="737"/>
      <c r="J28" s="737"/>
      <c r="K28" s="737"/>
      <c r="L28" s="737"/>
      <c r="M28" s="737"/>
      <c r="N28" s="737"/>
      <c r="O28" s="737"/>
      <c r="P28" s="738"/>
      <c r="Q28" s="809">
        <v>3947</v>
      </c>
      <c r="R28" s="810"/>
      <c r="S28" s="810"/>
      <c r="T28" s="810"/>
      <c r="U28" s="810"/>
      <c r="V28" s="810">
        <v>3833</v>
      </c>
      <c r="W28" s="810"/>
      <c r="X28" s="810"/>
      <c r="Y28" s="810"/>
      <c r="Z28" s="810"/>
      <c r="AA28" s="810">
        <v>114</v>
      </c>
      <c r="AB28" s="810"/>
      <c r="AC28" s="810"/>
      <c r="AD28" s="810"/>
      <c r="AE28" s="811"/>
      <c r="AF28" s="812">
        <v>114</v>
      </c>
      <c r="AG28" s="810"/>
      <c r="AH28" s="810"/>
      <c r="AI28" s="810"/>
      <c r="AJ28" s="813"/>
      <c r="AK28" s="814">
        <v>322</v>
      </c>
      <c r="AL28" s="815"/>
      <c r="AM28" s="815"/>
      <c r="AN28" s="815"/>
      <c r="AO28" s="815"/>
      <c r="AP28" s="815" t="s">
        <v>486</v>
      </c>
      <c r="AQ28" s="815"/>
      <c r="AR28" s="815"/>
      <c r="AS28" s="815"/>
      <c r="AT28" s="815"/>
      <c r="AU28" s="815" t="s">
        <v>486</v>
      </c>
      <c r="AV28" s="815"/>
      <c r="AW28" s="815"/>
      <c r="AX28" s="815"/>
      <c r="AY28" s="815"/>
      <c r="AZ28" s="816" t="s">
        <v>486</v>
      </c>
      <c r="BA28" s="816"/>
      <c r="BB28" s="816"/>
      <c r="BC28" s="816"/>
      <c r="BD28" s="816"/>
      <c r="BE28" s="807"/>
      <c r="BF28" s="807"/>
      <c r="BG28" s="807"/>
      <c r="BH28" s="807"/>
      <c r="BI28" s="808"/>
      <c r="BJ28" s="214"/>
      <c r="BK28" s="214"/>
      <c r="BL28" s="214"/>
      <c r="BM28" s="214"/>
      <c r="BN28" s="214"/>
      <c r="BO28" s="224"/>
      <c r="BP28" s="224"/>
      <c r="BQ28" s="221">
        <v>22</v>
      </c>
      <c r="BR28" s="222"/>
      <c r="BS28" s="760"/>
      <c r="BT28" s="761"/>
      <c r="BU28" s="761"/>
      <c r="BV28" s="761"/>
      <c r="BW28" s="761"/>
      <c r="BX28" s="761"/>
      <c r="BY28" s="761"/>
      <c r="BZ28" s="761"/>
      <c r="CA28" s="761"/>
      <c r="CB28" s="761"/>
      <c r="CC28" s="761"/>
      <c r="CD28" s="761"/>
      <c r="CE28" s="761"/>
      <c r="CF28" s="761"/>
      <c r="CG28" s="762"/>
      <c r="CH28" s="763"/>
      <c r="CI28" s="764"/>
      <c r="CJ28" s="764"/>
      <c r="CK28" s="764"/>
      <c r="CL28" s="765"/>
      <c r="CM28" s="763"/>
      <c r="CN28" s="764"/>
      <c r="CO28" s="764"/>
      <c r="CP28" s="764"/>
      <c r="CQ28" s="765"/>
      <c r="CR28" s="763"/>
      <c r="CS28" s="764"/>
      <c r="CT28" s="764"/>
      <c r="CU28" s="764"/>
      <c r="CV28" s="765"/>
      <c r="CW28" s="763"/>
      <c r="CX28" s="764"/>
      <c r="CY28" s="764"/>
      <c r="CZ28" s="764"/>
      <c r="DA28" s="765"/>
      <c r="DB28" s="763"/>
      <c r="DC28" s="764"/>
      <c r="DD28" s="764"/>
      <c r="DE28" s="764"/>
      <c r="DF28" s="765"/>
      <c r="DG28" s="763"/>
      <c r="DH28" s="764"/>
      <c r="DI28" s="764"/>
      <c r="DJ28" s="764"/>
      <c r="DK28" s="765"/>
      <c r="DL28" s="763"/>
      <c r="DM28" s="764"/>
      <c r="DN28" s="764"/>
      <c r="DO28" s="764"/>
      <c r="DP28" s="765"/>
      <c r="DQ28" s="763"/>
      <c r="DR28" s="764"/>
      <c r="DS28" s="764"/>
      <c r="DT28" s="764"/>
      <c r="DU28" s="765"/>
      <c r="DV28" s="760"/>
      <c r="DW28" s="761"/>
      <c r="DX28" s="761"/>
      <c r="DY28" s="761"/>
      <c r="DZ28" s="766"/>
      <c r="EA28" s="212"/>
    </row>
    <row r="29" spans="1:131" ht="26.25" customHeight="1" x14ac:dyDescent="0.2">
      <c r="A29" s="225">
        <v>2</v>
      </c>
      <c r="B29" s="767" t="s">
        <v>389</v>
      </c>
      <c r="C29" s="768"/>
      <c r="D29" s="768"/>
      <c r="E29" s="768"/>
      <c r="F29" s="768"/>
      <c r="G29" s="768"/>
      <c r="H29" s="768"/>
      <c r="I29" s="768"/>
      <c r="J29" s="768"/>
      <c r="K29" s="768"/>
      <c r="L29" s="768"/>
      <c r="M29" s="768"/>
      <c r="N29" s="768"/>
      <c r="O29" s="768"/>
      <c r="P29" s="769"/>
      <c r="Q29" s="770">
        <v>3851</v>
      </c>
      <c r="R29" s="771"/>
      <c r="S29" s="771"/>
      <c r="T29" s="771"/>
      <c r="U29" s="771"/>
      <c r="V29" s="771">
        <v>3818</v>
      </c>
      <c r="W29" s="771"/>
      <c r="X29" s="771"/>
      <c r="Y29" s="771"/>
      <c r="Z29" s="771"/>
      <c r="AA29" s="771">
        <v>33</v>
      </c>
      <c r="AB29" s="771"/>
      <c r="AC29" s="771"/>
      <c r="AD29" s="771"/>
      <c r="AE29" s="772"/>
      <c r="AF29" s="773">
        <v>33</v>
      </c>
      <c r="AG29" s="774"/>
      <c r="AH29" s="774"/>
      <c r="AI29" s="774"/>
      <c r="AJ29" s="775"/>
      <c r="AK29" s="821">
        <v>607</v>
      </c>
      <c r="AL29" s="817"/>
      <c r="AM29" s="817"/>
      <c r="AN29" s="817"/>
      <c r="AO29" s="817"/>
      <c r="AP29" s="817" t="s">
        <v>486</v>
      </c>
      <c r="AQ29" s="817"/>
      <c r="AR29" s="817"/>
      <c r="AS29" s="817"/>
      <c r="AT29" s="817"/>
      <c r="AU29" s="817" t="s">
        <v>486</v>
      </c>
      <c r="AV29" s="817"/>
      <c r="AW29" s="817"/>
      <c r="AX29" s="817"/>
      <c r="AY29" s="817"/>
      <c r="AZ29" s="818" t="s">
        <v>486</v>
      </c>
      <c r="BA29" s="818"/>
      <c r="BB29" s="818"/>
      <c r="BC29" s="818"/>
      <c r="BD29" s="818"/>
      <c r="BE29" s="819"/>
      <c r="BF29" s="819"/>
      <c r="BG29" s="819"/>
      <c r="BH29" s="819"/>
      <c r="BI29" s="820"/>
      <c r="BJ29" s="214"/>
      <c r="BK29" s="214"/>
      <c r="BL29" s="214"/>
      <c r="BM29" s="214"/>
      <c r="BN29" s="214"/>
      <c r="BO29" s="224"/>
      <c r="BP29" s="224"/>
      <c r="BQ29" s="221">
        <v>23</v>
      </c>
      <c r="BR29" s="222"/>
      <c r="BS29" s="760"/>
      <c r="BT29" s="761"/>
      <c r="BU29" s="761"/>
      <c r="BV29" s="761"/>
      <c r="BW29" s="761"/>
      <c r="BX29" s="761"/>
      <c r="BY29" s="761"/>
      <c r="BZ29" s="761"/>
      <c r="CA29" s="761"/>
      <c r="CB29" s="761"/>
      <c r="CC29" s="761"/>
      <c r="CD29" s="761"/>
      <c r="CE29" s="761"/>
      <c r="CF29" s="761"/>
      <c r="CG29" s="762"/>
      <c r="CH29" s="763"/>
      <c r="CI29" s="764"/>
      <c r="CJ29" s="764"/>
      <c r="CK29" s="764"/>
      <c r="CL29" s="765"/>
      <c r="CM29" s="763"/>
      <c r="CN29" s="764"/>
      <c r="CO29" s="764"/>
      <c r="CP29" s="764"/>
      <c r="CQ29" s="765"/>
      <c r="CR29" s="763"/>
      <c r="CS29" s="764"/>
      <c r="CT29" s="764"/>
      <c r="CU29" s="764"/>
      <c r="CV29" s="765"/>
      <c r="CW29" s="763"/>
      <c r="CX29" s="764"/>
      <c r="CY29" s="764"/>
      <c r="CZ29" s="764"/>
      <c r="DA29" s="765"/>
      <c r="DB29" s="763"/>
      <c r="DC29" s="764"/>
      <c r="DD29" s="764"/>
      <c r="DE29" s="764"/>
      <c r="DF29" s="765"/>
      <c r="DG29" s="763"/>
      <c r="DH29" s="764"/>
      <c r="DI29" s="764"/>
      <c r="DJ29" s="764"/>
      <c r="DK29" s="765"/>
      <c r="DL29" s="763"/>
      <c r="DM29" s="764"/>
      <c r="DN29" s="764"/>
      <c r="DO29" s="764"/>
      <c r="DP29" s="765"/>
      <c r="DQ29" s="763"/>
      <c r="DR29" s="764"/>
      <c r="DS29" s="764"/>
      <c r="DT29" s="764"/>
      <c r="DU29" s="765"/>
      <c r="DV29" s="760"/>
      <c r="DW29" s="761"/>
      <c r="DX29" s="761"/>
      <c r="DY29" s="761"/>
      <c r="DZ29" s="766"/>
      <c r="EA29" s="212"/>
    </row>
    <row r="30" spans="1:131" ht="26.25" customHeight="1" x14ac:dyDescent="0.2">
      <c r="A30" s="225">
        <v>3</v>
      </c>
      <c r="B30" s="767" t="s">
        <v>390</v>
      </c>
      <c r="C30" s="768"/>
      <c r="D30" s="768"/>
      <c r="E30" s="768"/>
      <c r="F30" s="768"/>
      <c r="G30" s="768"/>
      <c r="H30" s="768"/>
      <c r="I30" s="768"/>
      <c r="J30" s="768"/>
      <c r="K30" s="768"/>
      <c r="L30" s="768"/>
      <c r="M30" s="768"/>
      <c r="N30" s="768"/>
      <c r="O30" s="768"/>
      <c r="P30" s="769"/>
      <c r="Q30" s="770">
        <v>768</v>
      </c>
      <c r="R30" s="771"/>
      <c r="S30" s="771"/>
      <c r="T30" s="771"/>
      <c r="U30" s="771"/>
      <c r="V30" s="771">
        <v>768</v>
      </c>
      <c r="W30" s="771"/>
      <c r="X30" s="771"/>
      <c r="Y30" s="771"/>
      <c r="Z30" s="771"/>
      <c r="AA30" s="771">
        <v>0</v>
      </c>
      <c r="AB30" s="771"/>
      <c r="AC30" s="771"/>
      <c r="AD30" s="771"/>
      <c r="AE30" s="772"/>
      <c r="AF30" s="773">
        <v>0</v>
      </c>
      <c r="AG30" s="774"/>
      <c r="AH30" s="774"/>
      <c r="AI30" s="774"/>
      <c r="AJ30" s="775"/>
      <c r="AK30" s="821">
        <v>204</v>
      </c>
      <c r="AL30" s="817"/>
      <c r="AM30" s="817"/>
      <c r="AN30" s="817"/>
      <c r="AO30" s="817"/>
      <c r="AP30" s="817" t="s">
        <v>486</v>
      </c>
      <c r="AQ30" s="817"/>
      <c r="AR30" s="817"/>
      <c r="AS30" s="817"/>
      <c r="AT30" s="817"/>
      <c r="AU30" s="817" t="s">
        <v>486</v>
      </c>
      <c r="AV30" s="817"/>
      <c r="AW30" s="817"/>
      <c r="AX30" s="817"/>
      <c r="AY30" s="817"/>
      <c r="AZ30" s="818" t="s">
        <v>486</v>
      </c>
      <c r="BA30" s="818"/>
      <c r="BB30" s="818"/>
      <c r="BC30" s="818"/>
      <c r="BD30" s="818"/>
      <c r="BE30" s="819"/>
      <c r="BF30" s="819"/>
      <c r="BG30" s="819"/>
      <c r="BH30" s="819"/>
      <c r="BI30" s="820"/>
      <c r="BJ30" s="214"/>
      <c r="BK30" s="214"/>
      <c r="BL30" s="214"/>
      <c r="BM30" s="214"/>
      <c r="BN30" s="214"/>
      <c r="BO30" s="224"/>
      <c r="BP30" s="224"/>
      <c r="BQ30" s="221">
        <v>24</v>
      </c>
      <c r="BR30" s="222"/>
      <c r="BS30" s="760"/>
      <c r="BT30" s="761"/>
      <c r="BU30" s="761"/>
      <c r="BV30" s="761"/>
      <c r="BW30" s="761"/>
      <c r="BX30" s="761"/>
      <c r="BY30" s="761"/>
      <c r="BZ30" s="761"/>
      <c r="CA30" s="761"/>
      <c r="CB30" s="761"/>
      <c r="CC30" s="761"/>
      <c r="CD30" s="761"/>
      <c r="CE30" s="761"/>
      <c r="CF30" s="761"/>
      <c r="CG30" s="762"/>
      <c r="CH30" s="763"/>
      <c r="CI30" s="764"/>
      <c r="CJ30" s="764"/>
      <c r="CK30" s="764"/>
      <c r="CL30" s="765"/>
      <c r="CM30" s="763"/>
      <c r="CN30" s="764"/>
      <c r="CO30" s="764"/>
      <c r="CP30" s="764"/>
      <c r="CQ30" s="765"/>
      <c r="CR30" s="763"/>
      <c r="CS30" s="764"/>
      <c r="CT30" s="764"/>
      <c r="CU30" s="764"/>
      <c r="CV30" s="765"/>
      <c r="CW30" s="763"/>
      <c r="CX30" s="764"/>
      <c r="CY30" s="764"/>
      <c r="CZ30" s="764"/>
      <c r="DA30" s="765"/>
      <c r="DB30" s="763"/>
      <c r="DC30" s="764"/>
      <c r="DD30" s="764"/>
      <c r="DE30" s="764"/>
      <c r="DF30" s="765"/>
      <c r="DG30" s="763"/>
      <c r="DH30" s="764"/>
      <c r="DI30" s="764"/>
      <c r="DJ30" s="764"/>
      <c r="DK30" s="765"/>
      <c r="DL30" s="763"/>
      <c r="DM30" s="764"/>
      <c r="DN30" s="764"/>
      <c r="DO30" s="764"/>
      <c r="DP30" s="765"/>
      <c r="DQ30" s="763"/>
      <c r="DR30" s="764"/>
      <c r="DS30" s="764"/>
      <c r="DT30" s="764"/>
      <c r="DU30" s="765"/>
      <c r="DV30" s="760"/>
      <c r="DW30" s="761"/>
      <c r="DX30" s="761"/>
      <c r="DY30" s="761"/>
      <c r="DZ30" s="766"/>
      <c r="EA30" s="212"/>
    </row>
    <row r="31" spans="1:131" ht="26.25" customHeight="1" x14ac:dyDescent="0.2">
      <c r="A31" s="225">
        <v>4</v>
      </c>
      <c r="B31" s="767" t="s">
        <v>391</v>
      </c>
      <c r="C31" s="768"/>
      <c r="D31" s="768"/>
      <c r="E31" s="768"/>
      <c r="F31" s="768"/>
      <c r="G31" s="768"/>
      <c r="H31" s="768"/>
      <c r="I31" s="768"/>
      <c r="J31" s="768"/>
      <c r="K31" s="768"/>
      <c r="L31" s="768"/>
      <c r="M31" s="768"/>
      <c r="N31" s="768"/>
      <c r="O31" s="768"/>
      <c r="P31" s="769"/>
      <c r="Q31" s="770">
        <v>1027</v>
      </c>
      <c r="R31" s="771"/>
      <c r="S31" s="771"/>
      <c r="T31" s="771"/>
      <c r="U31" s="771"/>
      <c r="V31" s="771">
        <v>1007</v>
      </c>
      <c r="W31" s="771"/>
      <c r="X31" s="771"/>
      <c r="Y31" s="771"/>
      <c r="Z31" s="771"/>
      <c r="AA31" s="771">
        <v>20</v>
      </c>
      <c r="AB31" s="771"/>
      <c r="AC31" s="771"/>
      <c r="AD31" s="771"/>
      <c r="AE31" s="772"/>
      <c r="AF31" s="773">
        <v>1555</v>
      </c>
      <c r="AG31" s="774"/>
      <c r="AH31" s="774"/>
      <c r="AI31" s="774"/>
      <c r="AJ31" s="775"/>
      <c r="AK31" s="821">
        <v>307</v>
      </c>
      <c r="AL31" s="817"/>
      <c r="AM31" s="817"/>
      <c r="AN31" s="817"/>
      <c r="AO31" s="817"/>
      <c r="AP31" s="817">
        <v>3187</v>
      </c>
      <c r="AQ31" s="817"/>
      <c r="AR31" s="817"/>
      <c r="AS31" s="817"/>
      <c r="AT31" s="817"/>
      <c r="AU31" s="817">
        <v>2075</v>
      </c>
      <c r="AV31" s="817"/>
      <c r="AW31" s="817"/>
      <c r="AX31" s="817"/>
      <c r="AY31" s="817"/>
      <c r="AZ31" s="818" t="s">
        <v>486</v>
      </c>
      <c r="BA31" s="818"/>
      <c r="BB31" s="818"/>
      <c r="BC31" s="818"/>
      <c r="BD31" s="818"/>
      <c r="BE31" s="819" t="s">
        <v>392</v>
      </c>
      <c r="BF31" s="819"/>
      <c r="BG31" s="819"/>
      <c r="BH31" s="819"/>
      <c r="BI31" s="820"/>
      <c r="BJ31" s="214"/>
      <c r="BK31" s="214"/>
      <c r="BL31" s="214"/>
      <c r="BM31" s="214"/>
      <c r="BN31" s="214"/>
      <c r="BO31" s="224"/>
      <c r="BP31" s="224"/>
      <c r="BQ31" s="221">
        <v>25</v>
      </c>
      <c r="BR31" s="222"/>
      <c r="BS31" s="760"/>
      <c r="BT31" s="761"/>
      <c r="BU31" s="761"/>
      <c r="BV31" s="761"/>
      <c r="BW31" s="761"/>
      <c r="BX31" s="761"/>
      <c r="BY31" s="761"/>
      <c r="BZ31" s="761"/>
      <c r="CA31" s="761"/>
      <c r="CB31" s="761"/>
      <c r="CC31" s="761"/>
      <c r="CD31" s="761"/>
      <c r="CE31" s="761"/>
      <c r="CF31" s="761"/>
      <c r="CG31" s="762"/>
      <c r="CH31" s="763"/>
      <c r="CI31" s="764"/>
      <c r="CJ31" s="764"/>
      <c r="CK31" s="764"/>
      <c r="CL31" s="765"/>
      <c r="CM31" s="763"/>
      <c r="CN31" s="764"/>
      <c r="CO31" s="764"/>
      <c r="CP31" s="764"/>
      <c r="CQ31" s="765"/>
      <c r="CR31" s="763"/>
      <c r="CS31" s="764"/>
      <c r="CT31" s="764"/>
      <c r="CU31" s="764"/>
      <c r="CV31" s="765"/>
      <c r="CW31" s="763"/>
      <c r="CX31" s="764"/>
      <c r="CY31" s="764"/>
      <c r="CZ31" s="764"/>
      <c r="DA31" s="765"/>
      <c r="DB31" s="763"/>
      <c r="DC31" s="764"/>
      <c r="DD31" s="764"/>
      <c r="DE31" s="764"/>
      <c r="DF31" s="765"/>
      <c r="DG31" s="763"/>
      <c r="DH31" s="764"/>
      <c r="DI31" s="764"/>
      <c r="DJ31" s="764"/>
      <c r="DK31" s="765"/>
      <c r="DL31" s="763"/>
      <c r="DM31" s="764"/>
      <c r="DN31" s="764"/>
      <c r="DO31" s="764"/>
      <c r="DP31" s="765"/>
      <c r="DQ31" s="763"/>
      <c r="DR31" s="764"/>
      <c r="DS31" s="764"/>
      <c r="DT31" s="764"/>
      <c r="DU31" s="765"/>
      <c r="DV31" s="760"/>
      <c r="DW31" s="761"/>
      <c r="DX31" s="761"/>
      <c r="DY31" s="761"/>
      <c r="DZ31" s="766"/>
      <c r="EA31" s="212"/>
    </row>
    <row r="32" spans="1:131" ht="26.25" customHeight="1" x14ac:dyDescent="0.2">
      <c r="A32" s="225">
        <v>5</v>
      </c>
      <c r="B32" s="767" t="s">
        <v>393</v>
      </c>
      <c r="C32" s="768"/>
      <c r="D32" s="768"/>
      <c r="E32" s="768"/>
      <c r="F32" s="768"/>
      <c r="G32" s="768"/>
      <c r="H32" s="768"/>
      <c r="I32" s="768"/>
      <c r="J32" s="768"/>
      <c r="K32" s="768"/>
      <c r="L32" s="768"/>
      <c r="M32" s="768"/>
      <c r="N32" s="768"/>
      <c r="O32" s="768"/>
      <c r="P32" s="769"/>
      <c r="Q32" s="770">
        <v>1095</v>
      </c>
      <c r="R32" s="771"/>
      <c r="S32" s="771"/>
      <c r="T32" s="771"/>
      <c r="U32" s="771"/>
      <c r="V32" s="771">
        <v>1095</v>
      </c>
      <c r="W32" s="771"/>
      <c r="X32" s="771"/>
      <c r="Y32" s="771"/>
      <c r="Z32" s="771"/>
      <c r="AA32" s="771" t="s">
        <v>486</v>
      </c>
      <c r="AB32" s="771"/>
      <c r="AC32" s="771"/>
      <c r="AD32" s="771"/>
      <c r="AE32" s="772"/>
      <c r="AF32" s="773">
        <v>337</v>
      </c>
      <c r="AG32" s="774"/>
      <c r="AH32" s="774"/>
      <c r="AI32" s="774"/>
      <c r="AJ32" s="775"/>
      <c r="AK32" s="821">
        <v>863</v>
      </c>
      <c r="AL32" s="817"/>
      <c r="AM32" s="817"/>
      <c r="AN32" s="817"/>
      <c r="AO32" s="817"/>
      <c r="AP32" s="817">
        <v>7015</v>
      </c>
      <c r="AQ32" s="817"/>
      <c r="AR32" s="817"/>
      <c r="AS32" s="817"/>
      <c r="AT32" s="817"/>
      <c r="AU32" s="817">
        <v>6479</v>
      </c>
      <c r="AV32" s="817"/>
      <c r="AW32" s="817"/>
      <c r="AX32" s="817"/>
      <c r="AY32" s="817"/>
      <c r="AZ32" s="818" t="s">
        <v>486</v>
      </c>
      <c r="BA32" s="818"/>
      <c r="BB32" s="818"/>
      <c r="BC32" s="818"/>
      <c r="BD32" s="818"/>
      <c r="BE32" s="819" t="s">
        <v>392</v>
      </c>
      <c r="BF32" s="819"/>
      <c r="BG32" s="819"/>
      <c r="BH32" s="819"/>
      <c r="BI32" s="820"/>
      <c r="BJ32" s="214"/>
      <c r="BK32" s="214"/>
      <c r="BL32" s="214"/>
      <c r="BM32" s="214"/>
      <c r="BN32" s="214"/>
      <c r="BO32" s="224"/>
      <c r="BP32" s="224"/>
      <c r="BQ32" s="221">
        <v>26</v>
      </c>
      <c r="BR32" s="222"/>
      <c r="BS32" s="760"/>
      <c r="BT32" s="761"/>
      <c r="BU32" s="761"/>
      <c r="BV32" s="761"/>
      <c r="BW32" s="761"/>
      <c r="BX32" s="761"/>
      <c r="BY32" s="761"/>
      <c r="BZ32" s="761"/>
      <c r="CA32" s="761"/>
      <c r="CB32" s="761"/>
      <c r="CC32" s="761"/>
      <c r="CD32" s="761"/>
      <c r="CE32" s="761"/>
      <c r="CF32" s="761"/>
      <c r="CG32" s="762"/>
      <c r="CH32" s="763"/>
      <c r="CI32" s="764"/>
      <c r="CJ32" s="764"/>
      <c r="CK32" s="764"/>
      <c r="CL32" s="765"/>
      <c r="CM32" s="763"/>
      <c r="CN32" s="764"/>
      <c r="CO32" s="764"/>
      <c r="CP32" s="764"/>
      <c r="CQ32" s="765"/>
      <c r="CR32" s="763"/>
      <c r="CS32" s="764"/>
      <c r="CT32" s="764"/>
      <c r="CU32" s="764"/>
      <c r="CV32" s="765"/>
      <c r="CW32" s="763"/>
      <c r="CX32" s="764"/>
      <c r="CY32" s="764"/>
      <c r="CZ32" s="764"/>
      <c r="DA32" s="765"/>
      <c r="DB32" s="763"/>
      <c r="DC32" s="764"/>
      <c r="DD32" s="764"/>
      <c r="DE32" s="764"/>
      <c r="DF32" s="765"/>
      <c r="DG32" s="763"/>
      <c r="DH32" s="764"/>
      <c r="DI32" s="764"/>
      <c r="DJ32" s="764"/>
      <c r="DK32" s="765"/>
      <c r="DL32" s="763"/>
      <c r="DM32" s="764"/>
      <c r="DN32" s="764"/>
      <c r="DO32" s="764"/>
      <c r="DP32" s="765"/>
      <c r="DQ32" s="763"/>
      <c r="DR32" s="764"/>
      <c r="DS32" s="764"/>
      <c r="DT32" s="764"/>
      <c r="DU32" s="765"/>
      <c r="DV32" s="760"/>
      <c r="DW32" s="761"/>
      <c r="DX32" s="761"/>
      <c r="DY32" s="761"/>
      <c r="DZ32" s="766"/>
      <c r="EA32" s="212"/>
    </row>
    <row r="33" spans="1:131" ht="26.25" customHeight="1" x14ac:dyDescent="0.2">
      <c r="A33" s="225">
        <v>6</v>
      </c>
      <c r="B33" s="767"/>
      <c r="C33" s="768"/>
      <c r="D33" s="768"/>
      <c r="E33" s="768"/>
      <c r="F33" s="768"/>
      <c r="G33" s="768"/>
      <c r="H33" s="768"/>
      <c r="I33" s="768"/>
      <c r="J33" s="768"/>
      <c r="K33" s="768"/>
      <c r="L33" s="768"/>
      <c r="M33" s="768"/>
      <c r="N33" s="768"/>
      <c r="O33" s="768"/>
      <c r="P33" s="769"/>
      <c r="Q33" s="770"/>
      <c r="R33" s="771"/>
      <c r="S33" s="771"/>
      <c r="T33" s="771"/>
      <c r="U33" s="771"/>
      <c r="V33" s="771"/>
      <c r="W33" s="771"/>
      <c r="X33" s="771"/>
      <c r="Y33" s="771"/>
      <c r="Z33" s="771"/>
      <c r="AA33" s="771"/>
      <c r="AB33" s="771"/>
      <c r="AC33" s="771"/>
      <c r="AD33" s="771"/>
      <c r="AE33" s="772"/>
      <c r="AF33" s="773"/>
      <c r="AG33" s="774"/>
      <c r="AH33" s="774"/>
      <c r="AI33" s="774"/>
      <c r="AJ33" s="775"/>
      <c r="AK33" s="821"/>
      <c r="AL33" s="817"/>
      <c r="AM33" s="817"/>
      <c r="AN33" s="817"/>
      <c r="AO33" s="817"/>
      <c r="AP33" s="817"/>
      <c r="AQ33" s="817"/>
      <c r="AR33" s="817"/>
      <c r="AS33" s="817"/>
      <c r="AT33" s="817"/>
      <c r="AU33" s="817"/>
      <c r="AV33" s="817"/>
      <c r="AW33" s="817"/>
      <c r="AX33" s="817"/>
      <c r="AY33" s="817"/>
      <c r="AZ33" s="818"/>
      <c r="BA33" s="818"/>
      <c r="BB33" s="818"/>
      <c r="BC33" s="818"/>
      <c r="BD33" s="818"/>
      <c r="BE33" s="819"/>
      <c r="BF33" s="819"/>
      <c r="BG33" s="819"/>
      <c r="BH33" s="819"/>
      <c r="BI33" s="820"/>
      <c r="BJ33" s="214"/>
      <c r="BK33" s="214"/>
      <c r="BL33" s="214"/>
      <c r="BM33" s="214"/>
      <c r="BN33" s="214"/>
      <c r="BO33" s="224"/>
      <c r="BP33" s="224"/>
      <c r="BQ33" s="221">
        <v>27</v>
      </c>
      <c r="BR33" s="222"/>
      <c r="BS33" s="760"/>
      <c r="BT33" s="761"/>
      <c r="BU33" s="761"/>
      <c r="BV33" s="761"/>
      <c r="BW33" s="761"/>
      <c r="BX33" s="761"/>
      <c r="BY33" s="761"/>
      <c r="BZ33" s="761"/>
      <c r="CA33" s="761"/>
      <c r="CB33" s="761"/>
      <c r="CC33" s="761"/>
      <c r="CD33" s="761"/>
      <c r="CE33" s="761"/>
      <c r="CF33" s="761"/>
      <c r="CG33" s="762"/>
      <c r="CH33" s="763"/>
      <c r="CI33" s="764"/>
      <c r="CJ33" s="764"/>
      <c r="CK33" s="764"/>
      <c r="CL33" s="765"/>
      <c r="CM33" s="763"/>
      <c r="CN33" s="764"/>
      <c r="CO33" s="764"/>
      <c r="CP33" s="764"/>
      <c r="CQ33" s="765"/>
      <c r="CR33" s="763"/>
      <c r="CS33" s="764"/>
      <c r="CT33" s="764"/>
      <c r="CU33" s="764"/>
      <c r="CV33" s="765"/>
      <c r="CW33" s="763"/>
      <c r="CX33" s="764"/>
      <c r="CY33" s="764"/>
      <c r="CZ33" s="764"/>
      <c r="DA33" s="765"/>
      <c r="DB33" s="763"/>
      <c r="DC33" s="764"/>
      <c r="DD33" s="764"/>
      <c r="DE33" s="764"/>
      <c r="DF33" s="765"/>
      <c r="DG33" s="763"/>
      <c r="DH33" s="764"/>
      <c r="DI33" s="764"/>
      <c r="DJ33" s="764"/>
      <c r="DK33" s="765"/>
      <c r="DL33" s="763"/>
      <c r="DM33" s="764"/>
      <c r="DN33" s="764"/>
      <c r="DO33" s="764"/>
      <c r="DP33" s="765"/>
      <c r="DQ33" s="763"/>
      <c r="DR33" s="764"/>
      <c r="DS33" s="764"/>
      <c r="DT33" s="764"/>
      <c r="DU33" s="765"/>
      <c r="DV33" s="760"/>
      <c r="DW33" s="761"/>
      <c r="DX33" s="761"/>
      <c r="DY33" s="761"/>
      <c r="DZ33" s="766"/>
      <c r="EA33" s="212"/>
    </row>
    <row r="34" spans="1:131" ht="26.25" customHeight="1" x14ac:dyDescent="0.2">
      <c r="A34" s="225">
        <v>7</v>
      </c>
      <c r="B34" s="767"/>
      <c r="C34" s="768"/>
      <c r="D34" s="768"/>
      <c r="E34" s="768"/>
      <c r="F34" s="768"/>
      <c r="G34" s="768"/>
      <c r="H34" s="768"/>
      <c r="I34" s="768"/>
      <c r="J34" s="768"/>
      <c r="K34" s="768"/>
      <c r="L34" s="768"/>
      <c r="M34" s="768"/>
      <c r="N34" s="768"/>
      <c r="O34" s="768"/>
      <c r="P34" s="769"/>
      <c r="Q34" s="770"/>
      <c r="R34" s="771"/>
      <c r="S34" s="771"/>
      <c r="T34" s="771"/>
      <c r="U34" s="771"/>
      <c r="V34" s="771"/>
      <c r="W34" s="771"/>
      <c r="X34" s="771"/>
      <c r="Y34" s="771"/>
      <c r="Z34" s="771"/>
      <c r="AA34" s="771"/>
      <c r="AB34" s="771"/>
      <c r="AC34" s="771"/>
      <c r="AD34" s="771"/>
      <c r="AE34" s="772"/>
      <c r="AF34" s="773"/>
      <c r="AG34" s="774"/>
      <c r="AH34" s="774"/>
      <c r="AI34" s="774"/>
      <c r="AJ34" s="775"/>
      <c r="AK34" s="821"/>
      <c r="AL34" s="817"/>
      <c r="AM34" s="817"/>
      <c r="AN34" s="817"/>
      <c r="AO34" s="817"/>
      <c r="AP34" s="817"/>
      <c r="AQ34" s="817"/>
      <c r="AR34" s="817"/>
      <c r="AS34" s="817"/>
      <c r="AT34" s="817"/>
      <c r="AU34" s="817"/>
      <c r="AV34" s="817"/>
      <c r="AW34" s="817"/>
      <c r="AX34" s="817"/>
      <c r="AY34" s="817"/>
      <c r="AZ34" s="818"/>
      <c r="BA34" s="818"/>
      <c r="BB34" s="818"/>
      <c r="BC34" s="818"/>
      <c r="BD34" s="818"/>
      <c r="BE34" s="819"/>
      <c r="BF34" s="819"/>
      <c r="BG34" s="819"/>
      <c r="BH34" s="819"/>
      <c r="BI34" s="820"/>
      <c r="BJ34" s="214"/>
      <c r="BK34" s="214"/>
      <c r="BL34" s="214"/>
      <c r="BM34" s="214"/>
      <c r="BN34" s="214"/>
      <c r="BO34" s="224"/>
      <c r="BP34" s="224"/>
      <c r="BQ34" s="221">
        <v>28</v>
      </c>
      <c r="BR34" s="222"/>
      <c r="BS34" s="760"/>
      <c r="BT34" s="761"/>
      <c r="BU34" s="761"/>
      <c r="BV34" s="761"/>
      <c r="BW34" s="761"/>
      <c r="BX34" s="761"/>
      <c r="BY34" s="761"/>
      <c r="BZ34" s="761"/>
      <c r="CA34" s="761"/>
      <c r="CB34" s="761"/>
      <c r="CC34" s="761"/>
      <c r="CD34" s="761"/>
      <c r="CE34" s="761"/>
      <c r="CF34" s="761"/>
      <c r="CG34" s="762"/>
      <c r="CH34" s="763"/>
      <c r="CI34" s="764"/>
      <c r="CJ34" s="764"/>
      <c r="CK34" s="764"/>
      <c r="CL34" s="765"/>
      <c r="CM34" s="763"/>
      <c r="CN34" s="764"/>
      <c r="CO34" s="764"/>
      <c r="CP34" s="764"/>
      <c r="CQ34" s="765"/>
      <c r="CR34" s="763"/>
      <c r="CS34" s="764"/>
      <c r="CT34" s="764"/>
      <c r="CU34" s="764"/>
      <c r="CV34" s="765"/>
      <c r="CW34" s="763"/>
      <c r="CX34" s="764"/>
      <c r="CY34" s="764"/>
      <c r="CZ34" s="764"/>
      <c r="DA34" s="765"/>
      <c r="DB34" s="763"/>
      <c r="DC34" s="764"/>
      <c r="DD34" s="764"/>
      <c r="DE34" s="764"/>
      <c r="DF34" s="765"/>
      <c r="DG34" s="763"/>
      <c r="DH34" s="764"/>
      <c r="DI34" s="764"/>
      <c r="DJ34" s="764"/>
      <c r="DK34" s="765"/>
      <c r="DL34" s="763"/>
      <c r="DM34" s="764"/>
      <c r="DN34" s="764"/>
      <c r="DO34" s="764"/>
      <c r="DP34" s="765"/>
      <c r="DQ34" s="763"/>
      <c r="DR34" s="764"/>
      <c r="DS34" s="764"/>
      <c r="DT34" s="764"/>
      <c r="DU34" s="765"/>
      <c r="DV34" s="760"/>
      <c r="DW34" s="761"/>
      <c r="DX34" s="761"/>
      <c r="DY34" s="761"/>
      <c r="DZ34" s="766"/>
      <c r="EA34" s="212"/>
    </row>
    <row r="35" spans="1:131" ht="26.25" customHeight="1" x14ac:dyDescent="0.2">
      <c r="A35" s="225">
        <v>8</v>
      </c>
      <c r="B35" s="767"/>
      <c r="C35" s="768"/>
      <c r="D35" s="768"/>
      <c r="E35" s="768"/>
      <c r="F35" s="768"/>
      <c r="G35" s="768"/>
      <c r="H35" s="768"/>
      <c r="I35" s="768"/>
      <c r="J35" s="768"/>
      <c r="K35" s="768"/>
      <c r="L35" s="768"/>
      <c r="M35" s="768"/>
      <c r="N35" s="768"/>
      <c r="O35" s="768"/>
      <c r="P35" s="769"/>
      <c r="Q35" s="770"/>
      <c r="R35" s="771"/>
      <c r="S35" s="771"/>
      <c r="T35" s="771"/>
      <c r="U35" s="771"/>
      <c r="V35" s="771"/>
      <c r="W35" s="771"/>
      <c r="X35" s="771"/>
      <c r="Y35" s="771"/>
      <c r="Z35" s="771"/>
      <c r="AA35" s="771"/>
      <c r="AB35" s="771"/>
      <c r="AC35" s="771"/>
      <c r="AD35" s="771"/>
      <c r="AE35" s="772"/>
      <c r="AF35" s="773"/>
      <c r="AG35" s="774"/>
      <c r="AH35" s="774"/>
      <c r="AI35" s="774"/>
      <c r="AJ35" s="775"/>
      <c r="AK35" s="821"/>
      <c r="AL35" s="817"/>
      <c r="AM35" s="817"/>
      <c r="AN35" s="817"/>
      <c r="AO35" s="817"/>
      <c r="AP35" s="817"/>
      <c r="AQ35" s="817"/>
      <c r="AR35" s="817"/>
      <c r="AS35" s="817"/>
      <c r="AT35" s="817"/>
      <c r="AU35" s="817"/>
      <c r="AV35" s="817"/>
      <c r="AW35" s="817"/>
      <c r="AX35" s="817"/>
      <c r="AY35" s="817"/>
      <c r="AZ35" s="818"/>
      <c r="BA35" s="818"/>
      <c r="BB35" s="818"/>
      <c r="BC35" s="818"/>
      <c r="BD35" s="818"/>
      <c r="BE35" s="819"/>
      <c r="BF35" s="819"/>
      <c r="BG35" s="819"/>
      <c r="BH35" s="819"/>
      <c r="BI35" s="820"/>
      <c r="BJ35" s="214"/>
      <c r="BK35" s="214"/>
      <c r="BL35" s="214"/>
      <c r="BM35" s="214"/>
      <c r="BN35" s="214"/>
      <c r="BO35" s="224"/>
      <c r="BP35" s="224"/>
      <c r="BQ35" s="221">
        <v>29</v>
      </c>
      <c r="BR35" s="222"/>
      <c r="BS35" s="760"/>
      <c r="BT35" s="761"/>
      <c r="BU35" s="761"/>
      <c r="BV35" s="761"/>
      <c r="BW35" s="761"/>
      <c r="BX35" s="761"/>
      <c r="BY35" s="761"/>
      <c r="BZ35" s="761"/>
      <c r="CA35" s="761"/>
      <c r="CB35" s="761"/>
      <c r="CC35" s="761"/>
      <c r="CD35" s="761"/>
      <c r="CE35" s="761"/>
      <c r="CF35" s="761"/>
      <c r="CG35" s="762"/>
      <c r="CH35" s="763"/>
      <c r="CI35" s="764"/>
      <c r="CJ35" s="764"/>
      <c r="CK35" s="764"/>
      <c r="CL35" s="765"/>
      <c r="CM35" s="763"/>
      <c r="CN35" s="764"/>
      <c r="CO35" s="764"/>
      <c r="CP35" s="764"/>
      <c r="CQ35" s="765"/>
      <c r="CR35" s="763"/>
      <c r="CS35" s="764"/>
      <c r="CT35" s="764"/>
      <c r="CU35" s="764"/>
      <c r="CV35" s="765"/>
      <c r="CW35" s="763"/>
      <c r="CX35" s="764"/>
      <c r="CY35" s="764"/>
      <c r="CZ35" s="764"/>
      <c r="DA35" s="765"/>
      <c r="DB35" s="763"/>
      <c r="DC35" s="764"/>
      <c r="DD35" s="764"/>
      <c r="DE35" s="764"/>
      <c r="DF35" s="765"/>
      <c r="DG35" s="763"/>
      <c r="DH35" s="764"/>
      <c r="DI35" s="764"/>
      <c r="DJ35" s="764"/>
      <c r="DK35" s="765"/>
      <c r="DL35" s="763"/>
      <c r="DM35" s="764"/>
      <c r="DN35" s="764"/>
      <c r="DO35" s="764"/>
      <c r="DP35" s="765"/>
      <c r="DQ35" s="763"/>
      <c r="DR35" s="764"/>
      <c r="DS35" s="764"/>
      <c r="DT35" s="764"/>
      <c r="DU35" s="765"/>
      <c r="DV35" s="760"/>
      <c r="DW35" s="761"/>
      <c r="DX35" s="761"/>
      <c r="DY35" s="761"/>
      <c r="DZ35" s="766"/>
      <c r="EA35" s="212"/>
    </row>
    <row r="36" spans="1:131" ht="26.25" customHeight="1" x14ac:dyDescent="0.2">
      <c r="A36" s="225">
        <v>9</v>
      </c>
      <c r="B36" s="767"/>
      <c r="C36" s="768"/>
      <c r="D36" s="768"/>
      <c r="E36" s="768"/>
      <c r="F36" s="768"/>
      <c r="G36" s="768"/>
      <c r="H36" s="768"/>
      <c r="I36" s="768"/>
      <c r="J36" s="768"/>
      <c r="K36" s="768"/>
      <c r="L36" s="768"/>
      <c r="M36" s="768"/>
      <c r="N36" s="768"/>
      <c r="O36" s="768"/>
      <c r="P36" s="769"/>
      <c r="Q36" s="770"/>
      <c r="R36" s="771"/>
      <c r="S36" s="771"/>
      <c r="T36" s="771"/>
      <c r="U36" s="771"/>
      <c r="V36" s="771"/>
      <c r="W36" s="771"/>
      <c r="X36" s="771"/>
      <c r="Y36" s="771"/>
      <c r="Z36" s="771"/>
      <c r="AA36" s="771"/>
      <c r="AB36" s="771"/>
      <c r="AC36" s="771"/>
      <c r="AD36" s="771"/>
      <c r="AE36" s="772"/>
      <c r="AF36" s="773"/>
      <c r="AG36" s="774"/>
      <c r="AH36" s="774"/>
      <c r="AI36" s="774"/>
      <c r="AJ36" s="775"/>
      <c r="AK36" s="821"/>
      <c r="AL36" s="817"/>
      <c r="AM36" s="817"/>
      <c r="AN36" s="817"/>
      <c r="AO36" s="817"/>
      <c r="AP36" s="817"/>
      <c r="AQ36" s="817"/>
      <c r="AR36" s="817"/>
      <c r="AS36" s="817"/>
      <c r="AT36" s="817"/>
      <c r="AU36" s="817"/>
      <c r="AV36" s="817"/>
      <c r="AW36" s="817"/>
      <c r="AX36" s="817"/>
      <c r="AY36" s="817"/>
      <c r="AZ36" s="818"/>
      <c r="BA36" s="818"/>
      <c r="BB36" s="818"/>
      <c r="BC36" s="818"/>
      <c r="BD36" s="818"/>
      <c r="BE36" s="819"/>
      <c r="BF36" s="819"/>
      <c r="BG36" s="819"/>
      <c r="BH36" s="819"/>
      <c r="BI36" s="820"/>
      <c r="BJ36" s="214"/>
      <c r="BK36" s="214"/>
      <c r="BL36" s="214"/>
      <c r="BM36" s="214"/>
      <c r="BN36" s="214"/>
      <c r="BO36" s="224"/>
      <c r="BP36" s="224"/>
      <c r="BQ36" s="221">
        <v>30</v>
      </c>
      <c r="BR36" s="222"/>
      <c r="BS36" s="760"/>
      <c r="BT36" s="761"/>
      <c r="BU36" s="761"/>
      <c r="BV36" s="761"/>
      <c r="BW36" s="761"/>
      <c r="BX36" s="761"/>
      <c r="BY36" s="761"/>
      <c r="BZ36" s="761"/>
      <c r="CA36" s="761"/>
      <c r="CB36" s="761"/>
      <c r="CC36" s="761"/>
      <c r="CD36" s="761"/>
      <c r="CE36" s="761"/>
      <c r="CF36" s="761"/>
      <c r="CG36" s="762"/>
      <c r="CH36" s="763"/>
      <c r="CI36" s="764"/>
      <c r="CJ36" s="764"/>
      <c r="CK36" s="764"/>
      <c r="CL36" s="765"/>
      <c r="CM36" s="763"/>
      <c r="CN36" s="764"/>
      <c r="CO36" s="764"/>
      <c r="CP36" s="764"/>
      <c r="CQ36" s="765"/>
      <c r="CR36" s="763"/>
      <c r="CS36" s="764"/>
      <c r="CT36" s="764"/>
      <c r="CU36" s="764"/>
      <c r="CV36" s="765"/>
      <c r="CW36" s="763"/>
      <c r="CX36" s="764"/>
      <c r="CY36" s="764"/>
      <c r="CZ36" s="764"/>
      <c r="DA36" s="765"/>
      <c r="DB36" s="763"/>
      <c r="DC36" s="764"/>
      <c r="DD36" s="764"/>
      <c r="DE36" s="764"/>
      <c r="DF36" s="765"/>
      <c r="DG36" s="763"/>
      <c r="DH36" s="764"/>
      <c r="DI36" s="764"/>
      <c r="DJ36" s="764"/>
      <c r="DK36" s="765"/>
      <c r="DL36" s="763"/>
      <c r="DM36" s="764"/>
      <c r="DN36" s="764"/>
      <c r="DO36" s="764"/>
      <c r="DP36" s="765"/>
      <c r="DQ36" s="763"/>
      <c r="DR36" s="764"/>
      <c r="DS36" s="764"/>
      <c r="DT36" s="764"/>
      <c r="DU36" s="765"/>
      <c r="DV36" s="760"/>
      <c r="DW36" s="761"/>
      <c r="DX36" s="761"/>
      <c r="DY36" s="761"/>
      <c r="DZ36" s="766"/>
      <c r="EA36" s="212"/>
    </row>
    <row r="37" spans="1:131" ht="26.25" customHeight="1" x14ac:dyDescent="0.2">
      <c r="A37" s="225">
        <v>10</v>
      </c>
      <c r="B37" s="767"/>
      <c r="C37" s="768"/>
      <c r="D37" s="768"/>
      <c r="E37" s="768"/>
      <c r="F37" s="768"/>
      <c r="G37" s="768"/>
      <c r="H37" s="768"/>
      <c r="I37" s="768"/>
      <c r="J37" s="768"/>
      <c r="K37" s="768"/>
      <c r="L37" s="768"/>
      <c r="M37" s="768"/>
      <c r="N37" s="768"/>
      <c r="O37" s="768"/>
      <c r="P37" s="769"/>
      <c r="Q37" s="770"/>
      <c r="R37" s="771"/>
      <c r="S37" s="771"/>
      <c r="T37" s="771"/>
      <c r="U37" s="771"/>
      <c r="V37" s="771"/>
      <c r="W37" s="771"/>
      <c r="X37" s="771"/>
      <c r="Y37" s="771"/>
      <c r="Z37" s="771"/>
      <c r="AA37" s="771"/>
      <c r="AB37" s="771"/>
      <c r="AC37" s="771"/>
      <c r="AD37" s="771"/>
      <c r="AE37" s="772"/>
      <c r="AF37" s="773"/>
      <c r="AG37" s="774"/>
      <c r="AH37" s="774"/>
      <c r="AI37" s="774"/>
      <c r="AJ37" s="775"/>
      <c r="AK37" s="821"/>
      <c r="AL37" s="817"/>
      <c r="AM37" s="817"/>
      <c r="AN37" s="817"/>
      <c r="AO37" s="817"/>
      <c r="AP37" s="817"/>
      <c r="AQ37" s="817"/>
      <c r="AR37" s="817"/>
      <c r="AS37" s="817"/>
      <c r="AT37" s="817"/>
      <c r="AU37" s="817"/>
      <c r="AV37" s="817"/>
      <c r="AW37" s="817"/>
      <c r="AX37" s="817"/>
      <c r="AY37" s="817"/>
      <c r="AZ37" s="818"/>
      <c r="BA37" s="818"/>
      <c r="BB37" s="818"/>
      <c r="BC37" s="818"/>
      <c r="BD37" s="818"/>
      <c r="BE37" s="819"/>
      <c r="BF37" s="819"/>
      <c r="BG37" s="819"/>
      <c r="BH37" s="819"/>
      <c r="BI37" s="820"/>
      <c r="BJ37" s="214"/>
      <c r="BK37" s="214"/>
      <c r="BL37" s="214"/>
      <c r="BM37" s="214"/>
      <c r="BN37" s="214"/>
      <c r="BO37" s="224"/>
      <c r="BP37" s="224"/>
      <c r="BQ37" s="221">
        <v>31</v>
      </c>
      <c r="BR37" s="222"/>
      <c r="BS37" s="760"/>
      <c r="BT37" s="761"/>
      <c r="BU37" s="761"/>
      <c r="BV37" s="761"/>
      <c r="BW37" s="761"/>
      <c r="BX37" s="761"/>
      <c r="BY37" s="761"/>
      <c r="BZ37" s="761"/>
      <c r="CA37" s="761"/>
      <c r="CB37" s="761"/>
      <c r="CC37" s="761"/>
      <c r="CD37" s="761"/>
      <c r="CE37" s="761"/>
      <c r="CF37" s="761"/>
      <c r="CG37" s="762"/>
      <c r="CH37" s="763"/>
      <c r="CI37" s="764"/>
      <c r="CJ37" s="764"/>
      <c r="CK37" s="764"/>
      <c r="CL37" s="765"/>
      <c r="CM37" s="763"/>
      <c r="CN37" s="764"/>
      <c r="CO37" s="764"/>
      <c r="CP37" s="764"/>
      <c r="CQ37" s="765"/>
      <c r="CR37" s="763"/>
      <c r="CS37" s="764"/>
      <c r="CT37" s="764"/>
      <c r="CU37" s="764"/>
      <c r="CV37" s="765"/>
      <c r="CW37" s="763"/>
      <c r="CX37" s="764"/>
      <c r="CY37" s="764"/>
      <c r="CZ37" s="764"/>
      <c r="DA37" s="765"/>
      <c r="DB37" s="763"/>
      <c r="DC37" s="764"/>
      <c r="DD37" s="764"/>
      <c r="DE37" s="764"/>
      <c r="DF37" s="765"/>
      <c r="DG37" s="763"/>
      <c r="DH37" s="764"/>
      <c r="DI37" s="764"/>
      <c r="DJ37" s="764"/>
      <c r="DK37" s="765"/>
      <c r="DL37" s="763"/>
      <c r="DM37" s="764"/>
      <c r="DN37" s="764"/>
      <c r="DO37" s="764"/>
      <c r="DP37" s="765"/>
      <c r="DQ37" s="763"/>
      <c r="DR37" s="764"/>
      <c r="DS37" s="764"/>
      <c r="DT37" s="764"/>
      <c r="DU37" s="765"/>
      <c r="DV37" s="760"/>
      <c r="DW37" s="761"/>
      <c r="DX37" s="761"/>
      <c r="DY37" s="761"/>
      <c r="DZ37" s="766"/>
      <c r="EA37" s="212"/>
    </row>
    <row r="38" spans="1:131" ht="26.25" customHeight="1" x14ac:dyDescent="0.2">
      <c r="A38" s="225">
        <v>11</v>
      </c>
      <c r="B38" s="767"/>
      <c r="C38" s="768"/>
      <c r="D38" s="768"/>
      <c r="E38" s="768"/>
      <c r="F38" s="768"/>
      <c r="G38" s="768"/>
      <c r="H38" s="768"/>
      <c r="I38" s="768"/>
      <c r="J38" s="768"/>
      <c r="K38" s="768"/>
      <c r="L38" s="768"/>
      <c r="M38" s="768"/>
      <c r="N38" s="768"/>
      <c r="O38" s="768"/>
      <c r="P38" s="769"/>
      <c r="Q38" s="770"/>
      <c r="R38" s="771"/>
      <c r="S38" s="771"/>
      <c r="T38" s="771"/>
      <c r="U38" s="771"/>
      <c r="V38" s="771"/>
      <c r="W38" s="771"/>
      <c r="X38" s="771"/>
      <c r="Y38" s="771"/>
      <c r="Z38" s="771"/>
      <c r="AA38" s="771"/>
      <c r="AB38" s="771"/>
      <c r="AC38" s="771"/>
      <c r="AD38" s="771"/>
      <c r="AE38" s="772"/>
      <c r="AF38" s="773"/>
      <c r="AG38" s="774"/>
      <c r="AH38" s="774"/>
      <c r="AI38" s="774"/>
      <c r="AJ38" s="775"/>
      <c r="AK38" s="821"/>
      <c r="AL38" s="817"/>
      <c r="AM38" s="817"/>
      <c r="AN38" s="817"/>
      <c r="AO38" s="817"/>
      <c r="AP38" s="817"/>
      <c r="AQ38" s="817"/>
      <c r="AR38" s="817"/>
      <c r="AS38" s="817"/>
      <c r="AT38" s="817"/>
      <c r="AU38" s="817"/>
      <c r="AV38" s="817"/>
      <c r="AW38" s="817"/>
      <c r="AX38" s="817"/>
      <c r="AY38" s="817"/>
      <c r="AZ38" s="818"/>
      <c r="BA38" s="818"/>
      <c r="BB38" s="818"/>
      <c r="BC38" s="818"/>
      <c r="BD38" s="818"/>
      <c r="BE38" s="819"/>
      <c r="BF38" s="819"/>
      <c r="BG38" s="819"/>
      <c r="BH38" s="819"/>
      <c r="BI38" s="820"/>
      <c r="BJ38" s="214"/>
      <c r="BK38" s="214"/>
      <c r="BL38" s="214"/>
      <c r="BM38" s="214"/>
      <c r="BN38" s="214"/>
      <c r="BO38" s="224"/>
      <c r="BP38" s="224"/>
      <c r="BQ38" s="221">
        <v>32</v>
      </c>
      <c r="BR38" s="222"/>
      <c r="BS38" s="760"/>
      <c r="BT38" s="761"/>
      <c r="BU38" s="761"/>
      <c r="BV38" s="761"/>
      <c r="BW38" s="761"/>
      <c r="BX38" s="761"/>
      <c r="BY38" s="761"/>
      <c r="BZ38" s="761"/>
      <c r="CA38" s="761"/>
      <c r="CB38" s="761"/>
      <c r="CC38" s="761"/>
      <c r="CD38" s="761"/>
      <c r="CE38" s="761"/>
      <c r="CF38" s="761"/>
      <c r="CG38" s="762"/>
      <c r="CH38" s="763"/>
      <c r="CI38" s="764"/>
      <c r="CJ38" s="764"/>
      <c r="CK38" s="764"/>
      <c r="CL38" s="765"/>
      <c r="CM38" s="763"/>
      <c r="CN38" s="764"/>
      <c r="CO38" s="764"/>
      <c r="CP38" s="764"/>
      <c r="CQ38" s="765"/>
      <c r="CR38" s="763"/>
      <c r="CS38" s="764"/>
      <c r="CT38" s="764"/>
      <c r="CU38" s="764"/>
      <c r="CV38" s="765"/>
      <c r="CW38" s="763"/>
      <c r="CX38" s="764"/>
      <c r="CY38" s="764"/>
      <c r="CZ38" s="764"/>
      <c r="DA38" s="765"/>
      <c r="DB38" s="763"/>
      <c r="DC38" s="764"/>
      <c r="DD38" s="764"/>
      <c r="DE38" s="764"/>
      <c r="DF38" s="765"/>
      <c r="DG38" s="763"/>
      <c r="DH38" s="764"/>
      <c r="DI38" s="764"/>
      <c r="DJ38" s="764"/>
      <c r="DK38" s="765"/>
      <c r="DL38" s="763"/>
      <c r="DM38" s="764"/>
      <c r="DN38" s="764"/>
      <c r="DO38" s="764"/>
      <c r="DP38" s="765"/>
      <c r="DQ38" s="763"/>
      <c r="DR38" s="764"/>
      <c r="DS38" s="764"/>
      <c r="DT38" s="764"/>
      <c r="DU38" s="765"/>
      <c r="DV38" s="760"/>
      <c r="DW38" s="761"/>
      <c r="DX38" s="761"/>
      <c r="DY38" s="761"/>
      <c r="DZ38" s="766"/>
      <c r="EA38" s="212"/>
    </row>
    <row r="39" spans="1:131" ht="26.25" customHeight="1" x14ac:dyDescent="0.2">
      <c r="A39" s="225">
        <v>12</v>
      </c>
      <c r="B39" s="767"/>
      <c r="C39" s="768"/>
      <c r="D39" s="768"/>
      <c r="E39" s="768"/>
      <c r="F39" s="768"/>
      <c r="G39" s="768"/>
      <c r="H39" s="768"/>
      <c r="I39" s="768"/>
      <c r="J39" s="768"/>
      <c r="K39" s="768"/>
      <c r="L39" s="768"/>
      <c r="M39" s="768"/>
      <c r="N39" s="768"/>
      <c r="O39" s="768"/>
      <c r="P39" s="769"/>
      <c r="Q39" s="770"/>
      <c r="R39" s="771"/>
      <c r="S39" s="771"/>
      <c r="T39" s="771"/>
      <c r="U39" s="771"/>
      <c r="V39" s="771"/>
      <c r="W39" s="771"/>
      <c r="X39" s="771"/>
      <c r="Y39" s="771"/>
      <c r="Z39" s="771"/>
      <c r="AA39" s="771"/>
      <c r="AB39" s="771"/>
      <c r="AC39" s="771"/>
      <c r="AD39" s="771"/>
      <c r="AE39" s="772"/>
      <c r="AF39" s="773"/>
      <c r="AG39" s="774"/>
      <c r="AH39" s="774"/>
      <c r="AI39" s="774"/>
      <c r="AJ39" s="775"/>
      <c r="AK39" s="821"/>
      <c r="AL39" s="817"/>
      <c r="AM39" s="817"/>
      <c r="AN39" s="817"/>
      <c r="AO39" s="817"/>
      <c r="AP39" s="817"/>
      <c r="AQ39" s="817"/>
      <c r="AR39" s="817"/>
      <c r="AS39" s="817"/>
      <c r="AT39" s="817"/>
      <c r="AU39" s="817"/>
      <c r="AV39" s="817"/>
      <c r="AW39" s="817"/>
      <c r="AX39" s="817"/>
      <c r="AY39" s="817"/>
      <c r="AZ39" s="818"/>
      <c r="BA39" s="818"/>
      <c r="BB39" s="818"/>
      <c r="BC39" s="818"/>
      <c r="BD39" s="818"/>
      <c r="BE39" s="819"/>
      <c r="BF39" s="819"/>
      <c r="BG39" s="819"/>
      <c r="BH39" s="819"/>
      <c r="BI39" s="820"/>
      <c r="BJ39" s="214"/>
      <c r="BK39" s="214"/>
      <c r="BL39" s="214"/>
      <c r="BM39" s="214"/>
      <c r="BN39" s="214"/>
      <c r="BO39" s="224"/>
      <c r="BP39" s="224"/>
      <c r="BQ39" s="221">
        <v>33</v>
      </c>
      <c r="BR39" s="222"/>
      <c r="BS39" s="760"/>
      <c r="BT39" s="761"/>
      <c r="BU39" s="761"/>
      <c r="BV39" s="761"/>
      <c r="BW39" s="761"/>
      <c r="BX39" s="761"/>
      <c r="BY39" s="761"/>
      <c r="BZ39" s="761"/>
      <c r="CA39" s="761"/>
      <c r="CB39" s="761"/>
      <c r="CC39" s="761"/>
      <c r="CD39" s="761"/>
      <c r="CE39" s="761"/>
      <c r="CF39" s="761"/>
      <c r="CG39" s="762"/>
      <c r="CH39" s="763"/>
      <c r="CI39" s="764"/>
      <c r="CJ39" s="764"/>
      <c r="CK39" s="764"/>
      <c r="CL39" s="765"/>
      <c r="CM39" s="763"/>
      <c r="CN39" s="764"/>
      <c r="CO39" s="764"/>
      <c r="CP39" s="764"/>
      <c r="CQ39" s="765"/>
      <c r="CR39" s="763"/>
      <c r="CS39" s="764"/>
      <c r="CT39" s="764"/>
      <c r="CU39" s="764"/>
      <c r="CV39" s="765"/>
      <c r="CW39" s="763"/>
      <c r="CX39" s="764"/>
      <c r="CY39" s="764"/>
      <c r="CZ39" s="764"/>
      <c r="DA39" s="765"/>
      <c r="DB39" s="763"/>
      <c r="DC39" s="764"/>
      <c r="DD39" s="764"/>
      <c r="DE39" s="764"/>
      <c r="DF39" s="765"/>
      <c r="DG39" s="763"/>
      <c r="DH39" s="764"/>
      <c r="DI39" s="764"/>
      <c r="DJ39" s="764"/>
      <c r="DK39" s="765"/>
      <c r="DL39" s="763"/>
      <c r="DM39" s="764"/>
      <c r="DN39" s="764"/>
      <c r="DO39" s="764"/>
      <c r="DP39" s="765"/>
      <c r="DQ39" s="763"/>
      <c r="DR39" s="764"/>
      <c r="DS39" s="764"/>
      <c r="DT39" s="764"/>
      <c r="DU39" s="765"/>
      <c r="DV39" s="760"/>
      <c r="DW39" s="761"/>
      <c r="DX39" s="761"/>
      <c r="DY39" s="761"/>
      <c r="DZ39" s="766"/>
      <c r="EA39" s="212"/>
    </row>
    <row r="40" spans="1:131" ht="26.25" customHeight="1" x14ac:dyDescent="0.2">
      <c r="A40" s="221">
        <v>13</v>
      </c>
      <c r="B40" s="767"/>
      <c r="C40" s="768"/>
      <c r="D40" s="768"/>
      <c r="E40" s="768"/>
      <c r="F40" s="768"/>
      <c r="G40" s="768"/>
      <c r="H40" s="768"/>
      <c r="I40" s="768"/>
      <c r="J40" s="768"/>
      <c r="K40" s="768"/>
      <c r="L40" s="768"/>
      <c r="M40" s="768"/>
      <c r="N40" s="768"/>
      <c r="O40" s="768"/>
      <c r="P40" s="769"/>
      <c r="Q40" s="770"/>
      <c r="R40" s="771"/>
      <c r="S40" s="771"/>
      <c r="T40" s="771"/>
      <c r="U40" s="771"/>
      <c r="V40" s="771"/>
      <c r="W40" s="771"/>
      <c r="X40" s="771"/>
      <c r="Y40" s="771"/>
      <c r="Z40" s="771"/>
      <c r="AA40" s="771"/>
      <c r="AB40" s="771"/>
      <c r="AC40" s="771"/>
      <c r="AD40" s="771"/>
      <c r="AE40" s="772"/>
      <c r="AF40" s="773"/>
      <c r="AG40" s="774"/>
      <c r="AH40" s="774"/>
      <c r="AI40" s="774"/>
      <c r="AJ40" s="775"/>
      <c r="AK40" s="821"/>
      <c r="AL40" s="817"/>
      <c r="AM40" s="817"/>
      <c r="AN40" s="817"/>
      <c r="AO40" s="817"/>
      <c r="AP40" s="817"/>
      <c r="AQ40" s="817"/>
      <c r="AR40" s="817"/>
      <c r="AS40" s="817"/>
      <c r="AT40" s="817"/>
      <c r="AU40" s="817"/>
      <c r="AV40" s="817"/>
      <c r="AW40" s="817"/>
      <c r="AX40" s="817"/>
      <c r="AY40" s="817"/>
      <c r="AZ40" s="818"/>
      <c r="BA40" s="818"/>
      <c r="BB40" s="818"/>
      <c r="BC40" s="818"/>
      <c r="BD40" s="818"/>
      <c r="BE40" s="819"/>
      <c r="BF40" s="819"/>
      <c r="BG40" s="819"/>
      <c r="BH40" s="819"/>
      <c r="BI40" s="820"/>
      <c r="BJ40" s="214"/>
      <c r="BK40" s="214"/>
      <c r="BL40" s="214"/>
      <c r="BM40" s="214"/>
      <c r="BN40" s="214"/>
      <c r="BO40" s="224"/>
      <c r="BP40" s="224"/>
      <c r="BQ40" s="221">
        <v>34</v>
      </c>
      <c r="BR40" s="222"/>
      <c r="BS40" s="760"/>
      <c r="BT40" s="761"/>
      <c r="BU40" s="761"/>
      <c r="BV40" s="761"/>
      <c r="BW40" s="761"/>
      <c r="BX40" s="761"/>
      <c r="BY40" s="761"/>
      <c r="BZ40" s="761"/>
      <c r="CA40" s="761"/>
      <c r="CB40" s="761"/>
      <c r="CC40" s="761"/>
      <c r="CD40" s="761"/>
      <c r="CE40" s="761"/>
      <c r="CF40" s="761"/>
      <c r="CG40" s="762"/>
      <c r="CH40" s="763"/>
      <c r="CI40" s="764"/>
      <c r="CJ40" s="764"/>
      <c r="CK40" s="764"/>
      <c r="CL40" s="765"/>
      <c r="CM40" s="763"/>
      <c r="CN40" s="764"/>
      <c r="CO40" s="764"/>
      <c r="CP40" s="764"/>
      <c r="CQ40" s="765"/>
      <c r="CR40" s="763"/>
      <c r="CS40" s="764"/>
      <c r="CT40" s="764"/>
      <c r="CU40" s="764"/>
      <c r="CV40" s="765"/>
      <c r="CW40" s="763"/>
      <c r="CX40" s="764"/>
      <c r="CY40" s="764"/>
      <c r="CZ40" s="764"/>
      <c r="DA40" s="765"/>
      <c r="DB40" s="763"/>
      <c r="DC40" s="764"/>
      <c r="DD40" s="764"/>
      <c r="DE40" s="764"/>
      <c r="DF40" s="765"/>
      <c r="DG40" s="763"/>
      <c r="DH40" s="764"/>
      <c r="DI40" s="764"/>
      <c r="DJ40" s="764"/>
      <c r="DK40" s="765"/>
      <c r="DL40" s="763"/>
      <c r="DM40" s="764"/>
      <c r="DN40" s="764"/>
      <c r="DO40" s="764"/>
      <c r="DP40" s="765"/>
      <c r="DQ40" s="763"/>
      <c r="DR40" s="764"/>
      <c r="DS40" s="764"/>
      <c r="DT40" s="764"/>
      <c r="DU40" s="765"/>
      <c r="DV40" s="760"/>
      <c r="DW40" s="761"/>
      <c r="DX40" s="761"/>
      <c r="DY40" s="761"/>
      <c r="DZ40" s="766"/>
      <c r="EA40" s="212"/>
    </row>
    <row r="41" spans="1:131" ht="26.25" customHeight="1" x14ac:dyDescent="0.2">
      <c r="A41" s="221">
        <v>14</v>
      </c>
      <c r="B41" s="767"/>
      <c r="C41" s="768"/>
      <c r="D41" s="768"/>
      <c r="E41" s="768"/>
      <c r="F41" s="768"/>
      <c r="G41" s="768"/>
      <c r="H41" s="768"/>
      <c r="I41" s="768"/>
      <c r="J41" s="768"/>
      <c r="K41" s="768"/>
      <c r="L41" s="768"/>
      <c r="M41" s="768"/>
      <c r="N41" s="768"/>
      <c r="O41" s="768"/>
      <c r="P41" s="769"/>
      <c r="Q41" s="770"/>
      <c r="R41" s="771"/>
      <c r="S41" s="771"/>
      <c r="T41" s="771"/>
      <c r="U41" s="771"/>
      <c r="V41" s="771"/>
      <c r="W41" s="771"/>
      <c r="X41" s="771"/>
      <c r="Y41" s="771"/>
      <c r="Z41" s="771"/>
      <c r="AA41" s="771"/>
      <c r="AB41" s="771"/>
      <c r="AC41" s="771"/>
      <c r="AD41" s="771"/>
      <c r="AE41" s="772"/>
      <c r="AF41" s="773"/>
      <c r="AG41" s="774"/>
      <c r="AH41" s="774"/>
      <c r="AI41" s="774"/>
      <c r="AJ41" s="775"/>
      <c r="AK41" s="821"/>
      <c r="AL41" s="817"/>
      <c r="AM41" s="817"/>
      <c r="AN41" s="817"/>
      <c r="AO41" s="817"/>
      <c r="AP41" s="817"/>
      <c r="AQ41" s="817"/>
      <c r="AR41" s="817"/>
      <c r="AS41" s="817"/>
      <c r="AT41" s="817"/>
      <c r="AU41" s="817"/>
      <c r="AV41" s="817"/>
      <c r="AW41" s="817"/>
      <c r="AX41" s="817"/>
      <c r="AY41" s="817"/>
      <c r="AZ41" s="818"/>
      <c r="BA41" s="818"/>
      <c r="BB41" s="818"/>
      <c r="BC41" s="818"/>
      <c r="BD41" s="818"/>
      <c r="BE41" s="819"/>
      <c r="BF41" s="819"/>
      <c r="BG41" s="819"/>
      <c r="BH41" s="819"/>
      <c r="BI41" s="820"/>
      <c r="BJ41" s="214"/>
      <c r="BK41" s="214"/>
      <c r="BL41" s="214"/>
      <c r="BM41" s="214"/>
      <c r="BN41" s="214"/>
      <c r="BO41" s="224"/>
      <c r="BP41" s="224"/>
      <c r="BQ41" s="221">
        <v>35</v>
      </c>
      <c r="BR41" s="222"/>
      <c r="BS41" s="760"/>
      <c r="BT41" s="761"/>
      <c r="BU41" s="761"/>
      <c r="BV41" s="761"/>
      <c r="BW41" s="761"/>
      <c r="BX41" s="761"/>
      <c r="BY41" s="761"/>
      <c r="BZ41" s="761"/>
      <c r="CA41" s="761"/>
      <c r="CB41" s="761"/>
      <c r="CC41" s="761"/>
      <c r="CD41" s="761"/>
      <c r="CE41" s="761"/>
      <c r="CF41" s="761"/>
      <c r="CG41" s="762"/>
      <c r="CH41" s="763"/>
      <c r="CI41" s="764"/>
      <c r="CJ41" s="764"/>
      <c r="CK41" s="764"/>
      <c r="CL41" s="765"/>
      <c r="CM41" s="763"/>
      <c r="CN41" s="764"/>
      <c r="CO41" s="764"/>
      <c r="CP41" s="764"/>
      <c r="CQ41" s="765"/>
      <c r="CR41" s="763"/>
      <c r="CS41" s="764"/>
      <c r="CT41" s="764"/>
      <c r="CU41" s="764"/>
      <c r="CV41" s="765"/>
      <c r="CW41" s="763"/>
      <c r="CX41" s="764"/>
      <c r="CY41" s="764"/>
      <c r="CZ41" s="764"/>
      <c r="DA41" s="765"/>
      <c r="DB41" s="763"/>
      <c r="DC41" s="764"/>
      <c r="DD41" s="764"/>
      <c r="DE41" s="764"/>
      <c r="DF41" s="765"/>
      <c r="DG41" s="763"/>
      <c r="DH41" s="764"/>
      <c r="DI41" s="764"/>
      <c r="DJ41" s="764"/>
      <c r="DK41" s="765"/>
      <c r="DL41" s="763"/>
      <c r="DM41" s="764"/>
      <c r="DN41" s="764"/>
      <c r="DO41" s="764"/>
      <c r="DP41" s="765"/>
      <c r="DQ41" s="763"/>
      <c r="DR41" s="764"/>
      <c r="DS41" s="764"/>
      <c r="DT41" s="764"/>
      <c r="DU41" s="765"/>
      <c r="DV41" s="760"/>
      <c r="DW41" s="761"/>
      <c r="DX41" s="761"/>
      <c r="DY41" s="761"/>
      <c r="DZ41" s="766"/>
      <c r="EA41" s="212"/>
    </row>
    <row r="42" spans="1:131" ht="26.25" customHeight="1" x14ac:dyDescent="0.2">
      <c r="A42" s="221">
        <v>15</v>
      </c>
      <c r="B42" s="767"/>
      <c r="C42" s="768"/>
      <c r="D42" s="768"/>
      <c r="E42" s="768"/>
      <c r="F42" s="768"/>
      <c r="G42" s="768"/>
      <c r="H42" s="768"/>
      <c r="I42" s="768"/>
      <c r="J42" s="768"/>
      <c r="K42" s="768"/>
      <c r="L42" s="768"/>
      <c r="M42" s="768"/>
      <c r="N42" s="768"/>
      <c r="O42" s="768"/>
      <c r="P42" s="769"/>
      <c r="Q42" s="770"/>
      <c r="R42" s="771"/>
      <c r="S42" s="771"/>
      <c r="T42" s="771"/>
      <c r="U42" s="771"/>
      <c r="V42" s="771"/>
      <c r="W42" s="771"/>
      <c r="X42" s="771"/>
      <c r="Y42" s="771"/>
      <c r="Z42" s="771"/>
      <c r="AA42" s="771"/>
      <c r="AB42" s="771"/>
      <c r="AC42" s="771"/>
      <c r="AD42" s="771"/>
      <c r="AE42" s="772"/>
      <c r="AF42" s="773"/>
      <c r="AG42" s="774"/>
      <c r="AH42" s="774"/>
      <c r="AI42" s="774"/>
      <c r="AJ42" s="775"/>
      <c r="AK42" s="821"/>
      <c r="AL42" s="817"/>
      <c r="AM42" s="817"/>
      <c r="AN42" s="817"/>
      <c r="AO42" s="817"/>
      <c r="AP42" s="817"/>
      <c r="AQ42" s="817"/>
      <c r="AR42" s="817"/>
      <c r="AS42" s="817"/>
      <c r="AT42" s="817"/>
      <c r="AU42" s="817"/>
      <c r="AV42" s="817"/>
      <c r="AW42" s="817"/>
      <c r="AX42" s="817"/>
      <c r="AY42" s="817"/>
      <c r="AZ42" s="818"/>
      <c r="BA42" s="818"/>
      <c r="BB42" s="818"/>
      <c r="BC42" s="818"/>
      <c r="BD42" s="818"/>
      <c r="BE42" s="819"/>
      <c r="BF42" s="819"/>
      <c r="BG42" s="819"/>
      <c r="BH42" s="819"/>
      <c r="BI42" s="820"/>
      <c r="BJ42" s="214"/>
      <c r="BK42" s="214"/>
      <c r="BL42" s="214"/>
      <c r="BM42" s="214"/>
      <c r="BN42" s="214"/>
      <c r="BO42" s="224"/>
      <c r="BP42" s="224"/>
      <c r="BQ42" s="221">
        <v>36</v>
      </c>
      <c r="BR42" s="222"/>
      <c r="BS42" s="760"/>
      <c r="BT42" s="761"/>
      <c r="BU42" s="761"/>
      <c r="BV42" s="761"/>
      <c r="BW42" s="761"/>
      <c r="BX42" s="761"/>
      <c r="BY42" s="761"/>
      <c r="BZ42" s="761"/>
      <c r="CA42" s="761"/>
      <c r="CB42" s="761"/>
      <c r="CC42" s="761"/>
      <c r="CD42" s="761"/>
      <c r="CE42" s="761"/>
      <c r="CF42" s="761"/>
      <c r="CG42" s="762"/>
      <c r="CH42" s="763"/>
      <c r="CI42" s="764"/>
      <c r="CJ42" s="764"/>
      <c r="CK42" s="764"/>
      <c r="CL42" s="765"/>
      <c r="CM42" s="763"/>
      <c r="CN42" s="764"/>
      <c r="CO42" s="764"/>
      <c r="CP42" s="764"/>
      <c r="CQ42" s="765"/>
      <c r="CR42" s="763"/>
      <c r="CS42" s="764"/>
      <c r="CT42" s="764"/>
      <c r="CU42" s="764"/>
      <c r="CV42" s="765"/>
      <c r="CW42" s="763"/>
      <c r="CX42" s="764"/>
      <c r="CY42" s="764"/>
      <c r="CZ42" s="764"/>
      <c r="DA42" s="765"/>
      <c r="DB42" s="763"/>
      <c r="DC42" s="764"/>
      <c r="DD42" s="764"/>
      <c r="DE42" s="764"/>
      <c r="DF42" s="765"/>
      <c r="DG42" s="763"/>
      <c r="DH42" s="764"/>
      <c r="DI42" s="764"/>
      <c r="DJ42" s="764"/>
      <c r="DK42" s="765"/>
      <c r="DL42" s="763"/>
      <c r="DM42" s="764"/>
      <c r="DN42" s="764"/>
      <c r="DO42" s="764"/>
      <c r="DP42" s="765"/>
      <c r="DQ42" s="763"/>
      <c r="DR42" s="764"/>
      <c r="DS42" s="764"/>
      <c r="DT42" s="764"/>
      <c r="DU42" s="765"/>
      <c r="DV42" s="760"/>
      <c r="DW42" s="761"/>
      <c r="DX42" s="761"/>
      <c r="DY42" s="761"/>
      <c r="DZ42" s="766"/>
      <c r="EA42" s="212"/>
    </row>
    <row r="43" spans="1:131" ht="26.25" customHeight="1" x14ac:dyDescent="0.2">
      <c r="A43" s="221">
        <v>16</v>
      </c>
      <c r="B43" s="767"/>
      <c r="C43" s="768"/>
      <c r="D43" s="768"/>
      <c r="E43" s="768"/>
      <c r="F43" s="768"/>
      <c r="G43" s="768"/>
      <c r="H43" s="768"/>
      <c r="I43" s="768"/>
      <c r="J43" s="768"/>
      <c r="K43" s="768"/>
      <c r="L43" s="768"/>
      <c r="M43" s="768"/>
      <c r="N43" s="768"/>
      <c r="O43" s="768"/>
      <c r="P43" s="769"/>
      <c r="Q43" s="770"/>
      <c r="R43" s="771"/>
      <c r="S43" s="771"/>
      <c r="T43" s="771"/>
      <c r="U43" s="771"/>
      <c r="V43" s="771"/>
      <c r="W43" s="771"/>
      <c r="X43" s="771"/>
      <c r="Y43" s="771"/>
      <c r="Z43" s="771"/>
      <c r="AA43" s="771"/>
      <c r="AB43" s="771"/>
      <c r="AC43" s="771"/>
      <c r="AD43" s="771"/>
      <c r="AE43" s="772"/>
      <c r="AF43" s="773"/>
      <c r="AG43" s="774"/>
      <c r="AH43" s="774"/>
      <c r="AI43" s="774"/>
      <c r="AJ43" s="775"/>
      <c r="AK43" s="821"/>
      <c r="AL43" s="817"/>
      <c r="AM43" s="817"/>
      <c r="AN43" s="817"/>
      <c r="AO43" s="817"/>
      <c r="AP43" s="817"/>
      <c r="AQ43" s="817"/>
      <c r="AR43" s="817"/>
      <c r="AS43" s="817"/>
      <c r="AT43" s="817"/>
      <c r="AU43" s="817"/>
      <c r="AV43" s="817"/>
      <c r="AW43" s="817"/>
      <c r="AX43" s="817"/>
      <c r="AY43" s="817"/>
      <c r="AZ43" s="818"/>
      <c r="BA43" s="818"/>
      <c r="BB43" s="818"/>
      <c r="BC43" s="818"/>
      <c r="BD43" s="818"/>
      <c r="BE43" s="819"/>
      <c r="BF43" s="819"/>
      <c r="BG43" s="819"/>
      <c r="BH43" s="819"/>
      <c r="BI43" s="820"/>
      <c r="BJ43" s="214"/>
      <c r="BK43" s="214"/>
      <c r="BL43" s="214"/>
      <c r="BM43" s="214"/>
      <c r="BN43" s="214"/>
      <c r="BO43" s="224"/>
      <c r="BP43" s="224"/>
      <c r="BQ43" s="221">
        <v>37</v>
      </c>
      <c r="BR43" s="222"/>
      <c r="BS43" s="760"/>
      <c r="BT43" s="761"/>
      <c r="BU43" s="761"/>
      <c r="BV43" s="761"/>
      <c r="BW43" s="761"/>
      <c r="BX43" s="761"/>
      <c r="BY43" s="761"/>
      <c r="BZ43" s="761"/>
      <c r="CA43" s="761"/>
      <c r="CB43" s="761"/>
      <c r="CC43" s="761"/>
      <c r="CD43" s="761"/>
      <c r="CE43" s="761"/>
      <c r="CF43" s="761"/>
      <c r="CG43" s="762"/>
      <c r="CH43" s="763"/>
      <c r="CI43" s="764"/>
      <c r="CJ43" s="764"/>
      <c r="CK43" s="764"/>
      <c r="CL43" s="765"/>
      <c r="CM43" s="763"/>
      <c r="CN43" s="764"/>
      <c r="CO43" s="764"/>
      <c r="CP43" s="764"/>
      <c r="CQ43" s="765"/>
      <c r="CR43" s="763"/>
      <c r="CS43" s="764"/>
      <c r="CT43" s="764"/>
      <c r="CU43" s="764"/>
      <c r="CV43" s="765"/>
      <c r="CW43" s="763"/>
      <c r="CX43" s="764"/>
      <c r="CY43" s="764"/>
      <c r="CZ43" s="764"/>
      <c r="DA43" s="765"/>
      <c r="DB43" s="763"/>
      <c r="DC43" s="764"/>
      <c r="DD43" s="764"/>
      <c r="DE43" s="764"/>
      <c r="DF43" s="765"/>
      <c r="DG43" s="763"/>
      <c r="DH43" s="764"/>
      <c r="DI43" s="764"/>
      <c r="DJ43" s="764"/>
      <c r="DK43" s="765"/>
      <c r="DL43" s="763"/>
      <c r="DM43" s="764"/>
      <c r="DN43" s="764"/>
      <c r="DO43" s="764"/>
      <c r="DP43" s="765"/>
      <c r="DQ43" s="763"/>
      <c r="DR43" s="764"/>
      <c r="DS43" s="764"/>
      <c r="DT43" s="764"/>
      <c r="DU43" s="765"/>
      <c r="DV43" s="760"/>
      <c r="DW43" s="761"/>
      <c r="DX43" s="761"/>
      <c r="DY43" s="761"/>
      <c r="DZ43" s="766"/>
      <c r="EA43" s="212"/>
    </row>
    <row r="44" spans="1:131" ht="26.25" customHeight="1" x14ac:dyDescent="0.2">
      <c r="A44" s="221">
        <v>17</v>
      </c>
      <c r="B44" s="767"/>
      <c r="C44" s="768"/>
      <c r="D44" s="768"/>
      <c r="E44" s="768"/>
      <c r="F44" s="768"/>
      <c r="G44" s="768"/>
      <c r="H44" s="768"/>
      <c r="I44" s="768"/>
      <c r="J44" s="768"/>
      <c r="K44" s="768"/>
      <c r="L44" s="768"/>
      <c r="M44" s="768"/>
      <c r="N44" s="768"/>
      <c r="O44" s="768"/>
      <c r="P44" s="769"/>
      <c r="Q44" s="770"/>
      <c r="R44" s="771"/>
      <c r="S44" s="771"/>
      <c r="T44" s="771"/>
      <c r="U44" s="771"/>
      <c r="V44" s="771"/>
      <c r="W44" s="771"/>
      <c r="X44" s="771"/>
      <c r="Y44" s="771"/>
      <c r="Z44" s="771"/>
      <c r="AA44" s="771"/>
      <c r="AB44" s="771"/>
      <c r="AC44" s="771"/>
      <c r="AD44" s="771"/>
      <c r="AE44" s="772"/>
      <c r="AF44" s="773"/>
      <c r="AG44" s="774"/>
      <c r="AH44" s="774"/>
      <c r="AI44" s="774"/>
      <c r="AJ44" s="775"/>
      <c r="AK44" s="821"/>
      <c r="AL44" s="817"/>
      <c r="AM44" s="817"/>
      <c r="AN44" s="817"/>
      <c r="AO44" s="817"/>
      <c r="AP44" s="817"/>
      <c r="AQ44" s="817"/>
      <c r="AR44" s="817"/>
      <c r="AS44" s="817"/>
      <c r="AT44" s="817"/>
      <c r="AU44" s="817"/>
      <c r="AV44" s="817"/>
      <c r="AW44" s="817"/>
      <c r="AX44" s="817"/>
      <c r="AY44" s="817"/>
      <c r="AZ44" s="818"/>
      <c r="BA44" s="818"/>
      <c r="BB44" s="818"/>
      <c r="BC44" s="818"/>
      <c r="BD44" s="818"/>
      <c r="BE44" s="819"/>
      <c r="BF44" s="819"/>
      <c r="BG44" s="819"/>
      <c r="BH44" s="819"/>
      <c r="BI44" s="820"/>
      <c r="BJ44" s="214"/>
      <c r="BK44" s="214"/>
      <c r="BL44" s="214"/>
      <c r="BM44" s="214"/>
      <c r="BN44" s="214"/>
      <c r="BO44" s="224"/>
      <c r="BP44" s="224"/>
      <c r="BQ44" s="221">
        <v>38</v>
      </c>
      <c r="BR44" s="222"/>
      <c r="BS44" s="760"/>
      <c r="BT44" s="761"/>
      <c r="BU44" s="761"/>
      <c r="BV44" s="761"/>
      <c r="BW44" s="761"/>
      <c r="BX44" s="761"/>
      <c r="BY44" s="761"/>
      <c r="BZ44" s="761"/>
      <c r="CA44" s="761"/>
      <c r="CB44" s="761"/>
      <c r="CC44" s="761"/>
      <c r="CD44" s="761"/>
      <c r="CE44" s="761"/>
      <c r="CF44" s="761"/>
      <c r="CG44" s="762"/>
      <c r="CH44" s="763"/>
      <c r="CI44" s="764"/>
      <c r="CJ44" s="764"/>
      <c r="CK44" s="764"/>
      <c r="CL44" s="765"/>
      <c r="CM44" s="763"/>
      <c r="CN44" s="764"/>
      <c r="CO44" s="764"/>
      <c r="CP44" s="764"/>
      <c r="CQ44" s="765"/>
      <c r="CR44" s="763"/>
      <c r="CS44" s="764"/>
      <c r="CT44" s="764"/>
      <c r="CU44" s="764"/>
      <c r="CV44" s="765"/>
      <c r="CW44" s="763"/>
      <c r="CX44" s="764"/>
      <c r="CY44" s="764"/>
      <c r="CZ44" s="764"/>
      <c r="DA44" s="765"/>
      <c r="DB44" s="763"/>
      <c r="DC44" s="764"/>
      <c r="DD44" s="764"/>
      <c r="DE44" s="764"/>
      <c r="DF44" s="765"/>
      <c r="DG44" s="763"/>
      <c r="DH44" s="764"/>
      <c r="DI44" s="764"/>
      <c r="DJ44" s="764"/>
      <c r="DK44" s="765"/>
      <c r="DL44" s="763"/>
      <c r="DM44" s="764"/>
      <c r="DN44" s="764"/>
      <c r="DO44" s="764"/>
      <c r="DP44" s="765"/>
      <c r="DQ44" s="763"/>
      <c r="DR44" s="764"/>
      <c r="DS44" s="764"/>
      <c r="DT44" s="764"/>
      <c r="DU44" s="765"/>
      <c r="DV44" s="760"/>
      <c r="DW44" s="761"/>
      <c r="DX44" s="761"/>
      <c r="DY44" s="761"/>
      <c r="DZ44" s="766"/>
      <c r="EA44" s="212"/>
    </row>
    <row r="45" spans="1:131" ht="26.25" customHeight="1" x14ac:dyDescent="0.2">
      <c r="A45" s="221">
        <v>18</v>
      </c>
      <c r="B45" s="767"/>
      <c r="C45" s="768"/>
      <c r="D45" s="768"/>
      <c r="E45" s="768"/>
      <c r="F45" s="768"/>
      <c r="G45" s="768"/>
      <c r="H45" s="768"/>
      <c r="I45" s="768"/>
      <c r="J45" s="768"/>
      <c r="K45" s="768"/>
      <c r="L45" s="768"/>
      <c r="M45" s="768"/>
      <c r="N45" s="768"/>
      <c r="O45" s="768"/>
      <c r="P45" s="769"/>
      <c r="Q45" s="770"/>
      <c r="R45" s="771"/>
      <c r="S45" s="771"/>
      <c r="T45" s="771"/>
      <c r="U45" s="771"/>
      <c r="V45" s="771"/>
      <c r="W45" s="771"/>
      <c r="X45" s="771"/>
      <c r="Y45" s="771"/>
      <c r="Z45" s="771"/>
      <c r="AA45" s="771"/>
      <c r="AB45" s="771"/>
      <c r="AC45" s="771"/>
      <c r="AD45" s="771"/>
      <c r="AE45" s="772"/>
      <c r="AF45" s="773"/>
      <c r="AG45" s="774"/>
      <c r="AH45" s="774"/>
      <c r="AI45" s="774"/>
      <c r="AJ45" s="775"/>
      <c r="AK45" s="821"/>
      <c r="AL45" s="817"/>
      <c r="AM45" s="817"/>
      <c r="AN45" s="817"/>
      <c r="AO45" s="817"/>
      <c r="AP45" s="817"/>
      <c r="AQ45" s="817"/>
      <c r="AR45" s="817"/>
      <c r="AS45" s="817"/>
      <c r="AT45" s="817"/>
      <c r="AU45" s="817"/>
      <c r="AV45" s="817"/>
      <c r="AW45" s="817"/>
      <c r="AX45" s="817"/>
      <c r="AY45" s="817"/>
      <c r="AZ45" s="818"/>
      <c r="BA45" s="818"/>
      <c r="BB45" s="818"/>
      <c r="BC45" s="818"/>
      <c r="BD45" s="818"/>
      <c r="BE45" s="819"/>
      <c r="BF45" s="819"/>
      <c r="BG45" s="819"/>
      <c r="BH45" s="819"/>
      <c r="BI45" s="820"/>
      <c r="BJ45" s="214"/>
      <c r="BK45" s="214"/>
      <c r="BL45" s="214"/>
      <c r="BM45" s="214"/>
      <c r="BN45" s="214"/>
      <c r="BO45" s="224"/>
      <c r="BP45" s="224"/>
      <c r="BQ45" s="221">
        <v>39</v>
      </c>
      <c r="BR45" s="222"/>
      <c r="BS45" s="760"/>
      <c r="BT45" s="761"/>
      <c r="BU45" s="761"/>
      <c r="BV45" s="761"/>
      <c r="BW45" s="761"/>
      <c r="BX45" s="761"/>
      <c r="BY45" s="761"/>
      <c r="BZ45" s="761"/>
      <c r="CA45" s="761"/>
      <c r="CB45" s="761"/>
      <c r="CC45" s="761"/>
      <c r="CD45" s="761"/>
      <c r="CE45" s="761"/>
      <c r="CF45" s="761"/>
      <c r="CG45" s="762"/>
      <c r="CH45" s="763"/>
      <c r="CI45" s="764"/>
      <c r="CJ45" s="764"/>
      <c r="CK45" s="764"/>
      <c r="CL45" s="765"/>
      <c r="CM45" s="763"/>
      <c r="CN45" s="764"/>
      <c r="CO45" s="764"/>
      <c r="CP45" s="764"/>
      <c r="CQ45" s="765"/>
      <c r="CR45" s="763"/>
      <c r="CS45" s="764"/>
      <c r="CT45" s="764"/>
      <c r="CU45" s="764"/>
      <c r="CV45" s="765"/>
      <c r="CW45" s="763"/>
      <c r="CX45" s="764"/>
      <c r="CY45" s="764"/>
      <c r="CZ45" s="764"/>
      <c r="DA45" s="765"/>
      <c r="DB45" s="763"/>
      <c r="DC45" s="764"/>
      <c r="DD45" s="764"/>
      <c r="DE45" s="764"/>
      <c r="DF45" s="765"/>
      <c r="DG45" s="763"/>
      <c r="DH45" s="764"/>
      <c r="DI45" s="764"/>
      <c r="DJ45" s="764"/>
      <c r="DK45" s="765"/>
      <c r="DL45" s="763"/>
      <c r="DM45" s="764"/>
      <c r="DN45" s="764"/>
      <c r="DO45" s="764"/>
      <c r="DP45" s="765"/>
      <c r="DQ45" s="763"/>
      <c r="DR45" s="764"/>
      <c r="DS45" s="764"/>
      <c r="DT45" s="764"/>
      <c r="DU45" s="765"/>
      <c r="DV45" s="760"/>
      <c r="DW45" s="761"/>
      <c r="DX45" s="761"/>
      <c r="DY45" s="761"/>
      <c r="DZ45" s="766"/>
      <c r="EA45" s="212"/>
    </row>
    <row r="46" spans="1:131" ht="26.25" customHeight="1" x14ac:dyDescent="0.2">
      <c r="A46" s="221">
        <v>19</v>
      </c>
      <c r="B46" s="767"/>
      <c r="C46" s="768"/>
      <c r="D46" s="768"/>
      <c r="E46" s="768"/>
      <c r="F46" s="768"/>
      <c r="G46" s="768"/>
      <c r="H46" s="768"/>
      <c r="I46" s="768"/>
      <c r="J46" s="768"/>
      <c r="K46" s="768"/>
      <c r="L46" s="768"/>
      <c r="M46" s="768"/>
      <c r="N46" s="768"/>
      <c r="O46" s="768"/>
      <c r="P46" s="769"/>
      <c r="Q46" s="770"/>
      <c r="R46" s="771"/>
      <c r="S46" s="771"/>
      <c r="T46" s="771"/>
      <c r="U46" s="771"/>
      <c r="V46" s="771"/>
      <c r="W46" s="771"/>
      <c r="X46" s="771"/>
      <c r="Y46" s="771"/>
      <c r="Z46" s="771"/>
      <c r="AA46" s="771"/>
      <c r="AB46" s="771"/>
      <c r="AC46" s="771"/>
      <c r="AD46" s="771"/>
      <c r="AE46" s="772"/>
      <c r="AF46" s="773"/>
      <c r="AG46" s="774"/>
      <c r="AH46" s="774"/>
      <c r="AI46" s="774"/>
      <c r="AJ46" s="775"/>
      <c r="AK46" s="821"/>
      <c r="AL46" s="817"/>
      <c r="AM46" s="817"/>
      <c r="AN46" s="817"/>
      <c r="AO46" s="817"/>
      <c r="AP46" s="817"/>
      <c r="AQ46" s="817"/>
      <c r="AR46" s="817"/>
      <c r="AS46" s="817"/>
      <c r="AT46" s="817"/>
      <c r="AU46" s="817"/>
      <c r="AV46" s="817"/>
      <c r="AW46" s="817"/>
      <c r="AX46" s="817"/>
      <c r="AY46" s="817"/>
      <c r="AZ46" s="818"/>
      <c r="BA46" s="818"/>
      <c r="BB46" s="818"/>
      <c r="BC46" s="818"/>
      <c r="BD46" s="818"/>
      <c r="BE46" s="819"/>
      <c r="BF46" s="819"/>
      <c r="BG46" s="819"/>
      <c r="BH46" s="819"/>
      <c r="BI46" s="820"/>
      <c r="BJ46" s="214"/>
      <c r="BK46" s="214"/>
      <c r="BL46" s="214"/>
      <c r="BM46" s="214"/>
      <c r="BN46" s="214"/>
      <c r="BO46" s="224"/>
      <c r="BP46" s="224"/>
      <c r="BQ46" s="221">
        <v>40</v>
      </c>
      <c r="BR46" s="222"/>
      <c r="BS46" s="760"/>
      <c r="BT46" s="761"/>
      <c r="BU46" s="761"/>
      <c r="BV46" s="761"/>
      <c r="BW46" s="761"/>
      <c r="BX46" s="761"/>
      <c r="BY46" s="761"/>
      <c r="BZ46" s="761"/>
      <c r="CA46" s="761"/>
      <c r="CB46" s="761"/>
      <c r="CC46" s="761"/>
      <c r="CD46" s="761"/>
      <c r="CE46" s="761"/>
      <c r="CF46" s="761"/>
      <c r="CG46" s="762"/>
      <c r="CH46" s="763"/>
      <c r="CI46" s="764"/>
      <c r="CJ46" s="764"/>
      <c r="CK46" s="764"/>
      <c r="CL46" s="765"/>
      <c r="CM46" s="763"/>
      <c r="CN46" s="764"/>
      <c r="CO46" s="764"/>
      <c r="CP46" s="764"/>
      <c r="CQ46" s="765"/>
      <c r="CR46" s="763"/>
      <c r="CS46" s="764"/>
      <c r="CT46" s="764"/>
      <c r="CU46" s="764"/>
      <c r="CV46" s="765"/>
      <c r="CW46" s="763"/>
      <c r="CX46" s="764"/>
      <c r="CY46" s="764"/>
      <c r="CZ46" s="764"/>
      <c r="DA46" s="765"/>
      <c r="DB46" s="763"/>
      <c r="DC46" s="764"/>
      <c r="DD46" s="764"/>
      <c r="DE46" s="764"/>
      <c r="DF46" s="765"/>
      <c r="DG46" s="763"/>
      <c r="DH46" s="764"/>
      <c r="DI46" s="764"/>
      <c r="DJ46" s="764"/>
      <c r="DK46" s="765"/>
      <c r="DL46" s="763"/>
      <c r="DM46" s="764"/>
      <c r="DN46" s="764"/>
      <c r="DO46" s="764"/>
      <c r="DP46" s="765"/>
      <c r="DQ46" s="763"/>
      <c r="DR46" s="764"/>
      <c r="DS46" s="764"/>
      <c r="DT46" s="764"/>
      <c r="DU46" s="765"/>
      <c r="DV46" s="760"/>
      <c r="DW46" s="761"/>
      <c r="DX46" s="761"/>
      <c r="DY46" s="761"/>
      <c r="DZ46" s="766"/>
      <c r="EA46" s="212"/>
    </row>
    <row r="47" spans="1:131" ht="26.25" customHeight="1" x14ac:dyDescent="0.2">
      <c r="A47" s="221">
        <v>20</v>
      </c>
      <c r="B47" s="767"/>
      <c r="C47" s="768"/>
      <c r="D47" s="768"/>
      <c r="E47" s="768"/>
      <c r="F47" s="768"/>
      <c r="G47" s="768"/>
      <c r="H47" s="768"/>
      <c r="I47" s="768"/>
      <c r="J47" s="768"/>
      <c r="K47" s="768"/>
      <c r="L47" s="768"/>
      <c r="M47" s="768"/>
      <c r="N47" s="768"/>
      <c r="O47" s="768"/>
      <c r="P47" s="769"/>
      <c r="Q47" s="770"/>
      <c r="R47" s="771"/>
      <c r="S47" s="771"/>
      <c r="T47" s="771"/>
      <c r="U47" s="771"/>
      <c r="V47" s="771"/>
      <c r="W47" s="771"/>
      <c r="X47" s="771"/>
      <c r="Y47" s="771"/>
      <c r="Z47" s="771"/>
      <c r="AA47" s="771"/>
      <c r="AB47" s="771"/>
      <c r="AC47" s="771"/>
      <c r="AD47" s="771"/>
      <c r="AE47" s="772"/>
      <c r="AF47" s="773"/>
      <c r="AG47" s="774"/>
      <c r="AH47" s="774"/>
      <c r="AI47" s="774"/>
      <c r="AJ47" s="775"/>
      <c r="AK47" s="821"/>
      <c r="AL47" s="817"/>
      <c r="AM47" s="817"/>
      <c r="AN47" s="817"/>
      <c r="AO47" s="817"/>
      <c r="AP47" s="817"/>
      <c r="AQ47" s="817"/>
      <c r="AR47" s="817"/>
      <c r="AS47" s="817"/>
      <c r="AT47" s="817"/>
      <c r="AU47" s="817"/>
      <c r="AV47" s="817"/>
      <c r="AW47" s="817"/>
      <c r="AX47" s="817"/>
      <c r="AY47" s="817"/>
      <c r="AZ47" s="818"/>
      <c r="BA47" s="818"/>
      <c r="BB47" s="818"/>
      <c r="BC47" s="818"/>
      <c r="BD47" s="818"/>
      <c r="BE47" s="819"/>
      <c r="BF47" s="819"/>
      <c r="BG47" s="819"/>
      <c r="BH47" s="819"/>
      <c r="BI47" s="820"/>
      <c r="BJ47" s="214"/>
      <c r="BK47" s="214"/>
      <c r="BL47" s="214"/>
      <c r="BM47" s="214"/>
      <c r="BN47" s="214"/>
      <c r="BO47" s="224"/>
      <c r="BP47" s="224"/>
      <c r="BQ47" s="221">
        <v>41</v>
      </c>
      <c r="BR47" s="222"/>
      <c r="BS47" s="760"/>
      <c r="BT47" s="761"/>
      <c r="BU47" s="761"/>
      <c r="BV47" s="761"/>
      <c r="BW47" s="761"/>
      <c r="BX47" s="761"/>
      <c r="BY47" s="761"/>
      <c r="BZ47" s="761"/>
      <c r="CA47" s="761"/>
      <c r="CB47" s="761"/>
      <c r="CC47" s="761"/>
      <c r="CD47" s="761"/>
      <c r="CE47" s="761"/>
      <c r="CF47" s="761"/>
      <c r="CG47" s="762"/>
      <c r="CH47" s="763"/>
      <c r="CI47" s="764"/>
      <c r="CJ47" s="764"/>
      <c r="CK47" s="764"/>
      <c r="CL47" s="765"/>
      <c r="CM47" s="763"/>
      <c r="CN47" s="764"/>
      <c r="CO47" s="764"/>
      <c r="CP47" s="764"/>
      <c r="CQ47" s="765"/>
      <c r="CR47" s="763"/>
      <c r="CS47" s="764"/>
      <c r="CT47" s="764"/>
      <c r="CU47" s="764"/>
      <c r="CV47" s="765"/>
      <c r="CW47" s="763"/>
      <c r="CX47" s="764"/>
      <c r="CY47" s="764"/>
      <c r="CZ47" s="764"/>
      <c r="DA47" s="765"/>
      <c r="DB47" s="763"/>
      <c r="DC47" s="764"/>
      <c r="DD47" s="764"/>
      <c r="DE47" s="764"/>
      <c r="DF47" s="765"/>
      <c r="DG47" s="763"/>
      <c r="DH47" s="764"/>
      <c r="DI47" s="764"/>
      <c r="DJ47" s="764"/>
      <c r="DK47" s="765"/>
      <c r="DL47" s="763"/>
      <c r="DM47" s="764"/>
      <c r="DN47" s="764"/>
      <c r="DO47" s="764"/>
      <c r="DP47" s="765"/>
      <c r="DQ47" s="763"/>
      <c r="DR47" s="764"/>
      <c r="DS47" s="764"/>
      <c r="DT47" s="764"/>
      <c r="DU47" s="765"/>
      <c r="DV47" s="760"/>
      <c r="DW47" s="761"/>
      <c r="DX47" s="761"/>
      <c r="DY47" s="761"/>
      <c r="DZ47" s="766"/>
      <c r="EA47" s="212"/>
    </row>
    <row r="48" spans="1:131" ht="26.25" customHeight="1" x14ac:dyDescent="0.2">
      <c r="A48" s="221">
        <v>21</v>
      </c>
      <c r="B48" s="767"/>
      <c r="C48" s="768"/>
      <c r="D48" s="768"/>
      <c r="E48" s="768"/>
      <c r="F48" s="768"/>
      <c r="G48" s="768"/>
      <c r="H48" s="768"/>
      <c r="I48" s="768"/>
      <c r="J48" s="768"/>
      <c r="K48" s="768"/>
      <c r="L48" s="768"/>
      <c r="M48" s="768"/>
      <c r="N48" s="768"/>
      <c r="O48" s="768"/>
      <c r="P48" s="769"/>
      <c r="Q48" s="770"/>
      <c r="R48" s="771"/>
      <c r="S48" s="771"/>
      <c r="T48" s="771"/>
      <c r="U48" s="771"/>
      <c r="V48" s="771"/>
      <c r="W48" s="771"/>
      <c r="X48" s="771"/>
      <c r="Y48" s="771"/>
      <c r="Z48" s="771"/>
      <c r="AA48" s="771"/>
      <c r="AB48" s="771"/>
      <c r="AC48" s="771"/>
      <c r="AD48" s="771"/>
      <c r="AE48" s="772"/>
      <c r="AF48" s="773"/>
      <c r="AG48" s="774"/>
      <c r="AH48" s="774"/>
      <c r="AI48" s="774"/>
      <c r="AJ48" s="775"/>
      <c r="AK48" s="821"/>
      <c r="AL48" s="817"/>
      <c r="AM48" s="817"/>
      <c r="AN48" s="817"/>
      <c r="AO48" s="817"/>
      <c r="AP48" s="817"/>
      <c r="AQ48" s="817"/>
      <c r="AR48" s="817"/>
      <c r="AS48" s="817"/>
      <c r="AT48" s="817"/>
      <c r="AU48" s="817"/>
      <c r="AV48" s="817"/>
      <c r="AW48" s="817"/>
      <c r="AX48" s="817"/>
      <c r="AY48" s="817"/>
      <c r="AZ48" s="818"/>
      <c r="BA48" s="818"/>
      <c r="BB48" s="818"/>
      <c r="BC48" s="818"/>
      <c r="BD48" s="818"/>
      <c r="BE48" s="819"/>
      <c r="BF48" s="819"/>
      <c r="BG48" s="819"/>
      <c r="BH48" s="819"/>
      <c r="BI48" s="820"/>
      <c r="BJ48" s="214"/>
      <c r="BK48" s="214"/>
      <c r="BL48" s="214"/>
      <c r="BM48" s="214"/>
      <c r="BN48" s="214"/>
      <c r="BO48" s="224"/>
      <c r="BP48" s="224"/>
      <c r="BQ48" s="221">
        <v>42</v>
      </c>
      <c r="BR48" s="222"/>
      <c r="BS48" s="760"/>
      <c r="BT48" s="761"/>
      <c r="BU48" s="761"/>
      <c r="BV48" s="761"/>
      <c r="BW48" s="761"/>
      <c r="BX48" s="761"/>
      <c r="BY48" s="761"/>
      <c r="BZ48" s="761"/>
      <c r="CA48" s="761"/>
      <c r="CB48" s="761"/>
      <c r="CC48" s="761"/>
      <c r="CD48" s="761"/>
      <c r="CE48" s="761"/>
      <c r="CF48" s="761"/>
      <c r="CG48" s="762"/>
      <c r="CH48" s="763"/>
      <c r="CI48" s="764"/>
      <c r="CJ48" s="764"/>
      <c r="CK48" s="764"/>
      <c r="CL48" s="765"/>
      <c r="CM48" s="763"/>
      <c r="CN48" s="764"/>
      <c r="CO48" s="764"/>
      <c r="CP48" s="764"/>
      <c r="CQ48" s="765"/>
      <c r="CR48" s="763"/>
      <c r="CS48" s="764"/>
      <c r="CT48" s="764"/>
      <c r="CU48" s="764"/>
      <c r="CV48" s="765"/>
      <c r="CW48" s="763"/>
      <c r="CX48" s="764"/>
      <c r="CY48" s="764"/>
      <c r="CZ48" s="764"/>
      <c r="DA48" s="765"/>
      <c r="DB48" s="763"/>
      <c r="DC48" s="764"/>
      <c r="DD48" s="764"/>
      <c r="DE48" s="764"/>
      <c r="DF48" s="765"/>
      <c r="DG48" s="763"/>
      <c r="DH48" s="764"/>
      <c r="DI48" s="764"/>
      <c r="DJ48" s="764"/>
      <c r="DK48" s="765"/>
      <c r="DL48" s="763"/>
      <c r="DM48" s="764"/>
      <c r="DN48" s="764"/>
      <c r="DO48" s="764"/>
      <c r="DP48" s="765"/>
      <c r="DQ48" s="763"/>
      <c r="DR48" s="764"/>
      <c r="DS48" s="764"/>
      <c r="DT48" s="764"/>
      <c r="DU48" s="765"/>
      <c r="DV48" s="760"/>
      <c r="DW48" s="761"/>
      <c r="DX48" s="761"/>
      <c r="DY48" s="761"/>
      <c r="DZ48" s="766"/>
      <c r="EA48" s="212"/>
    </row>
    <row r="49" spans="1:131" ht="26.25" customHeight="1" x14ac:dyDescent="0.2">
      <c r="A49" s="221">
        <v>22</v>
      </c>
      <c r="B49" s="767"/>
      <c r="C49" s="768"/>
      <c r="D49" s="768"/>
      <c r="E49" s="768"/>
      <c r="F49" s="768"/>
      <c r="G49" s="768"/>
      <c r="H49" s="768"/>
      <c r="I49" s="768"/>
      <c r="J49" s="768"/>
      <c r="K49" s="768"/>
      <c r="L49" s="768"/>
      <c r="M49" s="768"/>
      <c r="N49" s="768"/>
      <c r="O49" s="768"/>
      <c r="P49" s="769"/>
      <c r="Q49" s="770"/>
      <c r="R49" s="771"/>
      <c r="S49" s="771"/>
      <c r="T49" s="771"/>
      <c r="U49" s="771"/>
      <c r="V49" s="771"/>
      <c r="W49" s="771"/>
      <c r="X49" s="771"/>
      <c r="Y49" s="771"/>
      <c r="Z49" s="771"/>
      <c r="AA49" s="771"/>
      <c r="AB49" s="771"/>
      <c r="AC49" s="771"/>
      <c r="AD49" s="771"/>
      <c r="AE49" s="772"/>
      <c r="AF49" s="773"/>
      <c r="AG49" s="774"/>
      <c r="AH49" s="774"/>
      <c r="AI49" s="774"/>
      <c r="AJ49" s="775"/>
      <c r="AK49" s="821"/>
      <c r="AL49" s="817"/>
      <c r="AM49" s="817"/>
      <c r="AN49" s="817"/>
      <c r="AO49" s="817"/>
      <c r="AP49" s="817"/>
      <c r="AQ49" s="817"/>
      <c r="AR49" s="817"/>
      <c r="AS49" s="817"/>
      <c r="AT49" s="817"/>
      <c r="AU49" s="817"/>
      <c r="AV49" s="817"/>
      <c r="AW49" s="817"/>
      <c r="AX49" s="817"/>
      <c r="AY49" s="817"/>
      <c r="AZ49" s="818"/>
      <c r="BA49" s="818"/>
      <c r="BB49" s="818"/>
      <c r="BC49" s="818"/>
      <c r="BD49" s="818"/>
      <c r="BE49" s="819"/>
      <c r="BF49" s="819"/>
      <c r="BG49" s="819"/>
      <c r="BH49" s="819"/>
      <c r="BI49" s="820"/>
      <c r="BJ49" s="214"/>
      <c r="BK49" s="214"/>
      <c r="BL49" s="214"/>
      <c r="BM49" s="214"/>
      <c r="BN49" s="214"/>
      <c r="BO49" s="224"/>
      <c r="BP49" s="224"/>
      <c r="BQ49" s="221">
        <v>43</v>
      </c>
      <c r="BR49" s="222"/>
      <c r="BS49" s="760"/>
      <c r="BT49" s="761"/>
      <c r="BU49" s="761"/>
      <c r="BV49" s="761"/>
      <c r="BW49" s="761"/>
      <c r="BX49" s="761"/>
      <c r="BY49" s="761"/>
      <c r="BZ49" s="761"/>
      <c r="CA49" s="761"/>
      <c r="CB49" s="761"/>
      <c r="CC49" s="761"/>
      <c r="CD49" s="761"/>
      <c r="CE49" s="761"/>
      <c r="CF49" s="761"/>
      <c r="CG49" s="762"/>
      <c r="CH49" s="763"/>
      <c r="CI49" s="764"/>
      <c r="CJ49" s="764"/>
      <c r="CK49" s="764"/>
      <c r="CL49" s="765"/>
      <c r="CM49" s="763"/>
      <c r="CN49" s="764"/>
      <c r="CO49" s="764"/>
      <c r="CP49" s="764"/>
      <c r="CQ49" s="765"/>
      <c r="CR49" s="763"/>
      <c r="CS49" s="764"/>
      <c r="CT49" s="764"/>
      <c r="CU49" s="764"/>
      <c r="CV49" s="765"/>
      <c r="CW49" s="763"/>
      <c r="CX49" s="764"/>
      <c r="CY49" s="764"/>
      <c r="CZ49" s="764"/>
      <c r="DA49" s="765"/>
      <c r="DB49" s="763"/>
      <c r="DC49" s="764"/>
      <c r="DD49" s="764"/>
      <c r="DE49" s="764"/>
      <c r="DF49" s="765"/>
      <c r="DG49" s="763"/>
      <c r="DH49" s="764"/>
      <c r="DI49" s="764"/>
      <c r="DJ49" s="764"/>
      <c r="DK49" s="765"/>
      <c r="DL49" s="763"/>
      <c r="DM49" s="764"/>
      <c r="DN49" s="764"/>
      <c r="DO49" s="764"/>
      <c r="DP49" s="765"/>
      <c r="DQ49" s="763"/>
      <c r="DR49" s="764"/>
      <c r="DS49" s="764"/>
      <c r="DT49" s="764"/>
      <c r="DU49" s="765"/>
      <c r="DV49" s="760"/>
      <c r="DW49" s="761"/>
      <c r="DX49" s="761"/>
      <c r="DY49" s="761"/>
      <c r="DZ49" s="766"/>
      <c r="EA49" s="212"/>
    </row>
    <row r="50" spans="1:131" ht="26.25" customHeight="1" x14ac:dyDescent="0.2">
      <c r="A50" s="221">
        <v>23</v>
      </c>
      <c r="B50" s="767"/>
      <c r="C50" s="768"/>
      <c r="D50" s="768"/>
      <c r="E50" s="768"/>
      <c r="F50" s="768"/>
      <c r="G50" s="768"/>
      <c r="H50" s="768"/>
      <c r="I50" s="768"/>
      <c r="J50" s="768"/>
      <c r="K50" s="768"/>
      <c r="L50" s="768"/>
      <c r="M50" s="768"/>
      <c r="N50" s="768"/>
      <c r="O50" s="768"/>
      <c r="P50" s="769"/>
      <c r="Q50" s="822"/>
      <c r="R50" s="823"/>
      <c r="S50" s="823"/>
      <c r="T50" s="823"/>
      <c r="U50" s="823"/>
      <c r="V50" s="823"/>
      <c r="W50" s="823"/>
      <c r="X50" s="823"/>
      <c r="Y50" s="823"/>
      <c r="Z50" s="823"/>
      <c r="AA50" s="823"/>
      <c r="AB50" s="823"/>
      <c r="AC50" s="823"/>
      <c r="AD50" s="823"/>
      <c r="AE50" s="824"/>
      <c r="AF50" s="773"/>
      <c r="AG50" s="774"/>
      <c r="AH50" s="774"/>
      <c r="AI50" s="774"/>
      <c r="AJ50" s="775"/>
      <c r="AK50" s="826"/>
      <c r="AL50" s="823"/>
      <c r="AM50" s="823"/>
      <c r="AN50" s="823"/>
      <c r="AO50" s="823"/>
      <c r="AP50" s="823"/>
      <c r="AQ50" s="823"/>
      <c r="AR50" s="823"/>
      <c r="AS50" s="823"/>
      <c r="AT50" s="823"/>
      <c r="AU50" s="823"/>
      <c r="AV50" s="823"/>
      <c r="AW50" s="823"/>
      <c r="AX50" s="823"/>
      <c r="AY50" s="823"/>
      <c r="AZ50" s="825"/>
      <c r="BA50" s="825"/>
      <c r="BB50" s="825"/>
      <c r="BC50" s="825"/>
      <c r="BD50" s="825"/>
      <c r="BE50" s="819"/>
      <c r="BF50" s="819"/>
      <c r="BG50" s="819"/>
      <c r="BH50" s="819"/>
      <c r="BI50" s="820"/>
      <c r="BJ50" s="214"/>
      <c r="BK50" s="214"/>
      <c r="BL50" s="214"/>
      <c r="BM50" s="214"/>
      <c r="BN50" s="214"/>
      <c r="BO50" s="224"/>
      <c r="BP50" s="224"/>
      <c r="BQ50" s="221">
        <v>44</v>
      </c>
      <c r="BR50" s="222"/>
      <c r="BS50" s="760"/>
      <c r="BT50" s="761"/>
      <c r="BU50" s="761"/>
      <c r="BV50" s="761"/>
      <c r="BW50" s="761"/>
      <c r="BX50" s="761"/>
      <c r="BY50" s="761"/>
      <c r="BZ50" s="761"/>
      <c r="CA50" s="761"/>
      <c r="CB50" s="761"/>
      <c r="CC50" s="761"/>
      <c r="CD50" s="761"/>
      <c r="CE50" s="761"/>
      <c r="CF50" s="761"/>
      <c r="CG50" s="762"/>
      <c r="CH50" s="763"/>
      <c r="CI50" s="764"/>
      <c r="CJ50" s="764"/>
      <c r="CK50" s="764"/>
      <c r="CL50" s="765"/>
      <c r="CM50" s="763"/>
      <c r="CN50" s="764"/>
      <c r="CO50" s="764"/>
      <c r="CP50" s="764"/>
      <c r="CQ50" s="765"/>
      <c r="CR50" s="763"/>
      <c r="CS50" s="764"/>
      <c r="CT50" s="764"/>
      <c r="CU50" s="764"/>
      <c r="CV50" s="765"/>
      <c r="CW50" s="763"/>
      <c r="CX50" s="764"/>
      <c r="CY50" s="764"/>
      <c r="CZ50" s="764"/>
      <c r="DA50" s="765"/>
      <c r="DB50" s="763"/>
      <c r="DC50" s="764"/>
      <c r="DD50" s="764"/>
      <c r="DE50" s="764"/>
      <c r="DF50" s="765"/>
      <c r="DG50" s="763"/>
      <c r="DH50" s="764"/>
      <c r="DI50" s="764"/>
      <c r="DJ50" s="764"/>
      <c r="DK50" s="765"/>
      <c r="DL50" s="763"/>
      <c r="DM50" s="764"/>
      <c r="DN50" s="764"/>
      <c r="DO50" s="764"/>
      <c r="DP50" s="765"/>
      <c r="DQ50" s="763"/>
      <c r="DR50" s="764"/>
      <c r="DS50" s="764"/>
      <c r="DT50" s="764"/>
      <c r="DU50" s="765"/>
      <c r="DV50" s="760"/>
      <c r="DW50" s="761"/>
      <c r="DX50" s="761"/>
      <c r="DY50" s="761"/>
      <c r="DZ50" s="766"/>
      <c r="EA50" s="212"/>
    </row>
    <row r="51" spans="1:131" ht="26.25" customHeight="1" x14ac:dyDescent="0.2">
      <c r="A51" s="221">
        <v>24</v>
      </c>
      <c r="B51" s="767"/>
      <c r="C51" s="768"/>
      <c r="D51" s="768"/>
      <c r="E51" s="768"/>
      <c r="F51" s="768"/>
      <c r="G51" s="768"/>
      <c r="H51" s="768"/>
      <c r="I51" s="768"/>
      <c r="J51" s="768"/>
      <c r="K51" s="768"/>
      <c r="L51" s="768"/>
      <c r="M51" s="768"/>
      <c r="N51" s="768"/>
      <c r="O51" s="768"/>
      <c r="P51" s="769"/>
      <c r="Q51" s="822"/>
      <c r="R51" s="823"/>
      <c r="S51" s="823"/>
      <c r="T51" s="823"/>
      <c r="U51" s="823"/>
      <c r="V51" s="823"/>
      <c r="W51" s="823"/>
      <c r="X51" s="823"/>
      <c r="Y51" s="823"/>
      <c r="Z51" s="823"/>
      <c r="AA51" s="823"/>
      <c r="AB51" s="823"/>
      <c r="AC51" s="823"/>
      <c r="AD51" s="823"/>
      <c r="AE51" s="824"/>
      <c r="AF51" s="773"/>
      <c r="AG51" s="774"/>
      <c r="AH51" s="774"/>
      <c r="AI51" s="774"/>
      <c r="AJ51" s="775"/>
      <c r="AK51" s="826"/>
      <c r="AL51" s="823"/>
      <c r="AM51" s="823"/>
      <c r="AN51" s="823"/>
      <c r="AO51" s="823"/>
      <c r="AP51" s="823"/>
      <c r="AQ51" s="823"/>
      <c r="AR51" s="823"/>
      <c r="AS51" s="823"/>
      <c r="AT51" s="823"/>
      <c r="AU51" s="823"/>
      <c r="AV51" s="823"/>
      <c r="AW51" s="823"/>
      <c r="AX51" s="823"/>
      <c r="AY51" s="823"/>
      <c r="AZ51" s="825"/>
      <c r="BA51" s="825"/>
      <c r="BB51" s="825"/>
      <c r="BC51" s="825"/>
      <c r="BD51" s="825"/>
      <c r="BE51" s="819"/>
      <c r="BF51" s="819"/>
      <c r="BG51" s="819"/>
      <c r="BH51" s="819"/>
      <c r="BI51" s="820"/>
      <c r="BJ51" s="214"/>
      <c r="BK51" s="214"/>
      <c r="BL51" s="214"/>
      <c r="BM51" s="214"/>
      <c r="BN51" s="214"/>
      <c r="BO51" s="224"/>
      <c r="BP51" s="224"/>
      <c r="BQ51" s="221">
        <v>45</v>
      </c>
      <c r="BR51" s="222"/>
      <c r="BS51" s="760"/>
      <c r="BT51" s="761"/>
      <c r="BU51" s="761"/>
      <c r="BV51" s="761"/>
      <c r="BW51" s="761"/>
      <c r="BX51" s="761"/>
      <c r="BY51" s="761"/>
      <c r="BZ51" s="761"/>
      <c r="CA51" s="761"/>
      <c r="CB51" s="761"/>
      <c r="CC51" s="761"/>
      <c r="CD51" s="761"/>
      <c r="CE51" s="761"/>
      <c r="CF51" s="761"/>
      <c r="CG51" s="762"/>
      <c r="CH51" s="763"/>
      <c r="CI51" s="764"/>
      <c r="CJ51" s="764"/>
      <c r="CK51" s="764"/>
      <c r="CL51" s="765"/>
      <c r="CM51" s="763"/>
      <c r="CN51" s="764"/>
      <c r="CO51" s="764"/>
      <c r="CP51" s="764"/>
      <c r="CQ51" s="765"/>
      <c r="CR51" s="763"/>
      <c r="CS51" s="764"/>
      <c r="CT51" s="764"/>
      <c r="CU51" s="764"/>
      <c r="CV51" s="765"/>
      <c r="CW51" s="763"/>
      <c r="CX51" s="764"/>
      <c r="CY51" s="764"/>
      <c r="CZ51" s="764"/>
      <c r="DA51" s="765"/>
      <c r="DB51" s="763"/>
      <c r="DC51" s="764"/>
      <c r="DD51" s="764"/>
      <c r="DE51" s="764"/>
      <c r="DF51" s="765"/>
      <c r="DG51" s="763"/>
      <c r="DH51" s="764"/>
      <c r="DI51" s="764"/>
      <c r="DJ51" s="764"/>
      <c r="DK51" s="765"/>
      <c r="DL51" s="763"/>
      <c r="DM51" s="764"/>
      <c r="DN51" s="764"/>
      <c r="DO51" s="764"/>
      <c r="DP51" s="765"/>
      <c r="DQ51" s="763"/>
      <c r="DR51" s="764"/>
      <c r="DS51" s="764"/>
      <c r="DT51" s="764"/>
      <c r="DU51" s="765"/>
      <c r="DV51" s="760"/>
      <c r="DW51" s="761"/>
      <c r="DX51" s="761"/>
      <c r="DY51" s="761"/>
      <c r="DZ51" s="766"/>
      <c r="EA51" s="212"/>
    </row>
    <row r="52" spans="1:131" ht="26.25" customHeight="1" x14ac:dyDescent="0.2">
      <c r="A52" s="221">
        <v>25</v>
      </c>
      <c r="B52" s="767"/>
      <c r="C52" s="768"/>
      <c r="D52" s="768"/>
      <c r="E52" s="768"/>
      <c r="F52" s="768"/>
      <c r="G52" s="768"/>
      <c r="H52" s="768"/>
      <c r="I52" s="768"/>
      <c r="J52" s="768"/>
      <c r="K52" s="768"/>
      <c r="L52" s="768"/>
      <c r="M52" s="768"/>
      <c r="N52" s="768"/>
      <c r="O52" s="768"/>
      <c r="P52" s="769"/>
      <c r="Q52" s="822"/>
      <c r="R52" s="823"/>
      <c r="S52" s="823"/>
      <c r="T52" s="823"/>
      <c r="U52" s="823"/>
      <c r="V52" s="823"/>
      <c r="W52" s="823"/>
      <c r="X52" s="823"/>
      <c r="Y52" s="823"/>
      <c r="Z52" s="823"/>
      <c r="AA52" s="823"/>
      <c r="AB52" s="823"/>
      <c r="AC52" s="823"/>
      <c r="AD52" s="823"/>
      <c r="AE52" s="824"/>
      <c r="AF52" s="773"/>
      <c r="AG52" s="774"/>
      <c r="AH52" s="774"/>
      <c r="AI52" s="774"/>
      <c r="AJ52" s="775"/>
      <c r="AK52" s="826"/>
      <c r="AL52" s="823"/>
      <c r="AM52" s="823"/>
      <c r="AN52" s="823"/>
      <c r="AO52" s="823"/>
      <c r="AP52" s="823"/>
      <c r="AQ52" s="823"/>
      <c r="AR52" s="823"/>
      <c r="AS52" s="823"/>
      <c r="AT52" s="823"/>
      <c r="AU52" s="823"/>
      <c r="AV52" s="823"/>
      <c r="AW52" s="823"/>
      <c r="AX52" s="823"/>
      <c r="AY52" s="823"/>
      <c r="AZ52" s="825"/>
      <c r="BA52" s="825"/>
      <c r="BB52" s="825"/>
      <c r="BC52" s="825"/>
      <c r="BD52" s="825"/>
      <c r="BE52" s="819"/>
      <c r="BF52" s="819"/>
      <c r="BG52" s="819"/>
      <c r="BH52" s="819"/>
      <c r="BI52" s="820"/>
      <c r="BJ52" s="214"/>
      <c r="BK52" s="214"/>
      <c r="BL52" s="214"/>
      <c r="BM52" s="214"/>
      <c r="BN52" s="214"/>
      <c r="BO52" s="224"/>
      <c r="BP52" s="224"/>
      <c r="BQ52" s="221">
        <v>46</v>
      </c>
      <c r="BR52" s="222"/>
      <c r="BS52" s="760"/>
      <c r="BT52" s="761"/>
      <c r="BU52" s="761"/>
      <c r="BV52" s="761"/>
      <c r="BW52" s="761"/>
      <c r="BX52" s="761"/>
      <c r="BY52" s="761"/>
      <c r="BZ52" s="761"/>
      <c r="CA52" s="761"/>
      <c r="CB52" s="761"/>
      <c r="CC52" s="761"/>
      <c r="CD52" s="761"/>
      <c r="CE52" s="761"/>
      <c r="CF52" s="761"/>
      <c r="CG52" s="762"/>
      <c r="CH52" s="763"/>
      <c r="CI52" s="764"/>
      <c r="CJ52" s="764"/>
      <c r="CK52" s="764"/>
      <c r="CL52" s="765"/>
      <c r="CM52" s="763"/>
      <c r="CN52" s="764"/>
      <c r="CO52" s="764"/>
      <c r="CP52" s="764"/>
      <c r="CQ52" s="765"/>
      <c r="CR52" s="763"/>
      <c r="CS52" s="764"/>
      <c r="CT52" s="764"/>
      <c r="CU52" s="764"/>
      <c r="CV52" s="765"/>
      <c r="CW52" s="763"/>
      <c r="CX52" s="764"/>
      <c r="CY52" s="764"/>
      <c r="CZ52" s="764"/>
      <c r="DA52" s="765"/>
      <c r="DB52" s="763"/>
      <c r="DC52" s="764"/>
      <c r="DD52" s="764"/>
      <c r="DE52" s="764"/>
      <c r="DF52" s="765"/>
      <c r="DG52" s="763"/>
      <c r="DH52" s="764"/>
      <c r="DI52" s="764"/>
      <c r="DJ52" s="764"/>
      <c r="DK52" s="765"/>
      <c r="DL52" s="763"/>
      <c r="DM52" s="764"/>
      <c r="DN52" s="764"/>
      <c r="DO52" s="764"/>
      <c r="DP52" s="765"/>
      <c r="DQ52" s="763"/>
      <c r="DR52" s="764"/>
      <c r="DS52" s="764"/>
      <c r="DT52" s="764"/>
      <c r="DU52" s="765"/>
      <c r="DV52" s="760"/>
      <c r="DW52" s="761"/>
      <c r="DX52" s="761"/>
      <c r="DY52" s="761"/>
      <c r="DZ52" s="766"/>
      <c r="EA52" s="212"/>
    </row>
    <row r="53" spans="1:131" ht="26.25" customHeight="1" x14ac:dyDescent="0.2">
      <c r="A53" s="221">
        <v>26</v>
      </c>
      <c r="B53" s="767"/>
      <c r="C53" s="768"/>
      <c r="D53" s="768"/>
      <c r="E53" s="768"/>
      <c r="F53" s="768"/>
      <c r="G53" s="768"/>
      <c r="H53" s="768"/>
      <c r="I53" s="768"/>
      <c r="J53" s="768"/>
      <c r="K53" s="768"/>
      <c r="L53" s="768"/>
      <c r="M53" s="768"/>
      <c r="N53" s="768"/>
      <c r="O53" s="768"/>
      <c r="P53" s="769"/>
      <c r="Q53" s="822"/>
      <c r="R53" s="823"/>
      <c r="S53" s="823"/>
      <c r="T53" s="823"/>
      <c r="U53" s="823"/>
      <c r="V53" s="823"/>
      <c r="W53" s="823"/>
      <c r="X53" s="823"/>
      <c r="Y53" s="823"/>
      <c r="Z53" s="823"/>
      <c r="AA53" s="823"/>
      <c r="AB53" s="823"/>
      <c r="AC53" s="823"/>
      <c r="AD53" s="823"/>
      <c r="AE53" s="824"/>
      <c r="AF53" s="773"/>
      <c r="AG53" s="774"/>
      <c r="AH53" s="774"/>
      <c r="AI53" s="774"/>
      <c r="AJ53" s="775"/>
      <c r="AK53" s="826"/>
      <c r="AL53" s="823"/>
      <c r="AM53" s="823"/>
      <c r="AN53" s="823"/>
      <c r="AO53" s="823"/>
      <c r="AP53" s="823"/>
      <c r="AQ53" s="823"/>
      <c r="AR53" s="823"/>
      <c r="AS53" s="823"/>
      <c r="AT53" s="823"/>
      <c r="AU53" s="823"/>
      <c r="AV53" s="823"/>
      <c r="AW53" s="823"/>
      <c r="AX53" s="823"/>
      <c r="AY53" s="823"/>
      <c r="AZ53" s="825"/>
      <c r="BA53" s="825"/>
      <c r="BB53" s="825"/>
      <c r="BC53" s="825"/>
      <c r="BD53" s="825"/>
      <c r="BE53" s="819"/>
      <c r="BF53" s="819"/>
      <c r="BG53" s="819"/>
      <c r="BH53" s="819"/>
      <c r="BI53" s="820"/>
      <c r="BJ53" s="214"/>
      <c r="BK53" s="214"/>
      <c r="BL53" s="214"/>
      <c r="BM53" s="214"/>
      <c r="BN53" s="214"/>
      <c r="BO53" s="224"/>
      <c r="BP53" s="224"/>
      <c r="BQ53" s="221">
        <v>47</v>
      </c>
      <c r="BR53" s="222"/>
      <c r="BS53" s="760"/>
      <c r="BT53" s="761"/>
      <c r="BU53" s="761"/>
      <c r="BV53" s="761"/>
      <c r="BW53" s="761"/>
      <c r="BX53" s="761"/>
      <c r="BY53" s="761"/>
      <c r="BZ53" s="761"/>
      <c r="CA53" s="761"/>
      <c r="CB53" s="761"/>
      <c r="CC53" s="761"/>
      <c r="CD53" s="761"/>
      <c r="CE53" s="761"/>
      <c r="CF53" s="761"/>
      <c r="CG53" s="762"/>
      <c r="CH53" s="763"/>
      <c r="CI53" s="764"/>
      <c r="CJ53" s="764"/>
      <c r="CK53" s="764"/>
      <c r="CL53" s="765"/>
      <c r="CM53" s="763"/>
      <c r="CN53" s="764"/>
      <c r="CO53" s="764"/>
      <c r="CP53" s="764"/>
      <c r="CQ53" s="765"/>
      <c r="CR53" s="763"/>
      <c r="CS53" s="764"/>
      <c r="CT53" s="764"/>
      <c r="CU53" s="764"/>
      <c r="CV53" s="765"/>
      <c r="CW53" s="763"/>
      <c r="CX53" s="764"/>
      <c r="CY53" s="764"/>
      <c r="CZ53" s="764"/>
      <c r="DA53" s="765"/>
      <c r="DB53" s="763"/>
      <c r="DC53" s="764"/>
      <c r="DD53" s="764"/>
      <c r="DE53" s="764"/>
      <c r="DF53" s="765"/>
      <c r="DG53" s="763"/>
      <c r="DH53" s="764"/>
      <c r="DI53" s="764"/>
      <c r="DJ53" s="764"/>
      <c r="DK53" s="765"/>
      <c r="DL53" s="763"/>
      <c r="DM53" s="764"/>
      <c r="DN53" s="764"/>
      <c r="DO53" s="764"/>
      <c r="DP53" s="765"/>
      <c r="DQ53" s="763"/>
      <c r="DR53" s="764"/>
      <c r="DS53" s="764"/>
      <c r="DT53" s="764"/>
      <c r="DU53" s="765"/>
      <c r="DV53" s="760"/>
      <c r="DW53" s="761"/>
      <c r="DX53" s="761"/>
      <c r="DY53" s="761"/>
      <c r="DZ53" s="766"/>
      <c r="EA53" s="212"/>
    </row>
    <row r="54" spans="1:131" ht="26.25" customHeight="1" x14ac:dyDescent="0.2">
      <c r="A54" s="221">
        <v>27</v>
      </c>
      <c r="B54" s="767"/>
      <c r="C54" s="768"/>
      <c r="D54" s="768"/>
      <c r="E54" s="768"/>
      <c r="F54" s="768"/>
      <c r="G54" s="768"/>
      <c r="H54" s="768"/>
      <c r="I54" s="768"/>
      <c r="J54" s="768"/>
      <c r="K54" s="768"/>
      <c r="L54" s="768"/>
      <c r="M54" s="768"/>
      <c r="N54" s="768"/>
      <c r="O54" s="768"/>
      <c r="P54" s="769"/>
      <c r="Q54" s="822"/>
      <c r="R54" s="823"/>
      <c r="S54" s="823"/>
      <c r="T54" s="823"/>
      <c r="U54" s="823"/>
      <c r="V54" s="823"/>
      <c r="W54" s="823"/>
      <c r="X54" s="823"/>
      <c r="Y54" s="823"/>
      <c r="Z54" s="823"/>
      <c r="AA54" s="823"/>
      <c r="AB54" s="823"/>
      <c r="AC54" s="823"/>
      <c r="AD54" s="823"/>
      <c r="AE54" s="824"/>
      <c r="AF54" s="773"/>
      <c r="AG54" s="774"/>
      <c r="AH54" s="774"/>
      <c r="AI54" s="774"/>
      <c r="AJ54" s="775"/>
      <c r="AK54" s="826"/>
      <c r="AL54" s="823"/>
      <c r="AM54" s="823"/>
      <c r="AN54" s="823"/>
      <c r="AO54" s="823"/>
      <c r="AP54" s="823"/>
      <c r="AQ54" s="823"/>
      <c r="AR54" s="823"/>
      <c r="AS54" s="823"/>
      <c r="AT54" s="823"/>
      <c r="AU54" s="823"/>
      <c r="AV54" s="823"/>
      <c r="AW54" s="823"/>
      <c r="AX54" s="823"/>
      <c r="AY54" s="823"/>
      <c r="AZ54" s="825"/>
      <c r="BA54" s="825"/>
      <c r="BB54" s="825"/>
      <c r="BC54" s="825"/>
      <c r="BD54" s="825"/>
      <c r="BE54" s="819"/>
      <c r="BF54" s="819"/>
      <c r="BG54" s="819"/>
      <c r="BH54" s="819"/>
      <c r="BI54" s="820"/>
      <c r="BJ54" s="214"/>
      <c r="BK54" s="214"/>
      <c r="BL54" s="214"/>
      <c r="BM54" s="214"/>
      <c r="BN54" s="214"/>
      <c r="BO54" s="224"/>
      <c r="BP54" s="224"/>
      <c r="BQ54" s="221">
        <v>48</v>
      </c>
      <c r="BR54" s="222"/>
      <c r="BS54" s="760"/>
      <c r="BT54" s="761"/>
      <c r="BU54" s="761"/>
      <c r="BV54" s="761"/>
      <c r="BW54" s="761"/>
      <c r="BX54" s="761"/>
      <c r="BY54" s="761"/>
      <c r="BZ54" s="761"/>
      <c r="CA54" s="761"/>
      <c r="CB54" s="761"/>
      <c r="CC54" s="761"/>
      <c r="CD54" s="761"/>
      <c r="CE54" s="761"/>
      <c r="CF54" s="761"/>
      <c r="CG54" s="762"/>
      <c r="CH54" s="763"/>
      <c r="CI54" s="764"/>
      <c r="CJ54" s="764"/>
      <c r="CK54" s="764"/>
      <c r="CL54" s="765"/>
      <c r="CM54" s="763"/>
      <c r="CN54" s="764"/>
      <c r="CO54" s="764"/>
      <c r="CP54" s="764"/>
      <c r="CQ54" s="765"/>
      <c r="CR54" s="763"/>
      <c r="CS54" s="764"/>
      <c r="CT54" s="764"/>
      <c r="CU54" s="764"/>
      <c r="CV54" s="765"/>
      <c r="CW54" s="763"/>
      <c r="CX54" s="764"/>
      <c r="CY54" s="764"/>
      <c r="CZ54" s="764"/>
      <c r="DA54" s="765"/>
      <c r="DB54" s="763"/>
      <c r="DC54" s="764"/>
      <c r="DD54" s="764"/>
      <c r="DE54" s="764"/>
      <c r="DF54" s="765"/>
      <c r="DG54" s="763"/>
      <c r="DH54" s="764"/>
      <c r="DI54" s="764"/>
      <c r="DJ54" s="764"/>
      <c r="DK54" s="765"/>
      <c r="DL54" s="763"/>
      <c r="DM54" s="764"/>
      <c r="DN54" s="764"/>
      <c r="DO54" s="764"/>
      <c r="DP54" s="765"/>
      <c r="DQ54" s="763"/>
      <c r="DR54" s="764"/>
      <c r="DS54" s="764"/>
      <c r="DT54" s="764"/>
      <c r="DU54" s="765"/>
      <c r="DV54" s="760"/>
      <c r="DW54" s="761"/>
      <c r="DX54" s="761"/>
      <c r="DY54" s="761"/>
      <c r="DZ54" s="766"/>
      <c r="EA54" s="212"/>
    </row>
    <row r="55" spans="1:131" ht="26.25" customHeight="1" x14ac:dyDescent="0.2">
      <c r="A55" s="221">
        <v>28</v>
      </c>
      <c r="B55" s="767"/>
      <c r="C55" s="768"/>
      <c r="D55" s="768"/>
      <c r="E55" s="768"/>
      <c r="F55" s="768"/>
      <c r="G55" s="768"/>
      <c r="H55" s="768"/>
      <c r="I55" s="768"/>
      <c r="J55" s="768"/>
      <c r="K55" s="768"/>
      <c r="L55" s="768"/>
      <c r="M55" s="768"/>
      <c r="N55" s="768"/>
      <c r="O55" s="768"/>
      <c r="P55" s="769"/>
      <c r="Q55" s="822"/>
      <c r="R55" s="823"/>
      <c r="S55" s="823"/>
      <c r="T55" s="823"/>
      <c r="U55" s="823"/>
      <c r="V55" s="823"/>
      <c r="W55" s="823"/>
      <c r="X55" s="823"/>
      <c r="Y55" s="823"/>
      <c r="Z55" s="823"/>
      <c r="AA55" s="823"/>
      <c r="AB55" s="823"/>
      <c r="AC55" s="823"/>
      <c r="AD55" s="823"/>
      <c r="AE55" s="824"/>
      <c r="AF55" s="773"/>
      <c r="AG55" s="774"/>
      <c r="AH55" s="774"/>
      <c r="AI55" s="774"/>
      <c r="AJ55" s="775"/>
      <c r="AK55" s="826"/>
      <c r="AL55" s="823"/>
      <c r="AM55" s="823"/>
      <c r="AN55" s="823"/>
      <c r="AO55" s="823"/>
      <c r="AP55" s="823"/>
      <c r="AQ55" s="823"/>
      <c r="AR55" s="823"/>
      <c r="AS55" s="823"/>
      <c r="AT55" s="823"/>
      <c r="AU55" s="823"/>
      <c r="AV55" s="823"/>
      <c r="AW55" s="823"/>
      <c r="AX55" s="823"/>
      <c r="AY55" s="823"/>
      <c r="AZ55" s="825"/>
      <c r="BA55" s="825"/>
      <c r="BB55" s="825"/>
      <c r="BC55" s="825"/>
      <c r="BD55" s="825"/>
      <c r="BE55" s="819"/>
      <c r="BF55" s="819"/>
      <c r="BG55" s="819"/>
      <c r="BH55" s="819"/>
      <c r="BI55" s="820"/>
      <c r="BJ55" s="214"/>
      <c r="BK55" s="214"/>
      <c r="BL55" s="214"/>
      <c r="BM55" s="214"/>
      <c r="BN55" s="214"/>
      <c r="BO55" s="224"/>
      <c r="BP55" s="224"/>
      <c r="BQ55" s="221">
        <v>49</v>
      </c>
      <c r="BR55" s="222"/>
      <c r="BS55" s="760"/>
      <c r="BT55" s="761"/>
      <c r="BU55" s="761"/>
      <c r="BV55" s="761"/>
      <c r="BW55" s="761"/>
      <c r="BX55" s="761"/>
      <c r="BY55" s="761"/>
      <c r="BZ55" s="761"/>
      <c r="CA55" s="761"/>
      <c r="CB55" s="761"/>
      <c r="CC55" s="761"/>
      <c r="CD55" s="761"/>
      <c r="CE55" s="761"/>
      <c r="CF55" s="761"/>
      <c r="CG55" s="762"/>
      <c r="CH55" s="763"/>
      <c r="CI55" s="764"/>
      <c r="CJ55" s="764"/>
      <c r="CK55" s="764"/>
      <c r="CL55" s="765"/>
      <c r="CM55" s="763"/>
      <c r="CN55" s="764"/>
      <c r="CO55" s="764"/>
      <c r="CP55" s="764"/>
      <c r="CQ55" s="765"/>
      <c r="CR55" s="763"/>
      <c r="CS55" s="764"/>
      <c r="CT55" s="764"/>
      <c r="CU55" s="764"/>
      <c r="CV55" s="765"/>
      <c r="CW55" s="763"/>
      <c r="CX55" s="764"/>
      <c r="CY55" s="764"/>
      <c r="CZ55" s="764"/>
      <c r="DA55" s="765"/>
      <c r="DB55" s="763"/>
      <c r="DC55" s="764"/>
      <c r="DD55" s="764"/>
      <c r="DE55" s="764"/>
      <c r="DF55" s="765"/>
      <c r="DG55" s="763"/>
      <c r="DH55" s="764"/>
      <c r="DI55" s="764"/>
      <c r="DJ55" s="764"/>
      <c r="DK55" s="765"/>
      <c r="DL55" s="763"/>
      <c r="DM55" s="764"/>
      <c r="DN55" s="764"/>
      <c r="DO55" s="764"/>
      <c r="DP55" s="765"/>
      <c r="DQ55" s="763"/>
      <c r="DR55" s="764"/>
      <c r="DS55" s="764"/>
      <c r="DT55" s="764"/>
      <c r="DU55" s="765"/>
      <c r="DV55" s="760"/>
      <c r="DW55" s="761"/>
      <c r="DX55" s="761"/>
      <c r="DY55" s="761"/>
      <c r="DZ55" s="766"/>
      <c r="EA55" s="212"/>
    </row>
    <row r="56" spans="1:131" ht="26.25" customHeight="1" x14ac:dyDescent="0.2">
      <c r="A56" s="221">
        <v>29</v>
      </c>
      <c r="B56" s="767"/>
      <c r="C56" s="768"/>
      <c r="D56" s="768"/>
      <c r="E56" s="768"/>
      <c r="F56" s="768"/>
      <c r="G56" s="768"/>
      <c r="H56" s="768"/>
      <c r="I56" s="768"/>
      <c r="J56" s="768"/>
      <c r="K56" s="768"/>
      <c r="L56" s="768"/>
      <c r="M56" s="768"/>
      <c r="N56" s="768"/>
      <c r="O56" s="768"/>
      <c r="P56" s="769"/>
      <c r="Q56" s="822"/>
      <c r="R56" s="823"/>
      <c r="S56" s="823"/>
      <c r="T56" s="823"/>
      <c r="U56" s="823"/>
      <c r="V56" s="823"/>
      <c r="W56" s="823"/>
      <c r="X56" s="823"/>
      <c r="Y56" s="823"/>
      <c r="Z56" s="823"/>
      <c r="AA56" s="823"/>
      <c r="AB56" s="823"/>
      <c r="AC56" s="823"/>
      <c r="AD56" s="823"/>
      <c r="AE56" s="824"/>
      <c r="AF56" s="773"/>
      <c r="AG56" s="774"/>
      <c r="AH56" s="774"/>
      <c r="AI56" s="774"/>
      <c r="AJ56" s="775"/>
      <c r="AK56" s="826"/>
      <c r="AL56" s="823"/>
      <c r="AM56" s="823"/>
      <c r="AN56" s="823"/>
      <c r="AO56" s="823"/>
      <c r="AP56" s="823"/>
      <c r="AQ56" s="823"/>
      <c r="AR56" s="823"/>
      <c r="AS56" s="823"/>
      <c r="AT56" s="823"/>
      <c r="AU56" s="823"/>
      <c r="AV56" s="823"/>
      <c r="AW56" s="823"/>
      <c r="AX56" s="823"/>
      <c r="AY56" s="823"/>
      <c r="AZ56" s="825"/>
      <c r="BA56" s="825"/>
      <c r="BB56" s="825"/>
      <c r="BC56" s="825"/>
      <c r="BD56" s="825"/>
      <c r="BE56" s="819"/>
      <c r="BF56" s="819"/>
      <c r="BG56" s="819"/>
      <c r="BH56" s="819"/>
      <c r="BI56" s="820"/>
      <c r="BJ56" s="214"/>
      <c r="BK56" s="214"/>
      <c r="BL56" s="214"/>
      <c r="BM56" s="214"/>
      <c r="BN56" s="214"/>
      <c r="BO56" s="224"/>
      <c r="BP56" s="224"/>
      <c r="BQ56" s="221">
        <v>50</v>
      </c>
      <c r="BR56" s="222"/>
      <c r="BS56" s="760"/>
      <c r="BT56" s="761"/>
      <c r="BU56" s="761"/>
      <c r="BV56" s="761"/>
      <c r="BW56" s="761"/>
      <c r="BX56" s="761"/>
      <c r="BY56" s="761"/>
      <c r="BZ56" s="761"/>
      <c r="CA56" s="761"/>
      <c r="CB56" s="761"/>
      <c r="CC56" s="761"/>
      <c r="CD56" s="761"/>
      <c r="CE56" s="761"/>
      <c r="CF56" s="761"/>
      <c r="CG56" s="762"/>
      <c r="CH56" s="763"/>
      <c r="CI56" s="764"/>
      <c r="CJ56" s="764"/>
      <c r="CK56" s="764"/>
      <c r="CL56" s="765"/>
      <c r="CM56" s="763"/>
      <c r="CN56" s="764"/>
      <c r="CO56" s="764"/>
      <c r="CP56" s="764"/>
      <c r="CQ56" s="765"/>
      <c r="CR56" s="763"/>
      <c r="CS56" s="764"/>
      <c r="CT56" s="764"/>
      <c r="CU56" s="764"/>
      <c r="CV56" s="765"/>
      <c r="CW56" s="763"/>
      <c r="CX56" s="764"/>
      <c r="CY56" s="764"/>
      <c r="CZ56" s="764"/>
      <c r="DA56" s="765"/>
      <c r="DB56" s="763"/>
      <c r="DC56" s="764"/>
      <c r="DD56" s="764"/>
      <c r="DE56" s="764"/>
      <c r="DF56" s="765"/>
      <c r="DG56" s="763"/>
      <c r="DH56" s="764"/>
      <c r="DI56" s="764"/>
      <c r="DJ56" s="764"/>
      <c r="DK56" s="765"/>
      <c r="DL56" s="763"/>
      <c r="DM56" s="764"/>
      <c r="DN56" s="764"/>
      <c r="DO56" s="764"/>
      <c r="DP56" s="765"/>
      <c r="DQ56" s="763"/>
      <c r="DR56" s="764"/>
      <c r="DS56" s="764"/>
      <c r="DT56" s="764"/>
      <c r="DU56" s="765"/>
      <c r="DV56" s="760"/>
      <c r="DW56" s="761"/>
      <c r="DX56" s="761"/>
      <c r="DY56" s="761"/>
      <c r="DZ56" s="766"/>
      <c r="EA56" s="212"/>
    </row>
    <row r="57" spans="1:131" ht="26.25" customHeight="1" x14ac:dyDescent="0.2">
      <c r="A57" s="221">
        <v>30</v>
      </c>
      <c r="B57" s="767"/>
      <c r="C57" s="768"/>
      <c r="D57" s="768"/>
      <c r="E57" s="768"/>
      <c r="F57" s="768"/>
      <c r="G57" s="768"/>
      <c r="H57" s="768"/>
      <c r="I57" s="768"/>
      <c r="J57" s="768"/>
      <c r="K57" s="768"/>
      <c r="L57" s="768"/>
      <c r="M57" s="768"/>
      <c r="N57" s="768"/>
      <c r="O57" s="768"/>
      <c r="P57" s="769"/>
      <c r="Q57" s="822"/>
      <c r="R57" s="823"/>
      <c r="S57" s="823"/>
      <c r="T57" s="823"/>
      <c r="U57" s="823"/>
      <c r="V57" s="823"/>
      <c r="W57" s="823"/>
      <c r="X57" s="823"/>
      <c r="Y57" s="823"/>
      <c r="Z57" s="823"/>
      <c r="AA57" s="823"/>
      <c r="AB57" s="823"/>
      <c r="AC57" s="823"/>
      <c r="AD57" s="823"/>
      <c r="AE57" s="824"/>
      <c r="AF57" s="773"/>
      <c r="AG57" s="774"/>
      <c r="AH57" s="774"/>
      <c r="AI57" s="774"/>
      <c r="AJ57" s="775"/>
      <c r="AK57" s="826"/>
      <c r="AL57" s="823"/>
      <c r="AM57" s="823"/>
      <c r="AN57" s="823"/>
      <c r="AO57" s="823"/>
      <c r="AP57" s="823"/>
      <c r="AQ57" s="823"/>
      <c r="AR57" s="823"/>
      <c r="AS57" s="823"/>
      <c r="AT57" s="823"/>
      <c r="AU57" s="823"/>
      <c r="AV57" s="823"/>
      <c r="AW57" s="823"/>
      <c r="AX57" s="823"/>
      <c r="AY57" s="823"/>
      <c r="AZ57" s="825"/>
      <c r="BA57" s="825"/>
      <c r="BB57" s="825"/>
      <c r="BC57" s="825"/>
      <c r="BD57" s="825"/>
      <c r="BE57" s="819"/>
      <c r="BF57" s="819"/>
      <c r="BG57" s="819"/>
      <c r="BH57" s="819"/>
      <c r="BI57" s="820"/>
      <c r="BJ57" s="214"/>
      <c r="BK57" s="214"/>
      <c r="BL57" s="214"/>
      <c r="BM57" s="214"/>
      <c r="BN57" s="214"/>
      <c r="BO57" s="224"/>
      <c r="BP57" s="224"/>
      <c r="BQ57" s="221">
        <v>51</v>
      </c>
      <c r="BR57" s="222"/>
      <c r="BS57" s="760"/>
      <c r="BT57" s="761"/>
      <c r="BU57" s="761"/>
      <c r="BV57" s="761"/>
      <c r="BW57" s="761"/>
      <c r="BX57" s="761"/>
      <c r="BY57" s="761"/>
      <c r="BZ57" s="761"/>
      <c r="CA57" s="761"/>
      <c r="CB57" s="761"/>
      <c r="CC57" s="761"/>
      <c r="CD57" s="761"/>
      <c r="CE57" s="761"/>
      <c r="CF57" s="761"/>
      <c r="CG57" s="762"/>
      <c r="CH57" s="763"/>
      <c r="CI57" s="764"/>
      <c r="CJ57" s="764"/>
      <c r="CK57" s="764"/>
      <c r="CL57" s="765"/>
      <c r="CM57" s="763"/>
      <c r="CN57" s="764"/>
      <c r="CO57" s="764"/>
      <c r="CP57" s="764"/>
      <c r="CQ57" s="765"/>
      <c r="CR57" s="763"/>
      <c r="CS57" s="764"/>
      <c r="CT57" s="764"/>
      <c r="CU57" s="764"/>
      <c r="CV57" s="765"/>
      <c r="CW57" s="763"/>
      <c r="CX57" s="764"/>
      <c r="CY57" s="764"/>
      <c r="CZ57" s="764"/>
      <c r="DA57" s="765"/>
      <c r="DB57" s="763"/>
      <c r="DC57" s="764"/>
      <c r="DD57" s="764"/>
      <c r="DE57" s="764"/>
      <c r="DF57" s="765"/>
      <c r="DG57" s="763"/>
      <c r="DH57" s="764"/>
      <c r="DI57" s="764"/>
      <c r="DJ57" s="764"/>
      <c r="DK57" s="765"/>
      <c r="DL57" s="763"/>
      <c r="DM57" s="764"/>
      <c r="DN57" s="764"/>
      <c r="DO57" s="764"/>
      <c r="DP57" s="765"/>
      <c r="DQ57" s="763"/>
      <c r="DR57" s="764"/>
      <c r="DS57" s="764"/>
      <c r="DT57" s="764"/>
      <c r="DU57" s="765"/>
      <c r="DV57" s="760"/>
      <c r="DW57" s="761"/>
      <c r="DX57" s="761"/>
      <c r="DY57" s="761"/>
      <c r="DZ57" s="766"/>
      <c r="EA57" s="212"/>
    </row>
    <row r="58" spans="1:131" ht="26.25" customHeight="1" x14ac:dyDescent="0.2">
      <c r="A58" s="221">
        <v>31</v>
      </c>
      <c r="B58" s="767"/>
      <c r="C58" s="768"/>
      <c r="D58" s="768"/>
      <c r="E58" s="768"/>
      <c r="F58" s="768"/>
      <c r="G58" s="768"/>
      <c r="H58" s="768"/>
      <c r="I58" s="768"/>
      <c r="J58" s="768"/>
      <c r="K58" s="768"/>
      <c r="L58" s="768"/>
      <c r="M58" s="768"/>
      <c r="N58" s="768"/>
      <c r="O58" s="768"/>
      <c r="P58" s="769"/>
      <c r="Q58" s="822"/>
      <c r="R58" s="823"/>
      <c r="S58" s="823"/>
      <c r="T58" s="823"/>
      <c r="U58" s="823"/>
      <c r="V58" s="823"/>
      <c r="W58" s="823"/>
      <c r="X58" s="823"/>
      <c r="Y58" s="823"/>
      <c r="Z58" s="823"/>
      <c r="AA58" s="823"/>
      <c r="AB58" s="823"/>
      <c r="AC58" s="823"/>
      <c r="AD58" s="823"/>
      <c r="AE58" s="824"/>
      <c r="AF58" s="773"/>
      <c r="AG58" s="774"/>
      <c r="AH58" s="774"/>
      <c r="AI58" s="774"/>
      <c r="AJ58" s="775"/>
      <c r="AK58" s="826"/>
      <c r="AL58" s="823"/>
      <c r="AM58" s="823"/>
      <c r="AN58" s="823"/>
      <c r="AO58" s="823"/>
      <c r="AP58" s="823"/>
      <c r="AQ58" s="823"/>
      <c r="AR58" s="823"/>
      <c r="AS58" s="823"/>
      <c r="AT58" s="823"/>
      <c r="AU58" s="823"/>
      <c r="AV58" s="823"/>
      <c r="AW58" s="823"/>
      <c r="AX58" s="823"/>
      <c r="AY58" s="823"/>
      <c r="AZ58" s="825"/>
      <c r="BA58" s="825"/>
      <c r="BB58" s="825"/>
      <c r="BC58" s="825"/>
      <c r="BD58" s="825"/>
      <c r="BE58" s="819"/>
      <c r="BF58" s="819"/>
      <c r="BG58" s="819"/>
      <c r="BH58" s="819"/>
      <c r="BI58" s="820"/>
      <c r="BJ58" s="214"/>
      <c r="BK58" s="214"/>
      <c r="BL58" s="214"/>
      <c r="BM58" s="214"/>
      <c r="BN58" s="214"/>
      <c r="BO58" s="224"/>
      <c r="BP58" s="224"/>
      <c r="BQ58" s="221">
        <v>52</v>
      </c>
      <c r="BR58" s="222"/>
      <c r="BS58" s="760"/>
      <c r="BT58" s="761"/>
      <c r="BU58" s="761"/>
      <c r="BV58" s="761"/>
      <c r="BW58" s="761"/>
      <c r="BX58" s="761"/>
      <c r="BY58" s="761"/>
      <c r="BZ58" s="761"/>
      <c r="CA58" s="761"/>
      <c r="CB58" s="761"/>
      <c r="CC58" s="761"/>
      <c r="CD58" s="761"/>
      <c r="CE58" s="761"/>
      <c r="CF58" s="761"/>
      <c r="CG58" s="762"/>
      <c r="CH58" s="763"/>
      <c r="CI58" s="764"/>
      <c r="CJ58" s="764"/>
      <c r="CK58" s="764"/>
      <c r="CL58" s="765"/>
      <c r="CM58" s="763"/>
      <c r="CN58" s="764"/>
      <c r="CO58" s="764"/>
      <c r="CP58" s="764"/>
      <c r="CQ58" s="765"/>
      <c r="CR58" s="763"/>
      <c r="CS58" s="764"/>
      <c r="CT58" s="764"/>
      <c r="CU58" s="764"/>
      <c r="CV58" s="765"/>
      <c r="CW58" s="763"/>
      <c r="CX58" s="764"/>
      <c r="CY58" s="764"/>
      <c r="CZ58" s="764"/>
      <c r="DA58" s="765"/>
      <c r="DB58" s="763"/>
      <c r="DC58" s="764"/>
      <c r="DD58" s="764"/>
      <c r="DE58" s="764"/>
      <c r="DF58" s="765"/>
      <c r="DG58" s="763"/>
      <c r="DH58" s="764"/>
      <c r="DI58" s="764"/>
      <c r="DJ58" s="764"/>
      <c r="DK58" s="765"/>
      <c r="DL58" s="763"/>
      <c r="DM58" s="764"/>
      <c r="DN58" s="764"/>
      <c r="DO58" s="764"/>
      <c r="DP58" s="765"/>
      <c r="DQ58" s="763"/>
      <c r="DR58" s="764"/>
      <c r="DS58" s="764"/>
      <c r="DT58" s="764"/>
      <c r="DU58" s="765"/>
      <c r="DV58" s="760"/>
      <c r="DW58" s="761"/>
      <c r="DX58" s="761"/>
      <c r="DY58" s="761"/>
      <c r="DZ58" s="766"/>
      <c r="EA58" s="212"/>
    </row>
    <row r="59" spans="1:131" ht="26.25" customHeight="1" x14ac:dyDescent="0.2">
      <c r="A59" s="221">
        <v>32</v>
      </c>
      <c r="B59" s="767"/>
      <c r="C59" s="768"/>
      <c r="D59" s="768"/>
      <c r="E59" s="768"/>
      <c r="F59" s="768"/>
      <c r="G59" s="768"/>
      <c r="H59" s="768"/>
      <c r="I59" s="768"/>
      <c r="J59" s="768"/>
      <c r="K59" s="768"/>
      <c r="L59" s="768"/>
      <c r="M59" s="768"/>
      <c r="N59" s="768"/>
      <c r="O59" s="768"/>
      <c r="P59" s="769"/>
      <c r="Q59" s="822"/>
      <c r="R59" s="823"/>
      <c r="S59" s="823"/>
      <c r="T59" s="823"/>
      <c r="U59" s="823"/>
      <c r="V59" s="823"/>
      <c r="W59" s="823"/>
      <c r="X59" s="823"/>
      <c r="Y59" s="823"/>
      <c r="Z59" s="823"/>
      <c r="AA59" s="823"/>
      <c r="AB59" s="823"/>
      <c r="AC59" s="823"/>
      <c r="AD59" s="823"/>
      <c r="AE59" s="824"/>
      <c r="AF59" s="773"/>
      <c r="AG59" s="774"/>
      <c r="AH59" s="774"/>
      <c r="AI59" s="774"/>
      <c r="AJ59" s="775"/>
      <c r="AK59" s="826"/>
      <c r="AL59" s="823"/>
      <c r="AM59" s="823"/>
      <c r="AN59" s="823"/>
      <c r="AO59" s="823"/>
      <c r="AP59" s="823"/>
      <c r="AQ59" s="823"/>
      <c r="AR59" s="823"/>
      <c r="AS59" s="823"/>
      <c r="AT59" s="823"/>
      <c r="AU59" s="823"/>
      <c r="AV59" s="823"/>
      <c r="AW59" s="823"/>
      <c r="AX59" s="823"/>
      <c r="AY59" s="823"/>
      <c r="AZ59" s="825"/>
      <c r="BA59" s="825"/>
      <c r="BB59" s="825"/>
      <c r="BC59" s="825"/>
      <c r="BD59" s="825"/>
      <c r="BE59" s="819"/>
      <c r="BF59" s="819"/>
      <c r="BG59" s="819"/>
      <c r="BH59" s="819"/>
      <c r="BI59" s="820"/>
      <c r="BJ59" s="214"/>
      <c r="BK59" s="214"/>
      <c r="BL59" s="214"/>
      <c r="BM59" s="214"/>
      <c r="BN59" s="214"/>
      <c r="BO59" s="224"/>
      <c r="BP59" s="224"/>
      <c r="BQ59" s="221">
        <v>53</v>
      </c>
      <c r="BR59" s="222"/>
      <c r="BS59" s="760"/>
      <c r="BT59" s="761"/>
      <c r="BU59" s="761"/>
      <c r="BV59" s="761"/>
      <c r="BW59" s="761"/>
      <c r="BX59" s="761"/>
      <c r="BY59" s="761"/>
      <c r="BZ59" s="761"/>
      <c r="CA59" s="761"/>
      <c r="CB59" s="761"/>
      <c r="CC59" s="761"/>
      <c r="CD59" s="761"/>
      <c r="CE59" s="761"/>
      <c r="CF59" s="761"/>
      <c r="CG59" s="762"/>
      <c r="CH59" s="763"/>
      <c r="CI59" s="764"/>
      <c r="CJ59" s="764"/>
      <c r="CK59" s="764"/>
      <c r="CL59" s="765"/>
      <c r="CM59" s="763"/>
      <c r="CN59" s="764"/>
      <c r="CO59" s="764"/>
      <c r="CP59" s="764"/>
      <c r="CQ59" s="765"/>
      <c r="CR59" s="763"/>
      <c r="CS59" s="764"/>
      <c r="CT59" s="764"/>
      <c r="CU59" s="764"/>
      <c r="CV59" s="765"/>
      <c r="CW59" s="763"/>
      <c r="CX59" s="764"/>
      <c r="CY59" s="764"/>
      <c r="CZ59" s="764"/>
      <c r="DA59" s="765"/>
      <c r="DB59" s="763"/>
      <c r="DC59" s="764"/>
      <c r="DD59" s="764"/>
      <c r="DE59" s="764"/>
      <c r="DF59" s="765"/>
      <c r="DG59" s="763"/>
      <c r="DH59" s="764"/>
      <c r="DI59" s="764"/>
      <c r="DJ59" s="764"/>
      <c r="DK59" s="765"/>
      <c r="DL59" s="763"/>
      <c r="DM59" s="764"/>
      <c r="DN59" s="764"/>
      <c r="DO59" s="764"/>
      <c r="DP59" s="765"/>
      <c r="DQ59" s="763"/>
      <c r="DR59" s="764"/>
      <c r="DS59" s="764"/>
      <c r="DT59" s="764"/>
      <c r="DU59" s="765"/>
      <c r="DV59" s="760"/>
      <c r="DW59" s="761"/>
      <c r="DX59" s="761"/>
      <c r="DY59" s="761"/>
      <c r="DZ59" s="766"/>
      <c r="EA59" s="212"/>
    </row>
    <row r="60" spans="1:131" ht="26.25" customHeight="1" x14ac:dyDescent="0.2">
      <c r="A60" s="221">
        <v>33</v>
      </c>
      <c r="B60" s="767"/>
      <c r="C60" s="768"/>
      <c r="D60" s="768"/>
      <c r="E60" s="768"/>
      <c r="F60" s="768"/>
      <c r="G60" s="768"/>
      <c r="H60" s="768"/>
      <c r="I60" s="768"/>
      <c r="J60" s="768"/>
      <c r="K60" s="768"/>
      <c r="L60" s="768"/>
      <c r="M60" s="768"/>
      <c r="N60" s="768"/>
      <c r="O60" s="768"/>
      <c r="P60" s="769"/>
      <c r="Q60" s="822"/>
      <c r="R60" s="823"/>
      <c r="S60" s="823"/>
      <c r="T60" s="823"/>
      <c r="U60" s="823"/>
      <c r="V60" s="823"/>
      <c r="W60" s="823"/>
      <c r="X60" s="823"/>
      <c r="Y60" s="823"/>
      <c r="Z60" s="823"/>
      <c r="AA60" s="823"/>
      <c r="AB60" s="823"/>
      <c r="AC60" s="823"/>
      <c r="AD60" s="823"/>
      <c r="AE60" s="824"/>
      <c r="AF60" s="773"/>
      <c r="AG60" s="774"/>
      <c r="AH60" s="774"/>
      <c r="AI60" s="774"/>
      <c r="AJ60" s="775"/>
      <c r="AK60" s="826"/>
      <c r="AL60" s="823"/>
      <c r="AM60" s="823"/>
      <c r="AN60" s="823"/>
      <c r="AO60" s="823"/>
      <c r="AP60" s="823"/>
      <c r="AQ60" s="823"/>
      <c r="AR60" s="823"/>
      <c r="AS60" s="823"/>
      <c r="AT60" s="823"/>
      <c r="AU60" s="823"/>
      <c r="AV60" s="823"/>
      <c r="AW60" s="823"/>
      <c r="AX60" s="823"/>
      <c r="AY60" s="823"/>
      <c r="AZ60" s="825"/>
      <c r="BA60" s="825"/>
      <c r="BB60" s="825"/>
      <c r="BC60" s="825"/>
      <c r="BD60" s="825"/>
      <c r="BE60" s="819"/>
      <c r="BF60" s="819"/>
      <c r="BG60" s="819"/>
      <c r="BH60" s="819"/>
      <c r="BI60" s="820"/>
      <c r="BJ60" s="214"/>
      <c r="BK60" s="214"/>
      <c r="BL60" s="214"/>
      <c r="BM60" s="214"/>
      <c r="BN60" s="214"/>
      <c r="BO60" s="224"/>
      <c r="BP60" s="224"/>
      <c r="BQ60" s="221">
        <v>54</v>
      </c>
      <c r="BR60" s="222"/>
      <c r="BS60" s="760"/>
      <c r="BT60" s="761"/>
      <c r="BU60" s="761"/>
      <c r="BV60" s="761"/>
      <c r="BW60" s="761"/>
      <c r="BX60" s="761"/>
      <c r="BY60" s="761"/>
      <c r="BZ60" s="761"/>
      <c r="CA60" s="761"/>
      <c r="CB60" s="761"/>
      <c r="CC60" s="761"/>
      <c r="CD60" s="761"/>
      <c r="CE60" s="761"/>
      <c r="CF60" s="761"/>
      <c r="CG60" s="762"/>
      <c r="CH60" s="763"/>
      <c r="CI60" s="764"/>
      <c r="CJ60" s="764"/>
      <c r="CK60" s="764"/>
      <c r="CL60" s="765"/>
      <c r="CM60" s="763"/>
      <c r="CN60" s="764"/>
      <c r="CO60" s="764"/>
      <c r="CP60" s="764"/>
      <c r="CQ60" s="765"/>
      <c r="CR60" s="763"/>
      <c r="CS60" s="764"/>
      <c r="CT60" s="764"/>
      <c r="CU60" s="764"/>
      <c r="CV60" s="765"/>
      <c r="CW60" s="763"/>
      <c r="CX60" s="764"/>
      <c r="CY60" s="764"/>
      <c r="CZ60" s="764"/>
      <c r="DA60" s="765"/>
      <c r="DB60" s="763"/>
      <c r="DC60" s="764"/>
      <c r="DD60" s="764"/>
      <c r="DE60" s="764"/>
      <c r="DF60" s="765"/>
      <c r="DG60" s="763"/>
      <c r="DH60" s="764"/>
      <c r="DI60" s="764"/>
      <c r="DJ60" s="764"/>
      <c r="DK60" s="765"/>
      <c r="DL60" s="763"/>
      <c r="DM60" s="764"/>
      <c r="DN60" s="764"/>
      <c r="DO60" s="764"/>
      <c r="DP60" s="765"/>
      <c r="DQ60" s="763"/>
      <c r="DR60" s="764"/>
      <c r="DS60" s="764"/>
      <c r="DT60" s="764"/>
      <c r="DU60" s="765"/>
      <c r="DV60" s="760"/>
      <c r="DW60" s="761"/>
      <c r="DX60" s="761"/>
      <c r="DY60" s="761"/>
      <c r="DZ60" s="766"/>
      <c r="EA60" s="212"/>
    </row>
    <row r="61" spans="1:131" ht="26.25" customHeight="1" thickBot="1" x14ac:dyDescent="0.25">
      <c r="A61" s="221">
        <v>34</v>
      </c>
      <c r="B61" s="767"/>
      <c r="C61" s="768"/>
      <c r="D61" s="768"/>
      <c r="E61" s="768"/>
      <c r="F61" s="768"/>
      <c r="G61" s="768"/>
      <c r="H61" s="768"/>
      <c r="I61" s="768"/>
      <c r="J61" s="768"/>
      <c r="K61" s="768"/>
      <c r="L61" s="768"/>
      <c r="M61" s="768"/>
      <c r="N61" s="768"/>
      <c r="O61" s="768"/>
      <c r="P61" s="769"/>
      <c r="Q61" s="822"/>
      <c r="R61" s="823"/>
      <c r="S61" s="823"/>
      <c r="T61" s="823"/>
      <c r="U61" s="823"/>
      <c r="V61" s="823"/>
      <c r="W61" s="823"/>
      <c r="X61" s="823"/>
      <c r="Y61" s="823"/>
      <c r="Z61" s="823"/>
      <c r="AA61" s="823"/>
      <c r="AB61" s="823"/>
      <c r="AC61" s="823"/>
      <c r="AD61" s="823"/>
      <c r="AE61" s="824"/>
      <c r="AF61" s="773"/>
      <c r="AG61" s="774"/>
      <c r="AH61" s="774"/>
      <c r="AI61" s="774"/>
      <c r="AJ61" s="775"/>
      <c r="AK61" s="826"/>
      <c r="AL61" s="823"/>
      <c r="AM61" s="823"/>
      <c r="AN61" s="823"/>
      <c r="AO61" s="823"/>
      <c r="AP61" s="823"/>
      <c r="AQ61" s="823"/>
      <c r="AR61" s="823"/>
      <c r="AS61" s="823"/>
      <c r="AT61" s="823"/>
      <c r="AU61" s="823"/>
      <c r="AV61" s="823"/>
      <c r="AW61" s="823"/>
      <c r="AX61" s="823"/>
      <c r="AY61" s="823"/>
      <c r="AZ61" s="825"/>
      <c r="BA61" s="825"/>
      <c r="BB61" s="825"/>
      <c r="BC61" s="825"/>
      <c r="BD61" s="825"/>
      <c r="BE61" s="819"/>
      <c r="BF61" s="819"/>
      <c r="BG61" s="819"/>
      <c r="BH61" s="819"/>
      <c r="BI61" s="820"/>
      <c r="BJ61" s="214"/>
      <c r="BK61" s="214"/>
      <c r="BL61" s="214"/>
      <c r="BM61" s="214"/>
      <c r="BN61" s="214"/>
      <c r="BO61" s="224"/>
      <c r="BP61" s="224"/>
      <c r="BQ61" s="221">
        <v>55</v>
      </c>
      <c r="BR61" s="222"/>
      <c r="BS61" s="760"/>
      <c r="BT61" s="761"/>
      <c r="BU61" s="761"/>
      <c r="BV61" s="761"/>
      <c r="BW61" s="761"/>
      <c r="BX61" s="761"/>
      <c r="BY61" s="761"/>
      <c r="BZ61" s="761"/>
      <c r="CA61" s="761"/>
      <c r="CB61" s="761"/>
      <c r="CC61" s="761"/>
      <c r="CD61" s="761"/>
      <c r="CE61" s="761"/>
      <c r="CF61" s="761"/>
      <c r="CG61" s="762"/>
      <c r="CH61" s="763"/>
      <c r="CI61" s="764"/>
      <c r="CJ61" s="764"/>
      <c r="CK61" s="764"/>
      <c r="CL61" s="765"/>
      <c r="CM61" s="763"/>
      <c r="CN61" s="764"/>
      <c r="CO61" s="764"/>
      <c r="CP61" s="764"/>
      <c r="CQ61" s="765"/>
      <c r="CR61" s="763"/>
      <c r="CS61" s="764"/>
      <c r="CT61" s="764"/>
      <c r="CU61" s="764"/>
      <c r="CV61" s="765"/>
      <c r="CW61" s="763"/>
      <c r="CX61" s="764"/>
      <c r="CY61" s="764"/>
      <c r="CZ61" s="764"/>
      <c r="DA61" s="765"/>
      <c r="DB61" s="763"/>
      <c r="DC61" s="764"/>
      <c r="DD61" s="764"/>
      <c r="DE61" s="764"/>
      <c r="DF61" s="765"/>
      <c r="DG61" s="763"/>
      <c r="DH61" s="764"/>
      <c r="DI61" s="764"/>
      <c r="DJ61" s="764"/>
      <c r="DK61" s="765"/>
      <c r="DL61" s="763"/>
      <c r="DM61" s="764"/>
      <c r="DN61" s="764"/>
      <c r="DO61" s="764"/>
      <c r="DP61" s="765"/>
      <c r="DQ61" s="763"/>
      <c r="DR61" s="764"/>
      <c r="DS61" s="764"/>
      <c r="DT61" s="764"/>
      <c r="DU61" s="765"/>
      <c r="DV61" s="760"/>
      <c r="DW61" s="761"/>
      <c r="DX61" s="761"/>
      <c r="DY61" s="761"/>
      <c r="DZ61" s="766"/>
      <c r="EA61" s="212"/>
    </row>
    <row r="62" spans="1:131" ht="26.25" customHeight="1" x14ac:dyDescent="0.2">
      <c r="A62" s="221">
        <v>35</v>
      </c>
      <c r="B62" s="767"/>
      <c r="C62" s="768"/>
      <c r="D62" s="768"/>
      <c r="E62" s="768"/>
      <c r="F62" s="768"/>
      <c r="G62" s="768"/>
      <c r="H62" s="768"/>
      <c r="I62" s="768"/>
      <c r="J62" s="768"/>
      <c r="K62" s="768"/>
      <c r="L62" s="768"/>
      <c r="M62" s="768"/>
      <c r="N62" s="768"/>
      <c r="O62" s="768"/>
      <c r="P62" s="769"/>
      <c r="Q62" s="822"/>
      <c r="R62" s="823"/>
      <c r="S62" s="823"/>
      <c r="T62" s="823"/>
      <c r="U62" s="823"/>
      <c r="V62" s="823"/>
      <c r="W62" s="823"/>
      <c r="X62" s="823"/>
      <c r="Y62" s="823"/>
      <c r="Z62" s="823"/>
      <c r="AA62" s="823"/>
      <c r="AB62" s="823"/>
      <c r="AC62" s="823"/>
      <c r="AD62" s="823"/>
      <c r="AE62" s="824"/>
      <c r="AF62" s="773"/>
      <c r="AG62" s="774"/>
      <c r="AH62" s="774"/>
      <c r="AI62" s="774"/>
      <c r="AJ62" s="775"/>
      <c r="AK62" s="826"/>
      <c r="AL62" s="823"/>
      <c r="AM62" s="823"/>
      <c r="AN62" s="823"/>
      <c r="AO62" s="823"/>
      <c r="AP62" s="823"/>
      <c r="AQ62" s="823"/>
      <c r="AR62" s="823"/>
      <c r="AS62" s="823"/>
      <c r="AT62" s="823"/>
      <c r="AU62" s="823"/>
      <c r="AV62" s="823"/>
      <c r="AW62" s="823"/>
      <c r="AX62" s="823"/>
      <c r="AY62" s="823"/>
      <c r="AZ62" s="825"/>
      <c r="BA62" s="825"/>
      <c r="BB62" s="825"/>
      <c r="BC62" s="825"/>
      <c r="BD62" s="825"/>
      <c r="BE62" s="819"/>
      <c r="BF62" s="819"/>
      <c r="BG62" s="819"/>
      <c r="BH62" s="819"/>
      <c r="BI62" s="820"/>
      <c r="BJ62" s="834" t="s">
        <v>394</v>
      </c>
      <c r="BK62" s="793"/>
      <c r="BL62" s="793"/>
      <c r="BM62" s="793"/>
      <c r="BN62" s="794"/>
      <c r="BO62" s="224"/>
      <c r="BP62" s="224"/>
      <c r="BQ62" s="221">
        <v>56</v>
      </c>
      <c r="BR62" s="222"/>
      <c r="BS62" s="760"/>
      <c r="BT62" s="761"/>
      <c r="BU62" s="761"/>
      <c r="BV62" s="761"/>
      <c r="BW62" s="761"/>
      <c r="BX62" s="761"/>
      <c r="BY62" s="761"/>
      <c r="BZ62" s="761"/>
      <c r="CA62" s="761"/>
      <c r="CB62" s="761"/>
      <c r="CC62" s="761"/>
      <c r="CD62" s="761"/>
      <c r="CE62" s="761"/>
      <c r="CF62" s="761"/>
      <c r="CG62" s="762"/>
      <c r="CH62" s="763"/>
      <c r="CI62" s="764"/>
      <c r="CJ62" s="764"/>
      <c r="CK62" s="764"/>
      <c r="CL62" s="765"/>
      <c r="CM62" s="763"/>
      <c r="CN62" s="764"/>
      <c r="CO62" s="764"/>
      <c r="CP62" s="764"/>
      <c r="CQ62" s="765"/>
      <c r="CR62" s="763"/>
      <c r="CS62" s="764"/>
      <c r="CT62" s="764"/>
      <c r="CU62" s="764"/>
      <c r="CV62" s="765"/>
      <c r="CW62" s="763"/>
      <c r="CX62" s="764"/>
      <c r="CY62" s="764"/>
      <c r="CZ62" s="764"/>
      <c r="DA62" s="765"/>
      <c r="DB62" s="763"/>
      <c r="DC62" s="764"/>
      <c r="DD62" s="764"/>
      <c r="DE62" s="764"/>
      <c r="DF62" s="765"/>
      <c r="DG62" s="763"/>
      <c r="DH62" s="764"/>
      <c r="DI62" s="764"/>
      <c r="DJ62" s="764"/>
      <c r="DK62" s="765"/>
      <c r="DL62" s="763"/>
      <c r="DM62" s="764"/>
      <c r="DN62" s="764"/>
      <c r="DO62" s="764"/>
      <c r="DP62" s="765"/>
      <c r="DQ62" s="763"/>
      <c r="DR62" s="764"/>
      <c r="DS62" s="764"/>
      <c r="DT62" s="764"/>
      <c r="DU62" s="765"/>
      <c r="DV62" s="760"/>
      <c r="DW62" s="761"/>
      <c r="DX62" s="761"/>
      <c r="DY62" s="761"/>
      <c r="DZ62" s="766"/>
      <c r="EA62" s="212"/>
    </row>
    <row r="63" spans="1:131" ht="26.25" customHeight="1" thickBot="1" x14ac:dyDescent="0.25">
      <c r="A63" s="223" t="s">
        <v>376</v>
      </c>
      <c r="B63" s="776" t="s">
        <v>395</v>
      </c>
      <c r="C63" s="777"/>
      <c r="D63" s="777"/>
      <c r="E63" s="777"/>
      <c r="F63" s="777"/>
      <c r="G63" s="777"/>
      <c r="H63" s="777"/>
      <c r="I63" s="777"/>
      <c r="J63" s="777"/>
      <c r="K63" s="777"/>
      <c r="L63" s="777"/>
      <c r="M63" s="777"/>
      <c r="N63" s="777"/>
      <c r="O63" s="777"/>
      <c r="P63" s="778"/>
      <c r="Q63" s="827"/>
      <c r="R63" s="828"/>
      <c r="S63" s="828"/>
      <c r="T63" s="828"/>
      <c r="U63" s="828"/>
      <c r="V63" s="828"/>
      <c r="W63" s="828"/>
      <c r="X63" s="828"/>
      <c r="Y63" s="828"/>
      <c r="Z63" s="828"/>
      <c r="AA63" s="828"/>
      <c r="AB63" s="828"/>
      <c r="AC63" s="828"/>
      <c r="AD63" s="828"/>
      <c r="AE63" s="829"/>
      <c r="AF63" s="830">
        <v>2038</v>
      </c>
      <c r="AG63" s="831"/>
      <c r="AH63" s="831"/>
      <c r="AI63" s="831"/>
      <c r="AJ63" s="832"/>
      <c r="AK63" s="833"/>
      <c r="AL63" s="828"/>
      <c r="AM63" s="828"/>
      <c r="AN63" s="828"/>
      <c r="AO63" s="828"/>
      <c r="AP63" s="831">
        <v>10202</v>
      </c>
      <c r="AQ63" s="831"/>
      <c r="AR63" s="831"/>
      <c r="AS63" s="831"/>
      <c r="AT63" s="831"/>
      <c r="AU63" s="831">
        <v>8554</v>
      </c>
      <c r="AV63" s="831"/>
      <c r="AW63" s="831"/>
      <c r="AX63" s="831"/>
      <c r="AY63" s="831"/>
      <c r="AZ63" s="835"/>
      <c r="BA63" s="835"/>
      <c r="BB63" s="835"/>
      <c r="BC63" s="835"/>
      <c r="BD63" s="835"/>
      <c r="BE63" s="836"/>
      <c r="BF63" s="836"/>
      <c r="BG63" s="836"/>
      <c r="BH63" s="836"/>
      <c r="BI63" s="837"/>
      <c r="BJ63" s="838" t="s">
        <v>122</v>
      </c>
      <c r="BK63" s="839"/>
      <c r="BL63" s="839"/>
      <c r="BM63" s="839"/>
      <c r="BN63" s="840"/>
      <c r="BO63" s="224"/>
      <c r="BP63" s="224"/>
      <c r="BQ63" s="221">
        <v>57</v>
      </c>
      <c r="BR63" s="222"/>
      <c r="BS63" s="760"/>
      <c r="BT63" s="761"/>
      <c r="BU63" s="761"/>
      <c r="BV63" s="761"/>
      <c r="BW63" s="761"/>
      <c r="BX63" s="761"/>
      <c r="BY63" s="761"/>
      <c r="BZ63" s="761"/>
      <c r="CA63" s="761"/>
      <c r="CB63" s="761"/>
      <c r="CC63" s="761"/>
      <c r="CD63" s="761"/>
      <c r="CE63" s="761"/>
      <c r="CF63" s="761"/>
      <c r="CG63" s="762"/>
      <c r="CH63" s="763"/>
      <c r="CI63" s="764"/>
      <c r="CJ63" s="764"/>
      <c r="CK63" s="764"/>
      <c r="CL63" s="765"/>
      <c r="CM63" s="763"/>
      <c r="CN63" s="764"/>
      <c r="CO63" s="764"/>
      <c r="CP63" s="764"/>
      <c r="CQ63" s="765"/>
      <c r="CR63" s="763"/>
      <c r="CS63" s="764"/>
      <c r="CT63" s="764"/>
      <c r="CU63" s="764"/>
      <c r="CV63" s="765"/>
      <c r="CW63" s="763"/>
      <c r="CX63" s="764"/>
      <c r="CY63" s="764"/>
      <c r="CZ63" s="764"/>
      <c r="DA63" s="765"/>
      <c r="DB63" s="763"/>
      <c r="DC63" s="764"/>
      <c r="DD63" s="764"/>
      <c r="DE63" s="764"/>
      <c r="DF63" s="765"/>
      <c r="DG63" s="763"/>
      <c r="DH63" s="764"/>
      <c r="DI63" s="764"/>
      <c r="DJ63" s="764"/>
      <c r="DK63" s="765"/>
      <c r="DL63" s="763"/>
      <c r="DM63" s="764"/>
      <c r="DN63" s="764"/>
      <c r="DO63" s="764"/>
      <c r="DP63" s="765"/>
      <c r="DQ63" s="763"/>
      <c r="DR63" s="764"/>
      <c r="DS63" s="764"/>
      <c r="DT63" s="764"/>
      <c r="DU63" s="765"/>
      <c r="DV63" s="760"/>
      <c r="DW63" s="761"/>
      <c r="DX63" s="761"/>
      <c r="DY63" s="761"/>
      <c r="DZ63" s="766"/>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60"/>
      <c r="BT64" s="761"/>
      <c r="BU64" s="761"/>
      <c r="BV64" s="761"/>
      <c r="BW64" s="761"/>
      <c r="BX64" s="761"/>
      <c r="BY64" s="761"/>
      <c r="BZ64" s="761"/>
      <c r="CA64" s="761"/>
      <c r="CB64" s="761"/>
      <c r="CC64" s="761"/>
      <c r="CD64" s="761"/>
      <c r="CE64" s="761"/>
      <c r="CF64" s="761"/>
      <c r="CG64" s="762"/>
      <c r="CH64" s="763"/>
      <c r="CI64" s="764"/>
      <c r="CJ64" s="764"/>
      <c r="CK64" s="764"/>
      <c r="CL64" s="765"/>
      <c r="CM64" s="763"/>
      <c r="CN64" s="764"/>
      <c r="CO64" s="764"/>
      <c r="CP64" s="764"/>
      <c r="CQ64" s="765"/>
      <c r="CR64" s="763"/>
      <c r="CS64" s="764"/>
      <c r="CT64" s="764"/>
      <c r="CU64" s="764"/>
      <c r="CV64" s="765"/>
      <c r="CW64" s="763"/>
      <c r="CX64" s="764"/>
      <c r="CY64" s="764"/>
      <c r="CZ64" s="764"/>
      <c r="DA64" s="765"/>
      <c r="DB64" s="763"/>
      <c r="DC64" s="764"/>
      <c r="DD64" s="764"/>
      <c r="DE64" s="764"/>
      <c r="DF64" s="765"/>
      <c r="DG64" s="763"/>
      <c r="DH64" s="764"/>
      <c r="DI64" s="764"/>
      <c r="DJ64" s="764"/>
      <c r="DK64" s="765"/>
      <c r="DL64" s="763"/>
      <c r="DM64" s="764"/>
      <c r="DN64" s="764"/>
      <c r="DO64" s="764"/>
      <c r="DP64" s="765"/>
      <c r="DQ64" s="763"/>
      <c r="DR64" s="764"/>
      <c r="DS64" s="764"/>
      <c r="DT64" s="764"/>
      <c r="DU64" s="765"/>
      <c r="DV64" s="760"/>
      <c r="DW64" s="761"/>
      <c r="DX64" s="761"/>
      <c r="DY64" s="761"/>
      <c r="DZ64" s="766"/>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60"/>
      <c r="BT65" s="761"/>
      <c r="BU65" s="761"/>
      <c r="BV65" s="761"/>
      <c r="BW65" s="761"/>
      <c r="BX65" s="761"/>
      <c r="BY65" s="761"/>
      <c r="BZ65" s="761"/>
      <c r="CA65" s="761"/>
      <c r="CB65" s="761"/>
      <c r="CC65" s="761"/>
      <c r="CD65" s="761"/>
      <c r="CE65" s="761"/>
      <c r="CF65" s="761"/>
      <c r="CG65" s="762"/>
      <c r="CH65" s="763"/>
      <c r="CI65" s="764"/>
      <c r="CJ65" s="764"/>
      <c r="CK65" s="764"/>
      <c r="CL65" s="765"/>
      <c r="CM65" s="763"/>
      <c r="CN65" s="764"/>
      <c r="CO65" s="764"/>
      <c r="CP65" s="764"/>
      <c r="CQ65" s="765"/>
      <c r="CR65" s="763"/>
      <c r="CS65" s="764"/>
      <c r="CT65" s="764"/>
      <c r="CU65" s="764"/>
      <c r="CV65" s="765"/>
      <c r="CW65" s="763"/>
      <c r="CX65" s="764"/>
      <c r="CY65" s="764"/>
      <c r="CZ65" s="764"/>
      <c r="DA65" s="765"/>
      <c r="DB65" s="763"/>
      <c r="DC65" s="764"/>
      <c r="DD65" s="764"/>
      <c r="DE65" s="764"/>
      <c r="DF65" s="765"/>
      <c r="DG65" s="763"/>
      <c r="DH65" s="764"/>
      <c r="DI65" s="764"/>
      <c r="DJ65" s="764"/>
      <c r="DK65" s="765"/>
      <c r="DL65" s="763"/>
      <c r="DM65" s="764"/>
      <c r="DN65" s="764"/>
      <c r="DO65" s="764"/>
      <c r="DP65" s="765"/>
      <c r="DQ65" s="763"/>
      <c r="DR65" s="764"/>
      <c r="DS65" s="764"/>
      <c r="DT65" s="764"/>
      <c r="DU65" s="765"/>
      <c r="DV65" s="760"/>
      <c r="DW65" s="761"/>
      <c r="DX65" s="761"/>
      <c r="DY65" s="761"/>
      <c r="DZ65" s="766"/>
      <c r="EA65" s="212"/>
    </row>
    <row r="66" spans="1:131" ht="26.25" customHeight="1" x14ac:dyDescent="0.2">
      <c r="A66" s="714" t="s">
        <v>397</v>
      </c>
      <c r="B66" s="715"/>
      <c r="C66" s="715"/>
      <c r="D66" s="715"/>
      <c r="E66" s="715"/>
      <c r="F66" s="715"/>
      <c r="G66" s="715"/>
      <c r="H66" s="715"/>
      <c r="I66" s="715"/>
      <c r="J66" s="715"/>
      <c r="K66" s="715"/>
      <c r="L66" s="715"/>
      <c r="M66" s="715"/>
      <c r="N66" s="715"/>
      <c r="O66" s="715"/>
      <c r="P66" s="716"/>
      <c r="Q66" s="720" t="s">
        <v>380</v>
      </c>
      <c r="R66" s="721"/>
      <c r="S66" s="721"/>
      <c r="T66" s="721"/>
      <c r="U66" s="722"/>
      <c r="V66" s="720" t="s">
        <v>381</v>
      </c>
      <c r="W66" s="721"/>
      <c r="X66" s="721"/>
      <c r="Y66" s="721"/>
      <c r="Z66" s="722"/>
      <c r="AA66" s="720" t="s">
        <v>382</v>
      </c>
      <c r="AB66" s="721"/>
      <c r="AC66" s="721"/>
      <c r="AD66" s="721"/>
      <c r="AE66" s="722"/>
      <c r="AF66" s="841" t="s">
        <v>383</v>
      </c>
      <c r="AG66" s="802"/>
      <c r="AH66" s="802"/>
      <c r="AI66" s="802"/>
      <c r="AJ66" s="842"/>
      <c r="AK66" s="720" t="s">
        <v>384</v>
      </c>
      <c r="AL66" s="715"/>
      <c r="AM66" s="715"/>
      <c r="AN66" s="715"/>
      <c r="AO66" s="716"/>
      <c r="AP66" s="720" t="s">
        <v>385</v>
      </c>
      <c r="AQ66" s="721"/>
      <c r="AR66" s="721"/>
      <c r="AS66" s="721"/>
      <c r="AT66" s="722"/>
      <c r="AU66" s="720" t="s">
        <v>398</v>
      </c>
      <c r="AV66" s="721"/>
      <c r="AW66" s="721"/>
      <c r="AX66" s="721"/>
      <c r="AY66" s="722"/>
      <c r="AZ66" s="720" t="s">
        <v>363</v>
      </c>
      <c r="BA66" s="721"/>
      <c r="BB66" s="721"/>
      <c r="BC66" s="721"/>
      <c r="BD66" s="727"/>
      <c r="BE66" s="224"/>
      <c r="BF66" s="224"/>
      <c r="BG66" s="224"/>
      <c r="BH66" s="224"/>
      <c r="BI66" s="224"/>
      <c r="BJ66" s="224"/>
      <c r="BK66" s="224"/>
      <c r="BL66" s="224"/>
      <c r="BM66" s="224"/>
      <c r="BN66" s="224"/>
      <c r="BO66" s="224"/>
      <c r="BP66" s="224"/>
      <c r="BQ66" s="221">
        <v>60</v>
      </c>
      <c r="BR66" s="226"/>
      <c r="BS66" s="846"/>
      <c r="BT66" s="847"/>
      <c r="BU66" s="847"/>
      <c r="BV66" s="847"/>
      <c r="BW66" s="847"/>
      <c r="BX66" s="847"/>
      <c r="BY66" s="847"/>
      <c r="BZ66" s="847"/>
      <c r="CA66" s="847"/>
      <c r="CB66" s="847"/>
      <c r="CC66" s="847"/>
      <c r="CD66" s="847"/>
      <c r="CE66" s="847"/>
      <c r="CF66" s="847"/>
      <c r="CG66" s="852"/>
      <c r="CH66" s="849"/>
      <c r="CI66" s="850"/>
      <c r="CJ66" s="850"/>
      <c r="CK66" s="850"/>
      <c r="CL66" s="851"/>
      <c r="CM66" s="849"/>
      <c r="CN66" s="850"/>
      <c r="CO66" s="850"/>
      <c r="CP66" s="850"/>
      <c r="CQ66" s="851"/>
      <c r="CR66" s="849"/>
      <c r="CS66" s="850"/>
      <c r="CT66" s="850"/>
      <c r="CU66" s="850"/>
      <c r="CV66" s="851"/>
      <c r="CW66" s="849"/>
      <c r="CX66" s="850"/>
      <c r="CY66" s="850"/>
      <c r="CZ66" s="850"/>
      <c r="DA66" s="851"/>
      <c r="DB66" s="849"/>
      <c r="DC66" s="850"/>
      <c r="DD66" s="850"/>
      <c r="DE66" s="850"/>
      <c r="DF66" s="851"/>
      <c r="DG66" s="849"/>
      <c r="DH66" s="850"/>
      <c r="DI66" s="850"/>
      <c r="DJ66" s="850"/>
      <c r="DK66" s="851"/>
      <c r="DL66" s="849"/>
      <c r="DM66" s="850"/>
      <c r="DN66" s="850"/>
      <c r="DO66" s="850"/>
      <c r="DP66" s="851"/>
      <c r="DQ66" s="849"/>
      <c r="DR66" s="850"/>
      <c r="DS66" s="850"/>
      <c r="DT66" s="850"/>
      <c r="DU66" s="851"/>
      <c r="DV66" s="846"/>
      <c r="DW66" s="847"/>
      <c r="DX66" s="847"/>
      <c r="DY66" s="847"/>
      <c r="DZ66" s="848"/>
      <c r="EA66" s="212"/>
    </row>
    <row r="67" spans="1:131" ht="26.25" customHeight="1" thickBot="1" x14ac:dyDescent="0.25">
      <c r="A67" s="717"/>
      <c r="B67" s="718"/>
      <c r="C67" s="718"/>
      <c r="D67" s="718"/>
      <c r="E67" s="718"/>
      <c r="F67" s="718"/>
      <c r="G67" s="718"/>
      <c r="H67" s="718"/>
      <c r="I67" s="718"/>
      <c r="J67" s="718"/>
      <c r="K67" s="718"/>
      <c r="L67" s="718"/>
      <c r="M67" s="718"/>
      <c r="N67" s="718"/>
      <c r="O67" s="718"/>
      <c r="P67" s="719"/>
      <c r="Q67" s="723"/>
      <c r="R67" s="724"/>
      <c r="S67" s="724"/>
      <c r="T67" s="724"/>
      <c r="U67" s="725"/>
      <c r="V67" s="723"/>
      <c r="W67" s="724"/>
      <c r="X67" s="724"/>
      <c r="Y67" s="724"/>
      <c r="Z67" s="725"/>
      <c r="AA67" s="723"/>
      <c r="AB67" s="724"/>
      <c r="AC67" s="724"/>
      <c r="AD67" s="724"/>
      <c r="AE67" s="725"/>
      <c r="AF67" s="843"/>
      <c r="AG67" s="805"/>
      <c r="AH67" s="805"/>
      <c r="AI67" s="805"/>
      <c r="AJ67" s="844"/>
      <c r="AK67" s="845"/>
      <c r="AL67" s="718"/>
      <c r="AM67" s="718"/>
      <c r="AN67" s="718"/>
      <c r="AO67" s="719"/>
      <c r="AP67" s="723"/>
      <c r="AQ67" s="724"/>
      <c r="AR67" s="724"/>
      <c r="AS67" s="724"/>
      <c r="AT67" s="725"/>
      <c r="AU67" s="723"/>
      <c r="AV67" s="724"/>
      <c r="AW67" s="724"/>
      <c r="AX67" s="724"/>
      <c r="AY67" s="725"/>
      <c r="AZ67" s="723"/>
      <c r="BA67" s="724"/>
      <c r="BB67" s="724"/>
      <c r="BC67" s="724"/>
      <c r="BD67" s="729"/>
      <c r="BE67" s="224"/>
      <c r="BF67" s="224"/>
      <c r="BG67" s="224"/>
      <c r="BH67" s="224"/>
      <c r="BI67" s="224"/>
      <c r="BJ67" s="224"/>
      <c r="BK67" s="224"/>
      <c r="BL67" s="224"/>
      <c r="BM67" s="224"/>
      <c r="BN67" s="224"/>
      <c r="BO67" s="224"/>
      <c r="BP67" s="224"/>
      <c r="BQ67" s="221">
        <v>61</v>
      </c>
      <c r="BR67" s="226"/>
      <c r="BS67" s="846"/>
      <c r="BT67" s="847"/>
      <c r="BU67" s="847"/>
      <c r="BV67" s="847"/>
      <c r="BW67" s="847"/>
      <c r="BX67" s="847"/>
      <c r="BY67" s="847"/>
      <c r="BZ67" s="847"/>
      <c r="CA67" s="847"/>
      <c r="CB67" s="847"/>
      <c r="CC67" s="847"/>
      <c r="CD67" s="847"/>
      <c r="CE67" s="847"/>
      <c r="CF67" s="847"/>
      <c r="CG67" s="852"/>
      <c r="CH67" s="849"/>
      <c r="CI67" s="850"/>
      <c r="CJ67" s="850"/>
      <c r="CK67" s="850"/>
      <c r="CL67" s="851"/>
      <c r="CM67" s="849"/>
      <c r="CN67" s="850"/>
      <c r="CO67" s="850"/>
      <c r="CP67" s="850"/>
      <c r="CQ67" s="851"/>
      <c r="CR67" s="849"/>
      <c r="CS67" s="850"/>
      <c r="CT67" s="850"/>
      <c r="CU67" s="850"/>
      <c r="CV67" s="851"/>
      <c r="CW67" s="849"/>
      <c r="CX67" s="850"/>
      <c r="CY67" s="850"/>
      <c r="CZ67" s="850"/>
      <c r="DA67" s="851"/>
      <c r="DB67" s="849"/>
      <c r="DC67" s="850"/>
      <c r="DD67" s="850"/>
      <c r="DE67" s="850"/>
      <c r="DF67" s="851"/>
      <c r="DG67" s="849"/>
      <c r="DH67" s="850"/>
      <c r="DI67" s="850"/>
      <c r="DJ67" s="850"/>
      <c r="DK67" s="851"/>
      <c r="DL67" s="849"/>
      <c r="DM67" s="850"/>
      <c r="DN67" s="850"/>
      <c r="DO67" s="850"/>
      <c r="DP67" s="851"/>
      <c r="DQ67" s="849"/>
      <c r="DR67" s="850"/>
      <c r="DS67" s="850"/>
      <c r="DT67" s="850"/>
      <c r="DU67" s="851"/>
      <c r="DV67" s="846"/>
      <c r="DW67" s="847"/>
      <c r="DX67" s="847"/>
      <c r="DY67" s="847"/>
      <c r="DZ67" s="848"/>
      <c r="EA67" s="212"/>
    </row>
    <row r="68" spans="1:131" ht="26.25" customHeight="1" thickTop="1" x14ac:dyDescent="0.2">
      <c r="A68" s="219">
        <v>1</v>
      </c>
      <c r="B68" s="856" t="s">
        <v>549</v>
      </c>
      <c r="C68" s="857"/>
      <c r="D68" s="857"/>
      <c r="E68" s="857"/>
      <c r="F68" s="857"/>
      <c r="G68" s="857"/>
      <c r="H68" s="857"/>
      <c r="I68" s="857"/>
      <c r="J68" s="857"/>
      <c r="K68" s="857"/>
      <c r="L68" s="857"/>
      <c r="M68" s="857"/>
      <c r="N68" s="857"/>
      <c r="O68" s="857"/>
      <c r="P68" s="858"/>
      <c r="Q68" s="859">
        <v>2149</v>
      </c>
      <c r="R68" s="853"/>
      <c r="S68" s="853"/>
      <c r="T68" s="853"/>
      <c r="U68" s="853"/>
      <c r="V68" s="853">
        <v>2121</v>
      </c>
      <c r="W68" s="853"/>
      <c r="X68" s="853"/>
      <c r="Y68" s="853"/>
      <c r="Z68" s="853"/>
      <c r="AA68" s="853">
        <v>28</v>
      </c>
      <c r="AB68" s="853"/>
      <c r="AC68" s="853"/>
      <c r="AD68" s="853"/>
      <c r="AE68" s="853"/>
      <c r="AF68" s="853">
        <v>28</v>
      </c>
      <c r="AG68" s="853"/>
      <c r="AH68" s="853"/>
      <c r="AI68" s="853"/>
      <c r="AJ68" s="853"/>
      <c r="AK68" s="853">
        <v>18</v>
      </c>
      <c r="AL68" s="853"/>
      <c r="AM68" s="853"/>
      <c r="AN68" s="853"/>
      <c r="AO68" s="853"/>
      <c r="AP68" s="853">
        <v>899</v>
      </c>
      <c r="AQ68" s="853"/>
      <c r="AR68" s="853"/>
      <c r="AS68" s="853"/>
      <c r="AT68" s="853"/>
      <c r="AU68" s="853">
        <v>450</v>
      </c>
      <c r="AV68" s="853"/>
      <c r="AW68" s="853"/>
      <c r="AX68" s="853"/>
      <c r="AY68" s="853"/>
      <c r="AZ68" s="854"/>
      <c r="BA68" s="854"/>
      <c r="BB68" s="854"/>
      <c r="BC68" s="854"/>
      <c r="BD68" s="855"/>
      <c r="BE68" s="224"/>
      <c r="BF68" s="224"/>
      <c r="BG68" s="224"/>
      <c r="BH68" s="224"/>
      <c r="BI68" s="224"/>
      <c r="BJ68" s="224"/>
      <c r="BK68" s="224"/>
      <c r="BL68" s="224"/>
      <c r="BM68" s="224"/>
      <c r="BN68" s="224"/>
      <c r="BO68" s="224"/>
      <c r="BP68" s="224"/>
      <c r="BQ68" s="221">
        <v>62</v>
      </c>
      <c r="BR68" s="226"/>
      <c r="BS68" s="846"/>
      <c r="BT68" s="847"/>
      <c r="BU68" s="847"/>
      <c r="BV68" s="847"/>
      <c r="BW68" s="847"/>
      <c r="BX68" s="847"/>
      <c r="BY68" s="847"/>
      <c r="BZ68" s="847"/>
      <c r="CA68" s="847"/>
      <c r="CB68" s="847"/>
      <c r="CC68" s="847"/>
      <c r="CD68" s="847"/>
      <c r="CE68" s="847"/>
      <c r="CF68" s="847"/>
      <c r="CG68" s="852"/>
      <c r="CH68" s="849"/>
      <c r="CI68" s="850"/>
      <c r="CJ68" s="850"/>
      <c r="CK68" s="850"/>
      <c r="CL68" s="851"/>
      <c r="CM68" s="849"/>
      <c r="CN68" s="850"/>
      <c r="CO68" s="850"/>
      <c r="CP68" s="850"/>
      <c r="CQ68" s="851"/>
      <c r="CR68" s="849"/>
      <c r="CS68" s="850"/>
      <c r="CT68" s="850"/>
      <c r="CU68" s="850"/>
      <c r="CV68" s="851"/>
      <c r="CW68" s="849"/>
      <c r="CX68" s="850"/>
      <c r="CY68" s="850"/>
      <c r="CZ68" s="850"/>
      <c r="DA68" s="851"/>
      <c r="DB68" s="849"/>
      <c r="DC68" s="850"/>
      <c r="DD68" s="850"/>
      <c r="DE68" s="850"/>
      <c r="DF68" s="851"/>
      <c r="DG68" s="849"/>
      <c r="DH68" s="850"/>
      <c r="DI68" s="850"/>
      <c r="DJ68" s="850"/>
      <c r="DK68" s="851"/>
      <c r="DL68" s="849"/>
      <c r="DM68" s="850"/>
      <c r="DN68" s="850"/>
      <c r="DO68" s="850"/>
      <c r="DP68" s="851"/>
      <c r="DQ68" s="849"/>
      <c r="DR68" s="850"/>
      <c r="DS68" s="850"/>
      <c r="DT68" s="850"/>
      <c r="DU68" s="851"/>
      <c r="DV68" s="846"/>
      <c r="DW68" s="847"/>
      <c r="DX68" s="847"/>
      <c r="DY68" s="847"/>
      <c r="DZ68" s="848"/>
      <c r="EA68" s="212"/>
    </row>
    <row r="69" spans="1:131" ht="26.25" customHeight="1" x14ac:dyDescent="0.2">
      <c r="A69" s="221">
        <v>2</v>
      </c>
      <c r="B69" s="860" t="s">
        <v>550</v>
      </c>
      <c r="C69" s="861"/>
      <c r="D69" s="861"/>
      <c r="E69" s="861"/>
      <c r="F69" s="861"/>
      <c r="G69" s="861"/>
      <c r="H69" s="861"/>
      <c r="I69" s="861"/>
      <c r="J69" s="861"/>
      <c r="K69" s="861"/>
      <c r="L69" s="861"/>
      <c r="M69" s="861"/>
      <c r="N69" s="861"/>
      <c r="O69" s="861"/>
      <c r="P69" s="862"/>
      <c r="Q69" s="863">
        <v>1077</v>
      </c>
      <c r="R69" s="817"/>
      <c r="S69" s="817"/>
      <c r="T69" s="817"/>
      <c r="U69" s="817"/>
      <c r="V69" s="817">
        <v>1059</v>
      </c>
      <c r="W69" s="817"/>
      <c r="X69" s="817"/>
      <c r="Y69" s="817"/>
      <c r="Z69" s="817"/>
      <c r="AA69" s="817">
        <v>18</v>
      </c>
      <c r="AB69" s="817"/>
      <c r="AC69" s="817"/>
      <c r="AD69" s="817"/>
      <c r="AE69" s="817"/>
      <c r="AF69" s="817">
        <v>18</v>
      </c>
      <c r="AG69" s="817"/>
      <c r="AH69" s="817"/>
      <c r="AI69" s="817"/>
      <c r="AJ69" s="817"/>
      <c r="AK69" s="817">
        <v>17</v>
      </c>
      <c r="AL69" s="817"/>
      <c r="AM69" s="817"/>
      <c r="AN69" s="817"/>
      <c r="AO69" s="817"/>
      <c r="AP69" s="817">
        <v>304</v>
      </c>
      <c r="AQ69" s="817"/>
      <c r="AR69" s="817"/>
      <c r="AS69" s="817"/>
      <c r="AT69" s="817"/>
      <c r="AU69" s="817">
        <v>154</v>
      </c>
      <c r="AV69" s="817"/>
      <c r="AW69" s="817"/>
      <c r="AX69" s="817"/>
      <c r="AY69" s="817"/>
      <c r="AZ69" s="819"/>
      <c r="BA69" s="819"/>
      <c r="BB69" s="819"/>
      <c r="BC69" s="819"/>
      <c r="BD69" s="820"/>
      <c r="BE69" s="224"/>
      <c r="BF69" s="224"/>
      <c r="BG69" s="224"/>
      <c r="BH69" s="224"/>
      <c r="BI69" s="224"/>
      <c r="BJ69" s="224"/>
      <c r="BK69" s="224"/>
      <c r="BL69" s="224"/>
      <c r="BM69" s="224"/>
      <c r="BN69" s="224"/>
      <c r="BO69" s="224"/>
      <c r="BP69" s="224"/>
      <c r="BQ69" s="221">
        <v>63</v>
      </c>
      <c r="BR69" s="226"/>
      <c r="BS69" s="846"/>
      <c r="BT69" s="847"/>
      <c r="BU69" s="847"/>
      <c r="BV69" s="847"/>
      <c r="BW69" s="847"/>
      <c r="BX69" s="847"/>
      <c r="BY69" s="847"/>
      <c r="BZ69" s="847"/>
      <c r="CA69" s="847"/>
      <c r="CB69" s="847"/>
      <c r="CC69" s="847"/>
      <c r="CD69" s="847"/>
      <c r="CE69" s="847"/>
      <c r="CF69" s="847"/>
      <c r="CG69" s="852"/>
      <c r="CH69" s="849"/>
      <c r="CI69" s="850"/>
      <c r="CJ69" s="850"/>
      <c r="CK69" s="850"/>
      <c r="CL69" s="851"/>
      <c r="CM69" s="849"/>
      <c r="CN69" s="850"/>
      <c r="CO69" s="850"/>
      <c r="CP69" s="850"/>
      <c r="CQ69" s="851"/>
      <c r="CR69" s="849"/>
      <c r="CS69" s="850"/>
      <c r="CT69" s="850"/>
      <c r="CU69" s="850"/>
      <c r="CV69" s="851"/>
      <c r="CW69" s="849"/>
      <c r="CX69" s="850"/>
      <c r="CY69" s="850"/>
      <c r="CZ69" s="850"/>
      <c r="DA69" s="851"/>
      <c r="DB69" s="849"/>
      <c r="DC69" s="850"/>
      <c r="DD69" s="850"/>
      <c r="DE69" s="850"/>
      <c r="DF69" s="851"/>
      <c r="DG69" s="849"/>
      <c r="DH69" s="850"/>
      <c r="DI69" s="850"/>
      <c r="DJ69" s="850"/>
      <c r="DK69" s="851"/>
      <c r="DL69" s="849"/>
      <c r="DM69" s="850"/>
      <c r="DN69" s="850"/>
      <c r="DO69" s="850"/>
      <c r="DP69" s="851"/>
      <c r="DQ69" s="849"/>
      <c r="DR69" s="850"/>
      <c r="DS69" s="850"/>
      <c r="DT69" s="850"/>
      <c r="DU69" s="851"/>
      <c r="DV69" s="846"/>
      <c r="DW69" s="847"/>
      <c r="DX69" s="847"/>
      <c r="DY69" s="847"/>
      <c r="DZ69" s="848"/>
      <c r="EA69" s="212"/>
    </row>
    <row r="70" spans="1:131" ht="26.25" customHeight="1" x14ac:dyDescent="0.2">
      <c r="A70" s="221">
        <v>3</v>
      </c>
      <c r="B70" s="860" t="s">
        <v>551</v>
      </c>
      <c r="C70" s="861"/>
      <c r="D70" s="861"/>
      <c r="E70" s="861"/>
      <c r="F70" s="861"/>
      <c r="G70" s="861"/>
      <c r="H70" s="861"/>
      <c r="I70" s="861"/>
      <c r="J70" s="861"/>
      <c r="K70" s="861"/>
      <c r="L70" s="861"/>
      <c r="M70" s="861"/>
      <c r="N70" s="861"/>
      <c r="O70" s="861"/>
      <c r="P70" s="862"/>
      <c r="Q70" s="863">
        <v>1630</v>
      </c>
      <c r="R70" s="817"/>
      <c r="S70" s="817"/>
      <c r="T70" s="817"/>
      <c r="U70" s="817"/>
      <c r="V70" s="817">
        <v>1568</v>
      </c>
      <c r="W70" s="817"/>
      <c r="X70" s="817"/>
      <c r="Y70" s="817"/>
      <c r="Z70" s="817"/>
      <c r="AA70" s="817">
        <v>62</v>
      </c>
      <c r="AB70" s="817"/>
      <c r="AC70" s="817"/>
      <c r="AD70" s="817"/>
      <c r="AE70" s="817"/>
      <c r="AF70" s="817">
        <v>1496</v>
      </c>
      <c r="AG70" s="817"/>
      <c r="AH70" s="817"/>
      <c r="AI70" s="817"/>
      <c r="AJ70" s="817"/>
      <c r="AK70" s="817" t="s">
        <v>486</v>
      </c>
      <c r="AL70" s="817"/>
      <c r="AM70" s="817"/>
      <c r="AN70" s="817"/>
      <c r="AO70" s="817"/>
      <c r="AP70" s="817">
        <v>1506</v>
      </c>
      <c r="AQ70" s="817"/>
      <c r="AR70" s="817"/>
      <c r="AS70" s="817"/>
      <c r="AT70" s="817"/>
      <c r="AU70" s="817" t="s">
        <v>486</v>
      </c>
      <c r="AV70" s="817"/>
      <c r="AW70" s="817"/>
      <c r="AX70" s="817"/>
      <c r="AY70" s="817"/>
      <c r="AZ70" s="819" t="s">
        <v>560</v>
      </c>
      <c r="BA70" s="819"/>
      <c r="BB70" s="819"/>
      <c r="BC70" s="819"/>
      <c r="BD70" s="820"/>
      <c r="BE70" s="224"/>
      <c r="BF70" s="224"/>
      <c r="BG70" s="224"/>
      <c r="BH70" s="224"/>
      <c r="BI70" s="224"/>
      <c r="BJ70" s="224"/>
      <c r="BK70" s="224"/>
      <c r="BL70" s="224"/>
      <c r="BM70" s="224"/>
      <c r="BN70" s="224"/>
      <c r="BO70" s="224"/>
      <c r="BP70" s="224"/>
      <c r="BQ70" s="221">
        <v>64</v>
      </c>
      <c r="BR70" s="226"/>
      <c r="BS70" s="846"/>
      <c r="BT70" s="847"/>
      <c r="BU70" s="847"/>
      <c r="BV70" s="847"/>
      <c r="BW70" s="847"/>
      <c r="BX70" s="847"/>
      <c r="BY70" s="847"/>
      <c r="BZ70" s="847"/>
      <c r="CA70" s="847"/>
      <c r="CB70" s="847"/>
      <c r="CC70" s="847"/>
      <c r="CD70" s="847"/>
      <c r="CE70" s="847"/>
      <c r="CF70" s="847"/>
      <c r="CG70" s="852"/>
      <c r="CH70" s="849"/>
      <c r="CI70" s="850"/>
      <c r="CJ70" s="850"/>
      <c r="CK70" s="850"/>
      <c r="CL70" s="851"/>
      <c r="CM70" s="849"/>
      <c r="CN70" s="850"/>
      <c r="CO70" s="850"/>
      <c r="CP70" s="850"/>
      <c r="CQ70" s="851"/>
      <c r="CR70" s="849"/>
      <c r="CS70" s="850"/>
      <c r="CT70" s="850"/>
      <c r="CU70" s="850"/>
      <c r="CV70" s="851"/>
      <c r="CW70" s="849"/>
      <c r="CX70" s="850"/>
      <c r="CY70" s="850"/>
      <c r="CZ70" s="850"/>
      <c r="DA70" s="851"/>
      <c r="DB70" s="849"/>
      <c r="DC70" s="850"/>
      <c r="DD70" s="850"/>
      <c r="DE70" s="850"/>
      <c r="DF70" s="851"/>
      <c r="DG70" s="849"/>
      <c r="DH70" s="850"/>
      <c r="DI70" s="850"/>
      <c r="DJ70" s="850"/>
      <c r="DK70" s="851"/>
      <c r="DL70" s="849"/>
      <c r="DM70" s="850"/>
      <c r="DN70" s="850"/>
      <c r="DO70" s="850"/>
      <c r="DP70" s="851"/>
      <c r="DQ70" s="849"/>
      <c r="DR70" s="850"/>
      <c r="DS70" s="850"/>
      <c r="DT70" s="850"/>
      <c r="DU70" s="851"/>
      <c r="DV70" s="846"/>
      <c r="DW70" s="847"/>
      <c r="DX70" s="847"/>
      <c r="DY70" s="847"/>
      <c r="DZ70" s="848"/>
      <c r="EA70" s="212"/>
    </row>
    <row r="71" spans="1:131" ht="26.25" customHeight="1" x14ac:dyDescent="0.2">
      <c r="A71" s="221">
        <v>4</v>
      </c>
      <c r="B71" s="860" t="s">
        <v>552</v>
      </c>
      <c r="C71" s="861"/>
      <c r="D71" s="861"/>
      <c r="E71" s="861"/>
      <c r="F71" s="861"/>
      <c r="G71" s="861"/>
      <c r="H71" s="861"/>
      <c r="I71" s="861"/>
      <c r="J71" s="861"/>
      <c r="K71" s="861"/>
      <c r="L71" s="861"/>
      <c r="M71" s="861"/>
      <c r="N71" s="861"/>
      <c r="O71" s="861"/>
      <c r="P71" s="862"/>
      <c r="Q71" s="863">
        <v>416</v>
      </c>
      <c r="R71" s="817"/>
      <c r="S71" s="817"/>
      <c r="T71" s="817"/>
      <c r="U71" s="817"/>
      <c r="V71" s="817">
        <v>411</v>
      </c>
      <c r="W71" s="817"/>
      <c r="X71" s="817"/>
      <c r="Y71" s="817"/>
      <c r="Z71" s="817"/>
      <c r="AA71" s="817">
        <v>5</v>
      </c>
      <c r="AB71" s="817"/>
      <c r="AC71" s="817"/>
      <c r="AD71" s="817"/>
      <c r="AE71" s="817"/>
      <c r="AF71" s="817">
        <v>5</v>
      </c>
      <c r="AG71" s="817"/>
      <c r="AH71" s="817"/>
      <c r="AI71" s="817"/>
      <c r="AJ71" s="817"/>
      <c r="AK71" s="817">
        <v>305</v>
      </c>
      <c r="AL71" s="817"/>
      <c r="AM71" s="817"/>
      <c r="AN71" s="817"/>
      <c r="AO71" s="817"/>
      <c r="AP71" s="817" t="s">
        <v>486</v>
      </c>
      <c r="AQ71" s="817"/>
      <c r="AR71" s="817"/>
      <c r="AS71" s="817"/>
      <c r="AT71" s="817"/>
      <c r="AU71" s="817" t="s">
        <v>486</v>
      </c>
      <c r="AV71" s="817"/>
      <c r="AW71" s="817"/>
      <c r="AX71" s="817"/>
      <c r="AY71" s="817"/>
      <c r="AZ71" s="819"/>
      <c r="BA71" s="819"/>
      <c r="BB71" s="819"/>
      <c r="BC71" s="819"/>
      <c r="BD71" s="820"/>
      <c r="BE71" s="224"/>
      <c r="BF71" s="224"/>
      <c r="BG71" s="224"/>
      <c r="BH71" s="224"/>
      <c r="BI71" s="224"/>
      <c r="BJ71" s="224"/>
      <c r="BK71" s="224"/>
      <c r="BL71" s="224"/>
      <c r="BM71" s="224"/>
      <c r="BN71" s="224"/>
      <c r="BO71" s="224"/>
      <c r="BP71" s="224"/>
      <c r="BQ71" s="221">
        <v>65</v>
      </c>
      <c r="BR71" s="226"/>
      <c r="BS71" s="846"/>
      <c r="BT71" s="847"/>
      <c r="BU71" s="847"/>
      <c r="BV71" s="847"/>
      <c r="BW71" s="847"/>
      <c r="BX71" s="847"/>
      <c r="BY71" s="847"/>
      <c r="BZ71" s="847"/>
      <c r="CA71" s="847"/>
      <c r="CB71" s="847"/>
      <c r="CC71" s="847"/>
      <c r="CD71" s="847"/>
      <c r="CE71" s="847"/>
      <c r="CF71" s="847"/>
      <c r="CG71" s="852"/>
      <c r="CH71" s="849"/>
      <c r="CI71" s="850"/>
      <c r="CJ71" s="850"/>
      <c r="CK71" s="850"/>
      <c r="CL71" s="851"/>
      <c r="CM71" s="849"/>
      <c r="CN71" s="850"/>
      <c r="CO71" s="850"/>
      <c r="CP71" s="850"/>
      <c r="CQ71" s="851"/>
      <c r="CR71" s="849"/>
      <c r="CS71" s="850"/>
      <c r="CT71" s="850"/>
      <c r="CU71" s="850"/>
      <c r="CV71" s="851"/>
      <c r="CW71" s="849"/>
      <c r="CX71" s="850"/>
      <c r="CY71" s="850"/>
      <c r="CZ71" s="850"/>
      <c r="DA71" s="851"/>
      <c r="DB71" s="849"/>
      <c r="DC71" s="850"/>
      <c r="DD71" s="850"/>
      <c r="DE71" s="850"/>
      <c r="DF71" s="851"/>
      <c r="DG71" s="849"/>
      <c r="DH71" s="850"/>
      <c r="DI71" s="850"/>
      <c r="DJ71" s="850"/>
      <c r="DK71" s="851"/>
      <c r="DL71" s="849"/>
      <c r="DM71" s="850"/>
      <c r="DN71" s="850"/>
      <c r="DO71" s="850"/>
      <c r="DP71" s="851"/>
      <c r="DQ71" s="849"/>
      <c r="DR71" s="850"/>
      <c r="DS71" s="850"/>
      <c r="DT71" s="850"/>
      <c r="DU71" s="851"/>
      <c r="DV71" s="846"/>
      <c r="DW71" s="847"/>
      <c r="DX71" s="847"/>
      <c r="DY71" s="847"/>
      <c r="DZ71" s="848"/>
      <c r="EA71" s="212"/>
    </row>
    <row r="72" spans="1:131" ht="26.25" customHeight="1" x14ac:dyDescent="0.2">
      <c r="A72" s="221">
        <v>5</v>
      </c>
      <c r="B72" s="860" t="s">
        <v>564</v>
      </c>
      <c r="C72" s="861"/>
      <c r="D72" s="861"/>
      <c r="E72" s="861"/>
      <c r="F72" s="861"/>
      <c r="G72" s="861"/>
      <c r="H72" s="861"/>
      <c r="I72" s="861"/>
      <c r="J72" s="861"/>
      <c r="K72" s="861"/>
      <c r="L72" s="861"/>
      <c r="M72" s="861"/>
      <c r="N72" s="861"/>
      <c r="O72" s="861"/>
      <c r="P72" s="862"/>
      <c r="Q72" s="863">
        <v>793</v>
      </c>
      <c r="R72" s="817"/>
      <c r="S72" s="817"/>
      <c r="T72" s="817"/>
      <c r="U72" s="817"/>
      <c r="V72" s="817">
        <v>785</v>
      </c>
      <c r="W72" s="817"/>
      <c r="X72" s="817"/>
      <c r="Y72" s="817"/>
      <c r="Z72" s="817"/>
      <c r="AA72" s="817">
        <v>8</v>
      </c>
      <c r="AB72" s="817"/>
      <c r="AC72" s="817"/>
      <c r="AD72" s="817"/>
      <c r="AE72" s="817"/>
      <c r="AF72" s="817">
        <v>8</v>
      </c>
      <c r="AG72" s="817"/>
      <c r="AH72" s="817"/>
      <c r="AI72" s="817"/>
      <c r="AJ72" s="817"/>
      <c r="AK72" s="817">
        <v>6</v>
      </c>
      <c r="AL72" s="817"/>
      <c r="AM72" s="817"/>
      <c r="AN72" s="817"/>
      <c r="AO72" s="817"/>
      <c r="AP72" s="817" t="s">
        <v>486</v>
      </c>
      <c r="AQ72" s="817"/>
      <c r="AR72" s="817"/>
      <c r="AS72" s="817"/>
      <c r="AT72" s="817"/>
      <c r="AU72" s="817" t="s">
        <v>486</v>
      </c>
      <c r="AV72" s="817"/>
      <c r="AW72" s="817"/>
      <c r="AX72" s="817"/>
      <c r="AY72" s="817"/>
      <c r="AZ72" s="819"/>
      <c r="BA72" s="819"/>
      <c r="BB72" s="819"/>
      <c r="BC72" s="819"/>
      <c r="BD72" s="820"/>
      <c r="BE72" s="224"/>
      <c r="BF72" s="224"/>
      <c r="BG72" s="224"/>
      <c r="BH72" s="224"/>
      <c r="BI72" s="224"/>
      <c r="BJ72" s="224"/>
      <c r="BK72" s="224"/>
      <c r="BL72" s="224"/>
      <c r="BM72" s="224"/>
      <c r="BN72" s="224"/>
      <c r="BO72" s="224"/>
      <c r="BP72" s="224"/>
      <c r="BQ72" s="221">
        <v>66</v>
      </c>
      <c r="BR72" s="226"/>
      <c r="BS72" s="846"/>
      <c r="BT72" s="847"/>
      <c r="BU72" s="847"/>
      <c r="BV72" s="847"/>
      <c r="BW72" s="847"/>
      <c r="BX72" s="847"/>
      <c r="BY72" s="847"/>
      <c r="BZ72" s="847"/>
      <c r="CA72" s="847"/>
      <c r="CB72" s="847"/>
      <c r="CC72" s="847"/>
      <c r="CD72" s="847"/>
      <c r="CE72" s="847"/>
      <c r="CF72" s="847"/>
      <c r="CG72" s="852"/>
      <c r="CH72" s="849"/>
      <c r="CI72" s="850"/>
      <c r="CJ72" s="850"/>
      <c r="CK72" s="850"/>
      <c r="CL72" s="851"/>
      <c r="CM72" s="849"/>
      <c r="CN72" s="850"/>
      <c r="CO72" s="850"/>
      <c r="CP72" s="850"/>
      <c r="CQ72" s="851"/>
      <c r="CR72" s="849"/>
      <c r="CS72" s="850"/>
      <c r="CT72" s="850"/>
      <c r="CU72" s="850"/>
      <c r="CV72" s="851"/>
      <c r="CW72" s="849"/>
      <c r="CX72" s="850"/>
      <c r="CY72" s="850"/>
      <c r="CZ72" s="850"/>
      <c r="DA72" s="851"/>
      <c r="DB72" s="849"/>
      <c r="DC72" s="850"/>
      <c r="DD72" s="850"/>
      <c r="DE72" s="850"/>
      <c r="DF72" s="851"/>
      <c r="DG72" s="849"/>
      <c r="DH72" s="850"/>
      <c r="DI72" s="850"/>
      <c r="DJ72" s="850"/>
      <c r="DK72" s="851"/>
      <c r="DL72" s="849"/>
      <c r="DM72" s="850"/>
      <c r="DN72" s="850"/>
      <c r="DO72" s="850"/>
      <c r="DP72" s="851"/>
      <c r="DQ72" s="849"/>
      <c r="DR72" s="850"/>
      <c r="DS72" s="850"/>
      <c r="DT72" s="850"/>
      <c r="DU72" s="851"/>
      <c r="DV72" s="846"/>
      <c r="DW72" s="847"/>
      <c r="DX72" s="847"/>
      <c r="DY72" s="847"/>
      <c r="DZ72" s="848"/>
      <c r="EA72" s="212"/>
    </row>
    <row r="73" spans="1:131" ht="26.25" customHeight="1" x14ac:dyDescent="0.2">
      <c r="A73" s="221">
        <v>6</v>
      </c>
      <c r="B73" s="860" t="s">
        <v>553</v>
      </c>
      <c r="C73" s="861"/>
      <c r="D73" s="861"/>
      <c r="E73" s="861"/>
      <c r="F73" s="861"/>
      <c r="G73" s="861"/>
      <c r="H73" s="861"/>
      <c r="I73" s="861"/>
      <c r="J73" s="861"/>
      <c r="K73" s="861"/>
      <c r="L73" s="861"/>
      <c r="M73" s="861"/>
      <c r="N73" s="861"/>
      <c r="O73" s="861"/>
      <c r="P73" s="862"/>
      <c r="Q73" s="863">
        <v>201</v>
      </c>
      <c r="R73" s="817"/>
      <c r="S73" s="817"/>
      <c r="T73" s="817"/>
      <c r="U73" s="817"/>
      <c r="V73" s="817">
        <v>197</v>
      </c>
      <c r="W73" s="817"/>
      <c r="X73" s="817"/>
      <c r="Y73" s="817"/>
      <c r="Z73" s="817"/>
      <c r="AA73" s="817">
        <v>4</v>
      </c>
      <c r="AB73" s="817"/>
      <c r="AC73" s="817"/>
      <c r="AD73" s="817"/>
      <c r="AE73" s="817"/>
      <c r="AF73" s="817">
        <v>4</v>
      </c>
      <c r="AG73" s="817"/>
      <c r="AH73" s="817"/>
      <c r="AI73" s="817"/>
      <c r="AJ73" s="817"/>
      <c r="AK73" s="817" t="s">
        <v>486</v>
      </c>
      <c r="AL73" s="817"/>
      <c r="AM73" s="817"/>
      <c r="AN73" s="817"/>
      <c r="AO73" s="817"/>
      <c r="AP73" s="817" t="s">
        <v>486</v>
      </c>
      <c r="AQ73" s="817"/>
      <c r="AR73" s="817"/>
      <c r="AS73" s="817"/>
      <c r="AT73" s="817"/>
      <c r="AU73" s="817" t="s">
        <v>486</v>
      </c>
      <c r="AV73" s="817"/>
      <c r="AW73" s="817"/>
      <c r="AX73" s="817"/>
      <c r="AY73" s="817"/>
      <c r="AZ73" s="819"/>
      <c r="BA73" s="819"/>
      <c r="BB73" s="819"/>
      <c r="BC73" s="819"/>
      <c r="BD73" s="820"/>
      <c r="BE73" s="224"/>
      <c r="BF73" s="224"/>
      <c r="BG73" s="224"/>
      <c r="BH73" s="224"/>
      <c r="BI73" s="224"/>
      <c r="BJ73" s="224"/>
      <c r="BK73" s="224"/>
      <c r="BL73" s="224"/>
      <c r="BM73" s="224"/>
      <c r="BN73" s="224"/>
      <c r="BO73" s="224"/>
      <c r="BP73" s="224"/>
      <c r="BQ73" s="221">
        <v>67</v>
      </c>
      <c r="BR73" s="226"/>
      <c r="BS73" s="846"/>
      <c r="BT73" s="847"/>
      <c r="BU73" s="847"/>
      <c r="BV73" s="847"/>
      <c r="BW73" s="847"/>
      <c r="BX73" s="847"/>
      <c r="BY73" s="847"/>
      <c r="BZ73" s="847"/>
      <c r="CA73" s="847"/>
      <c r="CB73" s="847"/>
      <c r="CC73" s="847"/>
      <c r="CD73" s="847"/>
      <c r="CE73" s="847"/>
      <c r="CF73" s="847"/>
      <c r="CG73" s="852"/>
      <c r="CH73" s="849"/>
      <c r="CI73" s="850"/>
      <c r="CJ73" s="850"/>
      <c r="CK73" s="850"/>
      <c r="CL73" s="851"/>
      <c r="CM73" s="849"/>
      <c r="CN73" s="850"/>
      <c r="CO73" s="850"/>
      <c r="CP73" s="850"/>
      <c r="CQ73" s="851"/>
      <c r="CR73" s="849"/>
      <c r="CS73" s="850"/>
      <c r="CT73" s="850"/>
      <c r="CU73" s="850"/>
      <c r="CV73" s="851"/>
      <c r="CW73" s="849"/>
      <c r="CX73" s="850"/>
      <c r="CY73" s="850"/>
      <c r="CZ73" s="850"/>
      <c r="DA73" s="851"/>
      <c r="DB73" s="849"/>
      <c r="DC73" s="850"/>
      <c r="DD73" s="850"/>
      <c r="DE73" s="850"/>
      <c r="DF73" s="851"/>
      <c r="DG73" s="849"/>
      <c r="DH73" s="850"/>
      <c r="DI73" s="850"/>
      <c r="DJ73" s="850"/>
      <c r="DK73" s="851"/>
      <c r="DL73" s="849"/>
      <c r="DM73" s="850"/>
      <c r="DN73" s="850"/>
      <c r="DO73" s="850"/>
      <c r="DP73" s="851"/>
      <c r="DQ73" s="849"/>
      <c r="DR73" s="850"/>
      <c r="DS73" s="850"/>
      <c r="DT73" s="850"/>
      <c r="DU73" s="851"/>
      <c r="DV73" s="846"/>
      <c r="DW73" s="847"/>
      <c r="DX73" s="847"/>
      <c r="DY73" s="847"/>
      <c r="DZ73" s="848"/>
      <c r="EA73" s="212"/>
    </row>
    <row r="74" spans="1:131" ht="26.25" customHeight="1" x14ac:dyDescent="0.2">
      <c r="A74" s="221">
        <v>7</v>
      </c>
      <c r="B74" s="860" t="s">
        <v>554</v>
      </c>
      <c r="C74" s="861"/>
      <c r="D74" s="861"/>
      <c r="E74" s="861"/>
      <c r="F74" s="861"/>
      <c r="G74" s="861"/>
      <c r="H74" s="861"/>
      <c r="I74" s="861"/>
      <c r="J74" s="861"/>
      <c r="K74" s="861"/>
      <c r="L74" s="861"/>
      <c r="M74" s="861"/>
      <c r="N74" s="861"/>
      <c r="O74" s="861"/>
      <c r="P74" s="862"/>
      <c r="Q74" s="863">
        <v>26</v>
      </c>
      <c r="R74" s="817"/>
      <c r="S74" s="817"/>
      <c r="T74" s="817"/>
      <c r="U74" s="817"/>
      <c r="V74" s="817">
        <v>26</v>
      </c>
      <c r="W74" s="817"/>
      <c r="X74" s="817"/>
      <c r="Y74" s="817"/>
      <c r="Z74" s="817"/>
      <c r="AA74" s="817">
        <v>0</v>
      </c>
      <c r="AB74" s="817"/>
      <c r="AC74" s="817"/>
      <c r="AD74" s="817"/>
      <c r="AE74" s="817"/>
      <c r="AF74" s="817">
        <v>0</v>
      </c>
      <c r="AG74" s="817"/>
      <c r="AH74" s="817"/>
      <c r="AI74" s="817"/>
      <c r="AJ74" s="817"/>
      <c r="AK74" s="817">
        <v>11</v>
      </c>
      <c r="AL74" s="817"/>
      <c r="AM74" s="817"/>
      <c r="AN74" s="817"/>
      <c r="AO74" s="817"/>
      <c r="AP74" s="817" t="s">
        <v>486</v>
      </c>
      <c r="AQ74" s="817"/>
      <c r="AR74" s="817"/>
      <c r="AS74" s="817"/>
      <c r="AT74" s="817"/>
      <c r="AU74" s="817" t="s">
        <v>486</v>
      </c>
      <c r="AV74" s="817"/>
      <c r="AW74" s="817"/>
      <c r="AX74" s="817"/>
      <c r="AY74" s="817"/>
      <c r="AZ74" s="819"/>
      <c r="BA74" s="819"/>
      <c r="BB74" s="819"/>
      <c r="BC74" s="819"/>
      <c r="BD74" s="820"/>
      <c r="BE74" s="224"/>
      <c r="BF74" s="224"/>
      <c r="BG74" s="224"/>
      <c r="BH74" s="224"/>
      <c r="BI74" s="224"/>
      <c r="BJ74" s="224"/>
      <c r="BK74" s="224"/>
      <c r="BL74" s="224"/>
      <c r="BM74" s="224"/>
      <c r="BN74" s="224"/>
      <c r="BO74" s="224"/>
      <c r="BP74" s="224"/>
      <c r="BQ74" s="221">
        <v>68</v>
      </c>
      <c r="BR74" s="226"/>
      <c r="BS74" s="846"/>
      <c r="BT74" s="847"/>
      <c r="BU74" s="847"/>
      <c r="BV74" s="847"/>
      <c r="BW74" s="847"/>
      <c r="BX74" s="847"/>
      <c r="BY74" s="847"/>
      <c r="BZ74" s="847"/>
      <c r="CA74" s="847"/>
      <c r="CB74" s="847"/>
      <c r="CC74" s="847"/>
      <c r="CD74" s="847"/>
      <c r="CE74" s="847"/>
      <c r="CF74" s="847"/>
      <c r="CG74" s="852"/>
      <c r="CH74" s="849"/>
      <c r="CI74" s="850"/>
      <c r="CJ74" s="850"/>
      <c r="CK74" s="850"/>
      <c r="CL74" s="851"/>
      <c r="CM74" s="849"/>
      <c r="CN74" s="850"/>
      <c r="CO74" s="850"/>
      <c r="CP74" s="850"/>
      <c r="CQ74" s="851"/>
      <c r="CR74" s="849"/>
      <c r="CS74" s="850"/>
      <c r="CT74" s="850"/>
      <c r="CU74" s="850"/>
      <c r="CV74" s="851"/>
      <c r="CW74" s="849"/>
      <c r="CX74" s="850"/>
      <c r="CY74" s="850"/>
      <c r="CZ74" s="850"/>
      <c r="DA74" s="851"/>
      <c r="DB74" s="849"/>
      <c r="DC74" s="850"/>
      <c r="DD74" s="850"/>
      <c r="DE74" s="850"/>
      <c r="DF74" s="851"/>
      <c r="DG74" s="849"/>
      <c r="DH74" s="850"/>
      <c r="DI74" s="850"/>
      <c r="DJ74" s="850"/>
      <c r="DK74" s="851"/>
      <c r="DL74" s="849"/>
      <c r="DM74" s="850"/>
      <c r="DN74" s="850"/>
      <c r="DO74" s="850"/>
      <c r="DP74" s="851"/>
      <c r="DQ74" s="849"/>
      <c r="DR74" s="850"/>
      <c r="DS74" s="850"/>
      <c r="DT74" s="850"/>
      <c r="DU74" s="851"/>
      <c r="DV74" s="846"/>
      <c r="DW74" s="847"/>
      <c r="DX74" s="847"/>
      <c r="DY74" s="847"/>
      <c r="DZ74" s="848"/>
      <c r="EA74" s="212"/>
    </row>
    <row r="75" spans="1:131" ht="26.25" customHeight="1" x14ac:dyDescent="0.2">
      <c r="A75" s="221">
        <v>8</v>
      </c>
      <c r="B75" s="860" t="s">
        <v>555</v>
      </c>
      <c r="C75" s="861"/>
      <c r="D75" s="861"/>
      <c r="E75" s="861"/>
      <c r="F75" s="861"/>
      <c r="G75" s="861"/>
      <c r="H75" s="861"/>
      <c r="I75" s="861"/>
      <c r="J75" s="861"/>
      <c r="K75" s="861"/>
      <c r="L75" s="861"/>
      <c r="M75" s="861"/>
      <c r="N75" s="861"/>
      <c r="O75" s="861"/>
      <c r="P75" s="862"/>
      <c r="Q75" s="864">
        <v>23</v>
      </c>
      <c r="R75" s="865"/>
      <c r="S75" s="865"/>
      <c r="T75" s="865"/>
      <c r="U75" s="821"/>
      <c r="V75" s="866">
        <v>13</v>
      </c>
      <c r="W75" s="865"/>
      <c r="X75" s="865"/>
      <c r="Y75" s="865"/>
      <c r="Z75" s="821"/>
      <c r="AA75" s="866">
        <v>10</v>
      </c>
      <c r="AB75" s="865"/>
      <c r="AC75" s="865"/>
      <c r="AD75" s="865"/>
      <c r="AE75" s="821"/>
      <c r="AF75" s="866">
        <v>10</v>
      </c>
      <c r="AG75" s="865"/>
      <c r="AH75" s="865"/>
      <c r="AI75" s="865"/>
      <c r="AJ75" s="821"/>
      <c r="AK75" s="866" t="s">
        <v>486</v>
      </c>
      <c r="AL75" s="865"/>
      <c r="AM75" s="865"/>
      <c r="AN75" s="865"/>
      <c r="AO75" s="821"/>
      <c r="AP75" s="866" t="s">
        <v>486</v>
      </c>
      <c r="AQ75" s="865"/>
      <c r="AR75" s="865"/>
      <c r="AS75" s="865"/>
      <c r="AT75" s="821"/>
      <c r="AU75" s="866" t="s">
        <v>486</v>
      </c>
      <c r="AV75" s="865"/>
      <c r="AW75" s="865"/>
      <c r="AX75" s="865"/>
      <c r="AY75" s="821"/>
      <c r="AZ75" s="819"/>
      <c r="BA75" s="819"/>
      <c r="BB75" s="819"/>
      <c r="BC75" s="819"/>
      <c r="BD75" s="820"/>
      <c r="BE75" s="224"/>
      <c r="BF75" s="224"/>
      <c r="BG75" s="224"/>
      <c r="BH75" s="224"/>
      <c r="BI75" s="224"/>
      <c r="BJ75" s="224"/>
      <c r="BK75" s="224"/>
      <c r="BL75" s="224"/>
      <c r="BM75" s="224"/>
      <c r="BN75" s="224"/>
      <c r="BO75" s="224"/>
      <c r="BP75" s="224"/>
      <c r="BQ75" s="221">
        <v>69</v>
      </c>
      <c r="BR75" s="226"/>
      <c r="BS75" s="846"/>
      <c r="BT75" s="847"/>
      <c r="BU75" s="847"/>
      <c r="BV75" s="847"/>
      <c r="BW75" s="847"/>
      <c r="BX75" s="847"/>
      <c r="BY75" s="847"/>
      <c r="BZ75" s="847"/>
      <c r="CA75" s="847"/>
      <c r="CB75" s="847"/>
      <c r="CC75" s="847"/>
      <c r="CD75" s="847"/>
      <c r="CE75" s="847"/>
      <c r="CF75" s="847"/>
      <c r="CG75" s="852"/>
      <c r="CH75" s="849"/>
      <c r="CI75" s="850"/>
      <c r="CJ75" s="850"/>
      <c r="CK75" s="850"/>
      <c r="CL75" s="851"/>
      <c r="CM75" s="849"/>
      <c r="CN75" s="850"/>
      <c r="CO75" s="850"/>
      <c r="CP75" s="850"/>
      <c r="CQ75" s="851"/>
      <c r="CR75" s="849"/>
      <c r="CS75" s="850"/>
      <c r="CT75" s="850"/>
      <c r="CU75" s="850"/>
      <c r="CV75" s="851"/>
      <c r="CW75" s="849"/>
      <c r="CX75" s="850"/>
      <c r="CY75" s="850"/>
      <c r="CZ75" s="850"/>
      <c r="DA75" s="851"/>
      <c r="DB75" s="849"/>
      <c r="DC75" s="850"/>
      <c r="DD75" s="850"/>
      <c r="DE75" s="850"/>
      <c r="DF75" s="851"/>
      <c r="DG75" s="849"/>
      <c r="DH75" s="850"/>
      <c r="DI75" s="850"/>
      <c r="DJ75" s="850"/>
      <c r="DK75" s="851"/>
      <c r="DL75" s="849"/>
      <c r="DM75" s="850"/>
      <c r="DN75" s="850"/>
      <c r="DO75" s="850"/>
      <c r="DP75" s="851"/>
      <c r="DQ75" s="849"/>
      <c r="DR75" s="850"/>
      <c r="DS75" s="850"/>
      <c r="DT75" s="850"/>
      <c r="DU75" s="851"/>
      <c r="DV75" s="846"/>
      <c r="DW75" s="847"/>
      <c r="DX75" s="847"/>
      <c r="DY75" s="847"/>
      <c r="DZ75" s="848"/>
      <c r="EA75" s="212"/>
    </row>
    <row r="76" spans="1:131" ht="26.25" customHeight="1" x14ac:dyDescent="0.2">
      <c r="A76" s="221">
        <v>9</v>
      </c>
      <c r="B76" s="860" t="s">
        <v>556</v>
      </c>
      <c r="C76" s="861"/>
      <c r="D76" s="861"/>
      <c r="E76" s="861"/>
      <c r="F76" s="861"/>
      <c r="G76" s="861"/>
      <c r="H76" s="861"/>
      <c r="I76" s="861"/>
      <c r="J76" s="861"/>
      <c r="K76" s="861"/>
      <c r="L76" s="861"/>
      <c r="M76" s="861"/>
      <c r="N76" s="861"/>
      <c r="O76" s="861"/>
      <c r="P76" s="862"/>
      <c r="Q76" s="864">
        <v>24</v>
      </c>
      <c r="R76" s="865"/>
      <c r="S76" s="865"/>
      <c r="T76" s="865"/>
      <c r="U76" s="821"/>
      <c r="V76" s="866">
        <v>24</v>
      </c>
      <c r="W76" s="865"/>
      <c r="X76" s="865"/>
      <c r="Y76" s="865"/>
      <c r="Z76" s="821"/>
      <c r="AA76" s="866">
        <v>0</v>
      </c>
      <c r="AB76" s="865"/>
      <c r="AC76" s="865"/>
      <c r="AD76" s="865"/>
      <c r="AE76" s="821"/>
      <c r="AF76" s="866">
        <v>0</v>
      </c>
      <c r="AG76" s="865"/>
      <c r="AH76" s="865"/>
      <c r="AI76" s="865"/>
      <c r="AJ76" s="821"/>
      <c r="AK76" s="866">
        <v>4</v>
      </c>
      <c r="AL76" s="865"/>
      <c r="AM76" s="865"/>
      <c r="AN76" s="865"/>
      <c r="AO76" s="821"/>
      <c r="AP76" s="866" t="s">
        <v>486</v>
      </c>
      <c r="AQ76" s="865"/>
      <c r="AR76" s="865"/>
      <c r="AS76" s="865"/>
      <c r="AT76" s="821"/>
      <c r="AU76" s="866" t="s">
        <v>486</v>
      </c>
      <c r="AV76" s="865"/>
      <c r="AW76" s="865"/>
      <c r="AX76" s="865"/>
      <c r="AY76" s="821"/>
      <c r="AZ76" s="819"/>
      <c r="BA76" s="819"/>
      <c r="BB76" s="819"/>
      <c r="BC76" s="819"/>
      <c r="BD76" s="820"/>
      <c r="BE76" s="224"/>
      <c r="BF76" s="224"/>
      <c r="BG76" s="224"/>
      <c r="BH76" s="224"/>
      <c r="BI76" s="224"/>
      <c r="BJ76" s="224"/>
      <c r="BK76" s="224"/>
      <c r="BL76" s="224"/>
      <c r="BM76" s="224"/>
      <c r="BN76" s="224"/>
      <c r="BO76" s="224"/>
      <c r="BP76" s="224"/>
      <c r="BQ76" s="221">
        <v>70</v>
      </c>
      <c r="BR76" s="226"/>
      <c r="BS76" s="846"/>
      <c r="BT76" s="847"/>
      <c r="BU76" s="847"/>
      <c r="BV76" s="847"/>
      <c r="BW76" s="847"/>
      <c r="BX76" s="847"/>
      <c r="BY76" s="847"/>
      <c r="BZ76" s="847"/>
      <c r="CA76" s="847"/>
      <c r="CB76" s="847"/>
      <c r="CC76" s="847"/>
      <c r="CD76" s="847"/>
      <c r="CE76" s="847"/>
      <c r="CF76" s="847"/>
      <c r="CG76" s="852"/>
      <c r="CH76" s="849"/>
      <c r="CI76" s="850"/>
      <c r="CJ76" s="850"/>
      <c r="CK76" s="850"/>
      <c r="CL76" s="851"/>
      <c r="CM76" s="849"/>
      <c r="CN76" s="850"/>
      <c r="CO76" s="850"/>
      <c r="CP76" s="850"/>
      <c r="CQ76" s="851"/>
      <c r="CR76" s="849"/>
      <c r="CS76" s="850"/>
      <c r="CT76" s="850"/>
      <c r="CU76" s="850"/>
      <c r="CV76" s="851"/>
      <c r="CW76" s="849"/>
      <c r="CX76" s="850"/>
      <c r="CY76" s="850"/>
      <c r="CZ76" s="850"/>
      <c r="DA76" s="851"/>
      <c r="DB76" s="849"/>
      <c r="DC76" s="850"/>
      <c r="DD76" s="850"/>
      <c r="DE76" s="850"/>
      <c r="DF76" s="851"/>
      <c r="DG76" s="849"/>
      <c r="DH76" s="850"/>
      <c r="DI76" s="850"/>
      <c r="DJ76" s="850"/>
      <c r="DK76" s="851"/>
      <c r="DL76" s="849"/>
      <c r="DM76" s="850"/>
      <c r="DN76" s="850"/>
      <c r="DO76" s="850"/>
      <c r="DP76" s="851"/>
      <c r="DQ76" s="849"/>
      <c r="DR76" s="850"/>
      <c r="DS76" s="850"/>
      <c r="DT76" s="850"/>
      <c r="DU76" s="851"/>
      <c r="DV76" s="846"/>
      <c r="DW76" s="847"/>
      <c r="DX76" s="847"/>
      <c r="DY76" s="847"/>
      <c r="DZ76" s="848"/>
      <c r="EA76" s="212"/>
    </row>
    <row r="77" spans="1:131" ht="26.25" customHeight="1" x14ac:dyDescent="0.2">
      <c r="A77" s="221">
        <v>10</v>
      </c>
      <c r="B77" s="860" t="s">
        <v>557</v>
      </c>
      <c r="C77" s="861"/>
      <c r="D77" s="861"/>
      <c r="E77" s="861"/>
      <c r="F77" s="861"/>
      <c r="G77" s="861"/>
      <c r="H77" s="861"/>
      <c r="I77" s="861"/>
      <c r="J77" s="861"/>
      <c r="K77" s="861"/>
      <c r="L77" s="861"/>
      <c r="M77" s="861"/>
      <c r="N77" s="861"/>
      <c r="O77" s="861"/>
      <c r="P77" s="862"/>
      <c r="Q77" s="864">
        <v>422</v>
      </c>
      <c r="R77" s="865"/>
      <c r="S77" s="865"/>
      <c r="T77" s="865"/>
      <c r="U77" s="821"/>
      <c r="V77" s="866">
        <v>422</v>
      </c>
      <c r="W77" s="865"/>
      <c r="X77" s="865"/>
      <c r="Y77" s="865"/>
      <c r="Z77" s="821"/>
      <c r="AA77" s="866" t="s">
        <v>486</v>
      </c>
      <c r="AB77" s="865"/>
      <c r="AC77" s="865"/>
      <c r="AD77" s="865"/>
      <c r="AE77" s="821"/>
      <c r="AF77" s="866" t="s">
        <v>486</v>
      </c>
      <c r="AG77" s="865"/>
      <c r="AH77" s="865"/>
      <c r="AI77" s="865"/>
      <c r="AJ77" s="821"/>
      <c r="AK77" s="866">
        <v>16</v>
      </c>
      <c r="AL77" s="865"/>
      <c r="AM77" s="865"/>
      <c r="AN77" s="865"/>
      <c r="AO77" s="821"/>
      <c r="AP77" s="866" t="s">
        <v>486</v>
      </c>
      <c r="AQ77" s="865"/>
      <c r="AR77" s="865"/>
      <c r="AS77" s="865"/>
      <c r="AT77" s="821"/>
      <c r="AU77" s="866" t="s">
        <v>486</v>
      </c>
      <c r="AV77" s="865"/>
      <c r="AW77" s="865"/>
      <c r="AX77" s="865"/>
      <c r="AY77" s="821"/>
      <c r="AZ77" s="819"/>
      <c r="BA77" s="819"/>
      <c r="BB77" s="819"/>
      <c r="BC77" s="819"/>
      <c r="BD77" s="820"/>
      <c r="BE77" s="224"/>
      <c r="BF77" s="224"/>
      <c r="BG77" s="224"/>
      <c r="BH77" s="224"/>
      <c r="BI77" s="224"/>
      <c r="BJ77" s="224"/>
      <c r="BK77" s="224"/>
      <c r="BL77" s="224"/>
      <c r="BM77" s="224"/>
      <c r="BN77" s="224"/>
      <c r="BO77" s="224"/>
      <c r="BP77" s="224"/>
      <c r="BQ77" s="221">
        <v>71</v>
      </c>
      <c r="BR77" s="226"/>
      <c r="BS77" s="846"/>
      <c r="BT77" s="847"/>
      <c r="BU77" s="847"/>
      <c r="BV77" s="847"/>
      <c r="BW77" s="847"/>
      <c r="BX77" s="847"/>
      <c r="BY77" s="847"/>
      <c r="BZ77" s="847"/>
      <c r="CA77" s="847"/>
      <c r="CB77" s="847"/>
      <c r="CC77" s="847"/>
      <c r="CD77" s="847"/>
      <c r="CE77" s="847"/>
      <c r="CF77" s="847"/>
      <c r="CG77" s="852"/>
      <c r="CH77" s="849"/>
      <c r="CI77" s="850"/>
      <c r="CJ77" s="850"/>
      <c r="CK77" s="850"/>
      <c r="CL77" s="851"/>
      <c r="CM77" s="849"/>
      <c r="CN77" s="850"/>
      <c r="CO77" s="850"/>
      <c r="CP77" s="850"/>
      <c r="CQ77" s="851"/>
      <c r="CR77" s="849"/>
      <c r="CS77" s="850"/>
      <c r="CT77" s="850"/>
      <c r="CU77" s="850"/>
      <c r="CV77" s="851"/>
      <c r="CW77" s="849"/>
      <c r="CX77" s="850"/>
      <c r="CY77" s="850"/>
      <c r="CZ77" s="850"/>
      <c r="DA77" s="851"/>
      <c r="DB77" s="849"/>
      <c r="DC77" s="850"/>
      <c r="DD77" s="850"/>
      <c r="DE77" s="850"/>
      <c r="DF77" s="851"/>
      <c r="DG77" s="849"/>
      <c r="DH77" s="850"/>
      <c r="DI77" s="850"/>
      <c r="DJ77" s="850"/>
      <c r="DK77" s="851"/>
      <c r="DL77" s="849"/>
      <c r="DM77" s="850"/>
      <c r="DN77" s="850"/>
      <c r="DO77" s="850"/>
      <c r="DP77" s="851"/>
      <c r="DQ77" s="849"/>
      <c r="DR77" s="850"/>
      <c r="DS77" s="850"/>
      <c r="DT77" s="850"/>
      <c r="DU77" s="851"/>
      <c r="DV77" s="846"/>
      <c r="DW77" s="847"/>
      <c r="DX77" s="847"/>
      <c r="DY77" s="847"/>
      <c r="DZ77" s="848"/>
      <c r="EA77" s="212"/>
    </row>
    <row r="78" spans="1:131" ht="26.25" customHeight="1" x14ac:dyDescent="0.2">
      <c r="A78" s="221">
        <v>11</v>
      </c>
      <c r="B78" s="860" t="s">
        <v>558</v>
      </c>
      <c r="C78" s="861"/>
      <c r="D78" s="861"/>
      <c r="E78" s="861"/>
      <c r="F78" s="861"/>
      <c r="G78" s="861"/>
      <c r="H78" s="861"/>
      <c r="I78" s="861"/>
      <c r="J78" s="861"/>
      <c r="K78" s="861"/>
      <c r="L78" s="861"/>
      <c r="M78" s="861"/>
      <c r="N78" s="861"/>
      <c r="O78" s="861"/>
      <c r="P78" s="862"/>
      <c r="Q78" s="863">
        <v>73</v>
      </c>
      <c r="R78" s="817"/>
      <c r="S78" s="817"/>
      <c r="T78" s="817"/>
      <c r="U78" s="817"/>
      <c r="V78" s="817">
        <v>67</v>
      </c>
      <c r="W78" s="817"/>
      <c r="X78" s="817"/>
      <c r="Y78" s="817"/>
      <c r="Z78" s="817"/>
      <c r="AA78" s="817">
        <v>6</v>
      </c>
      <c r="AB78" s="817"/>
      <c r="AC78" s="817"/>
      <c r="AD78" s="817"/>
      <c r="AE78" s="817"/>
      <c r="AF78" s="817">
        <v>6</v>
      </c>
      <c r="AG78" s="817"/>
      <c r="AH78" s="817"/>
      <c r="AI78" s="817"/>
      <c r="AJ78" s="817"/>
      <c r="AK78" s="817">
        <v>0</v>
      </c>
      <c r="AL78" s="817"/>
      <c r="AM78" s="817"/>
      <c r="AN78" s="817"/>
      <c r="AO78" s="817"/>
      <c r="AP78" s="817" t="s">
        <v>486</v>
      </c>
      <c r="AQ78" s="817"/>
      <c r="AR78" s="817"/>
      <c r="AS78" s="817"/>
      <c r="AT78" s="817"/>
      <c r="AU78" s="817" t="s">
        <v>486</v>
      </c>
      <c r="AV78" s="817"/>
      <c r="AW78" s="817"/>
      <c r="AX78" s="817"/>
      <c r="AY78" s="817"/>
      <c r="AZ78" s="819"/>
      <c r="BA78" s="819"/>
      <c r="BB78" s="819"/>
      <c r="BC78" s="819"/>
      <c r="BD78" s="820"/>
      <c r="BE78" s="224"/>
      <c r="BF78" s="224"/>
      <c r="BG78" s="224"/>
      <c r="BH78" s="224"/>
      <c r="BI78" s="224"/>
      <c r="BJ78" s="212"/>
      <c r="BK78" s="212"/>
      <c r="BL78" s="212"/>
      <c r="BM78" s="212"/>
      <c r="BN78" s="212"/>
      <c r="BO78" s="224"/>
      <c r="BP78" s="224"/>
      <c r="BQ78" s="221">
        <v>72</v>
      </c>
      <c r="BR78" s="226"/>
      <c r="BS78" s="846"/>
      <c r="BT78" s="847"/>
      <c r="BU78" s="847"/>
      <c r="BV78" s="847"/>
      <c r="BW78" s="847"/>
      <c r="BX78" s="847"/>
      <c r="BY78" s="847"/>
      <c r="BZ78" s="847"/>
      <c r="CA78" s="847"/>
      <c r="CB78" s="847"/>
      <c r="CC78" s="847"/>
      <c r="CD78" s="847"/>
      <c r="CE78" s="847"/>
      <c r="CF78" s="847"/>
      <c r="CG78" s="852"/>
      <c r="CH78" s="849"/>
      <c r="CI78" s="850"/>
      <c r="CJ78" s="850"/>
      <c r="CK78" s="850"/>
      <c r="CL78" s="851"/>
      <c r="CM78" s="849"/>
      <c r="CN78" s="850"/>
      <c r="CO78" s="850"/>
      <c r="CP78" s="850"/>
      <c r="CQ78" s="851"/>
      <c r="CR78" s="849"/>
      <c r="CS78" s="850"/>
      <c r="CT78" s="850"/>
      <c r="CU78" s="850"/>
      <c r="CV78" s="851"/>
      <c r="CW78" s="849"/>
      <c r="CX78" s="850"/>
      <c r="CY78" s="850"/>
      <c r="CZ78" s="850"/>
      <c r="DA78" s="851"/>
      <c r="DB78" s="849"/>
      <c r="DC78" s="850"/>
      <c r="DD78" s="850"/>
      <c r="DE78" s="850"/>
      <c r="DF78" s="851"/>
      <c r="DG78" s="849"/>
      <c r="DH78" s="850"/>
      <c r="DI78" s="850"/>
      <c r="DJ78" s="850"/>
      <c r="DK78" s="851"/>
      <c r="DL78" s="849"/>
      <c r="DM78" s="850"/>
      <c r="DN78" s="850"/>
      <c r="DO78" s="850"/>
      <c r="DP78" s="851"/>
      <c r="DQ78" s="849"/>
      <c r="DR78" s="850"/>
      <c r="DS78" s="850"/>
      <c r="DT78" s="850"/>
      <c r="DU78" s="851"/>
      <c r="DV78" s="846"/>
      <c r="DW78" s="847"/>
      <c r="DX78" s="847"/>
      <c r="DY78" s="847"/>
      <c r="DZ78" s="848"/>
      <c r="EA78" s="212"/>
    </row>
    <row r="79" spans="1:131" ht="26.25" customHeight="1" x14ac:dyDescent="0.2">
      <c r="A79" s="221">
        <v>12</v>
      </c>
      <c r="B79" s="860" t="s">
        <v>559</v>
      </c>
      <c r="C79" s="861"/>
      <c r="D79" s="861"/>
      <c r="E79" s="861"/>
      <c r="F79" s="861"/>
      <c r="G79" s="861"/>
      <c r="H79" s="861"/>
      <c r="I79" s="861"/>
      <c r="J79" s="861"/>
      <c r="K79" s="861"/>
      <c r="L79" s="861"/>
      <c r="M79" s="861"/>
      <c r="N79" s="861"/>
      <c r="O79" s="861"/>
      <c r="P79" s="862"/>
      <c r="Q79" s="863">
        <v>259767</v>
      </c>
      <c r="R79" s="817"/>
      <c r="S79" s="817"/>
      <c r="T79" s="817"/>
      <c r="U79" s="817"/>
      <c r="V79" s="817">
        <v>257517</v>
      </c>
      <c r="W79" s="817"/>
      <c r="X79" s="817"/>
      <c r="Y79" s="817"/>
      <c r="Z79" s="817"/>
      <c r="AA79" s="817">
        <v>2250</v>
      </c>
      <c r="AB79" s="817"/>
      <c r="AC79" s="817"/>
      <c r="AD79" s="817"/>
      <c r="AE79" s="817"/>
      <c r="AF79" s="817">
        <v>2250</v>
      </c>
      <c r="AG79" s="817"/>
      <c r="AH79" s="817"/>
      <c r="AI79" s="817"/>
      <c r="AJ79" s="817"/>
      <c r="AK79" s="817" t="s">
        <v>486</v>
      </c>
      <c r="AL79" s="817"/>
      <c r="AM79" s="817"/>
      <c r="AN79" s="817"/>
      <c r="AO79" s="817"/>
      <c r="AP79" s="817" t="s">
        <v>486</v>
      </c>
      <c r="AQ79" s="817"/>
      <c r="AR79" s="817"/>
      <c r="AS79" s="817"/>
      <c r="AT79" s="817"/>
      <c r="AU79" s="817" t="s">
        <v>486</v>
      </c>
      <c r="AV79" s="817"/>
      <c r="AW79" s="817"/>
      <c r="AX79" s="817"/>
      <c r="AY79" s="817"/>
      <c r="AZ79" s="819"/>
      <c r="BA79" s="819"/>
      <c r="BB79" s="819"/>
      <c r="BC79" s="819"/>
      <c r="BD79" s="820"/>
      <c r="BE79" s="224"/>
      <c r="BF79" s="224"/>
      <c r="BG79" s="224"/>
      <c r="BH79" s="224"/>
      <c r="BI79" s="224"/>
      <c r="BJ79" s="212"/>
      <c r="BK79" s="212"/>
      <c r="BL79" s="212"/>
      <c r="BM79" s="212"/>
      <c r="BN79" s="212"/>
      <c r="BO79" s="224"/>
      <c r="BP79" s="224"/>
      <c r="BQ79" s="221">
        <v>73</v>
      </c>
      <c r="BR79" s="226"/>
      <c r="BS79" s="846"/>
      <c r="BT79" s="847"/>
      <c r="BU79" s="847"/>
      <c r="BV79" s="847"/>
      <c r="BW79" s="847"/>
      <c r="BX79" s="847"/>
      <c r="BY79" s="847"/>
      <c r="BZ79" s="847"/>
      <c r="CA79" s="847"/>
      <c r="CB79" s="847"/>
      <c r="CC79" s="847"/>
      <c r="CD79" s="847"/>
      <c r="CE79" s="847"/>
      <c r="CF79" s="847"/>
      <c r="CG79" s="852"/>
      <c r="CH79" s="849"/>
      <c r="CI79" s="850"/>
      <c r="CJ79" s="850"/>
      <c r="CK79" s="850"/>
      <c r="CL79" s="851"/>
      <c r="CM79" s="849"/>
      <c r="CN79" s="850"/>
      <c r="CO79" s="850"/>
      <c r="CP79" s="850"/>
      <c r="CQ79" s="851"/>
      <c r="CR79" s="849"/>
      <c r="CS79" s="850"/>
      <c r="CT79" s="850"/>
      <c r="CU79" s="850"/>
      <c r="CV79" s="851"/>
      <c r="CW79" s="849"/>
      <c r="CX79" s="850"/>
      <c r="CY79" s="850"/>
      <c r="CZ79" s="850"/>
      <c r="DA79" s="851"/>
      <c r="DB79" s="849"/>
      <c r="DC79" s="850"/>
      <c r="DD79" s="850"/>
      <c r="DE79" s="850"/>
      <c r="DF79" s="851"/>
      <c r="DG79" s="849"/>
      <c r="DH79" s="850"/>
      <c r="DI79" s="850"/>
      <c r="DJ79" s="850"/>
      <c r="DK79" s="851"/>
      <c r="DL79" s="849"/>
      <c r="DM79" s="850"/>
      <c r="DN79" s="850"/>
      <c r="DO79" s="850"/>
      <c r="DP79" s="851"/>
      <c r="DQ79" s="849"/>
      <c r="DR79" s="850"/>
      <c r="DS79" s="850"/>
      <c r="DT79" s="850"/>
      <c r="DU79" s="851"/>
      <c r="DV79" s="846"/>
      <c r="DW79" s="847"/>
      <c r="DX79" s="847"/>
      <c r="DY79" s="847"/>
      <c r="DZ79" s="848"/>
      <c r="EA79" s="212"/>
    </row>
    <row r="80" spans="1:131" ht="26.25" customHeight="1" x14ac:dyDescent="0.2">
      <c r="A80" s="221">
        <v>13</v>
      </c>
      <c r="B80" s="860"/>
      <c r="C80" s="861"/>
      <c r="D80" s="861"/>
      <c r="E80" s="861"/>
      <c r="F80" s="861"/>
      <c r="G80" s="861"/>
      <c r="H80" s="861"/>
      <c r="I80" s="861"/>
      <c r="J80" s="861"/>
      <c r="K80" s="861"/>
      <c r="L80" s="861"/>
      <c r="M80" s="861"/>
      <c r="N80" s="861"/>
      <c r="O80" s="861"/>
      <c r="P80" s="862"/>
      <c r="Q80" s="863"/>
      <c r="R80" s="817"/>
      <c r="S80" s="817"/>
      <c r="T80" s="817"/>
      <c r="U80" s="817"/>
      <c r="V80" s="817"/>
      <c r="W80" s="817"/>
      <c r="X80" s="817"/>
      <c r="Y80" s="817"/>
      <c r="Z80" s="817"/>
      <c r="AA80" s="817"/>
      <c r="AB80" s="817"/>
      <c r="AC80" s="817"/>
      <c r="AD80" s="817"/>
      <c r="AE80" s="817"/>
      <c r="AF80" s="817"/>
      <c r="AG80" s="817"/>
      <c r="AH80" s="817"/>
      <c r="AI80" s="817"/>
      <c r="AJ80" s="817"/>
      <c r="AK80" s="817"/>
      <c r="AL80" s="817"/>
      <c r="AM80" s="817"/>
      <c r="AN80" s="817"/>
      <c r="AO80" s="817"/>
      <c r="AP80" s="817"/>
      <c r="AQ80" s="817"/>
      <c r="AR80" s="817"/>
      <c r="AS80" s="817"/>
      <c r="AT80" s="817"/>
      <c r="AU80" s="817"/>
      <c r="AV80" s="817"/>
      <c r="AW80" s="817"/>
      <c r="AX80" s="817"/>
      <c r="AY80" s="817"/>
      <c r="AZ80" s="819"/>
      <c r="BA80" s="819"/>
      <c r="BB80" s="819"/>
      <c r="BC80" s="819"/>
      <c r="BD80" s="820"/>
      <c r="BE80" s="224"/>
      <c r="BF80" s="224"/>
      <c r="BG80" s="224"/>
      <c r="BH80" s="224"/>
      <c r="BI80" s="224"/>
      <c r="BJ80" s="224"/>
      <c r="BK80" s="224"/>
      <c r="BL80" s="224"/>
      <c r="BM80" s="224"/>
      <c r="BN80" s="224"/>
      <c r="BO80" s="224"/>
      <c r="BP80" s="224"/>
      <c r="BQ80" s="221">
        <v>74</v>
      </c>
      <c r="BR80" s="226"/>
      <c r="BS80" s="846"/>
      <c r="BT80" s="847"/>
      <c r="BU80" s="847"/>
      <c r="BV80" s="847"/>
      <c r="BW80" s="847"/>
      <c r="BX80" s="847"/>
      <c r="BY80" s="847"/>
      <c r="BZ80" s="847"/>
      <c r="CA80" s="847"/>
      <c r="CB80" s="847"/>
      <c r="CC80" s="847"/>
      <c r="CD80" s="847"/>
      <c r="CE80" s="847"/>
      <c r="CF80" s="847"/>
      <c r="CG80" s="852"/>
      <c r="CH80" s="849"/>
      <c r="CI80" s="850"/>
      <c r="CJ80" s="850"/>
      <c r="CK80" s="850"/>
      <c r="CL80" s="851"/>
      <c r="CM80" s="849"/>
      <c r="CN80" s="850"/>
      <c r="CO80" s="850"/>
      <c r="CP80" s="850"/>
      <c r="CQ80" s="851"/>
      <c r="CR80" s="849"/>
      <c r="CS80" s="850"/>
      <c r="CT80" s="850"/>
      <c r="CU80" s="850"/>
      <c r="CV80" s="851"/>
      <c r="CW80" s="849"/>
      <c r="CX80" s="850"/>
      <c r="CY80" s="850"/>
      <c r="CZ80" s="850"/>
      <c r="DA80" s="851"/>
      <c r="DB80" s="849"/>
      <c r="DC80" s="850"/>
      <c r="DD80" s="850"/>
      <c r="DE80" s="850"/>
      <c r="DF80" s="851"/>
      <c r="DG80" s="849"/>
      <c r="DH80" s="850"/>
      <c r="DI80" s="850"/>
      <c r="DJ80" s="850"/>
      <c r="DK80" s="851"/>
      <c r="DL80" s="849"/>
      <c r="DM80" s="850"/>
      <c r="DN80" s="850"/>
      <c r="DO80" s="850"/>
      <c r="DP80" s="851"/>
      <c r="DQ80" s="849"/>
      <c r="DR80" s="850"/>
      <c r="DS80" s="850"/>
      <c r="DT80" s="850"/>
      <c r="DU80" s="851"/>
      <c r="DV80" s="846"/>
      <c r="DW80" s="847"/>
      <c r="DX80" s="847"/>
      <c r="DY80" s="847"/>
      <c r="DZ80" s="848"/>
      <c r="EA80" s="212"/>
    </row>
    <row r="81" spans="1:131" ht="26.25" customHeight="1" x14ac:dyDescent="0.2">
      <c r="A81" s="221">
        <v>14</v>
      </c>
      <c r="B81" s="860"/>
      <c r="C81" s="861"/>
      <c r="D81" s="861"/>
      <c r="E81" s="861"/>
      <c r="F81" s="861"/>
      <c r="G81" s="861"/>
      <c r="H81" s="861"/>
      <c r="I81" s="861"/>
      <c r="J81" s="861"/>
      <c r="K81" s="861"/>
      <c r="L81" s="861"/>
      <c r="M81" s="861"/>
      <c r="N81" s="861"/>
      <c r="O81" s="861"/>
      <c r="P81" s="862"/>
      <c r="Q81" s="863"/>
      <c r="R81" s="817"/>
      <c r="S81" s="817"/>
      <c r="T81" s="817"/>
      <c r="U81" s="817"/>
      <c r="V81" s="817"/>
      <c r="W81" s="817"/>
      <c r="X81" s="817"/>
      <c r="Y81" s="817"/>
      <c r="Z81" s="817"/>
      <c r="AA81" s="817"/>
      <c r="AB81" s="817"/>
      <c r="AC81" s="817"/>
      <c r="AD81" s="817"/>
      <c r="AE81" s="817"/>
      <c r="AF81" s="817"/>
      <c r="AG81" s="817"/>
      <c r="AH81" s="817"/>
      <c r="AI81" s="817"/>
      <c r="AJ81" s="817"/>
      <c r="AK81" s="817"/>
      <c r="AL81" s="817"/>
      <c r="AM81" s="817"/>
      <c r="AN81" s="817"/>
      <c r="AO81" s="817"/>
      <c r="AP81" s="817"/>
      <c r="AQ81" s="817"/>
      <c r="AR81" s="817"/>
      <c r="AS81" s="817"/>
      <c r="AT81" s="817"/>
      <c r="AU81" s="817"/>
      <c r="AV81" s="817"/>
      <c r="AW81" s="817"/>
      <c r="AX81" s="817"/>
      <c r="AY81" s="817"/>
      <c r="AZ81" s="819"/>
      <c r="BA81" s="819"/>
      <c r="BB81" s="819"/>
      <c r="BC81" s="819"/>
      <c r="BD81" s="820"/>
      <c r="BE81" s="224"/>
      <c r="BF81" s="224"/>
      <c r="BG81" s="224"/>
      <c r="BH81" s="224"/>
      <c r="BI81" s="224"/>
      <c r="BJ81" s="224"/>
      <c r="BK81" s="224"/>
      <c r="BL81" s="224"/>
      <c r="BM81" s="224"/>
      <c r="BN81" s="224"/>
      <c r="BO81" s="224"/>
      <c r="BP81" s="224"/>
      <c r="BQ81" s="221">
        <v>75</v>
      </c>
      <c r="BR81" s="226"/>
      <c r="BS81" s="846"/>
      <c r="BT81" s="847"/>
      <c r="BU81" s="847"/>
      <c r="BV81" s="847"/>
      <c r="BW81" s="847"/>
      <c r="BX81" s="847"/>
      <c r="BY81" s="847"/>
      <c r="BZ81" s="847"/>
      <c r="CA81" s="847"/>
      <c r="CB81" s="847"/>
      <c r="CC81" s="847"/>
      <c r="CD81" s="847"/>
      <c r="CE81" s="847"/>
      <c r="CF81" s="847"/>
      <c r="CG81" s="852"/>
      <c r="CH81" s="849"/>
      <c r="CI81" s="850"/>
      <c r="CJ81" s="850"/>
      <c r="CK81" s="850"/>
      <c r="CL81" s="851"/>
      <c r="CM81" s="849"/>
      <c r="CN81" s="850"/>
      <c r="CO81" s="850"/>
      <c r="CP81" s="850"/>
      <c r="CQ81" s="851"/>
      <c r="CR81" s="849"/>
      <c r="CS81" s="850"/>
      <c r="CT81" s="850"/>
      <c r="CU81" s="850"/>
      <c r="CV81" s="851"/>
      <c r="CW81" s="849"/>
      <c r="CX81" s="850"/>
      <c r="CY81" s="850"/>
      <c r="CZ81" s="850"/>
      <c r="DA81" s="851"/>
      <c r="DB81" s="849"/>
      <c r="DC81" s="850"/>
      <c r="DD81" s="850"/>
      <c r="DE81" s="850"/>
      <c r="DF81" s="851"/>
      <c r="DG81" s="849"/>
      <c r="DH81" s="850"/>
      <c r="DI81" s="850"/>
      <c r="DJ81" s="850"/>
      <c r="DK81" s="851"/>
      <c r="DL81" s="849"/>
      <c r="DM81" s="850"/>
      <c r="DN81" s="850"/>
      <c r="DO81" s="850"/>
      <c r="DP81" s="851"/>
      <c r="DQ81" s="849"/>
      <c r="DR81" s="850"/>
      <c r="DS81" s="850"/>
      <c r="DT81" s="850"/>
      <c r="DU81" s="851"/>
      <c r="DV81" s="846"/>
      <c r="DW81" s="847"/>
      <c r="DX81" s="847"/>
      <c r="DY81" s="847"/>
      <c r="DZ81" s="848"/>
      <c r="EA81" s="212"/>
    </row>
    <row r="82" spans="1:131" ht="26.25" customHeight="1" x14ac:dyDescent="0.2">
      <c r="A82" s="221">
        <v>15</v>
      </c>
      <c r="B82" s="860"/>
      <c r="C82" s="861"/>
      <c r="D82" s="861"/>
      <c r="E82" s="861"/>
      <c r="F82" s="861"/>
      <c r="G82" s="861"/>
      <c r="H82" s="861"/>
      <c r="I82" s="861"/>
      <c r="J82" s="861"/>
      <c r="K82" s="861"/>
      <c r="L82" s="861"/>
      <c r="M82" s="861"/>
      <c r="N82" s="861"/>
      <c r="O82" s="861"/>
      <c r="P82" s="862"/>
      <c r="Q82" s="863"/>
      <c r="R82" s="817"/>
      <c r="S82" s="817"/>
      <c r="T82" s="817"/>
      <c r="U82" s="817"/>
      <c r="V82" s="817"/>
      <c r="W82" s="817"/>
      <c r="X82" s="817"/>
      <c r="Y82" s="817"/>
      <c r="Z82" s="817"/>
      <c r="AA82" s="817"/>
      <c r="AB82" s="817"/>
      <c r="AC82" s="817"/>
      <c r="AD82" s="817"/>
      <c r="AE82" s="817"/>
      <c r="AF82" s="817"/>
      <c r="AG82" s="817"/>
      <c r="AH82" s="817"/>
      <c r="AI82" s="817"/>
      <c r="AJ82" s="817"/>
      <c r="AK82" s="817"/>
      <c r="AL82" s="817"/>
      <c r="AM82" s="817"/>
      <c r="AN82" s="817"/>
      <c r="AO82" s="817"/>
      <c r="AP82" s="817"/>
      <c r="AQ82" s="817"/>
      <c r="AR82" s="817"/>
      <c r="AS82" s="817"/>
      <c r="AT82" s="817"/>
      <c r="AU82" s="817"/>
      <c r="AV82" s="817"/>
      <c r="AW82" s="817"/>
      <c r="AX82" s="817"/>
      <c r="AY82" s="817"/>
      <c r="AZ82" s="819"/>
      <c r="BA82" s="819"/>
      <c r="BB82" s="819"/>
      <c r="BC82" s="819"/>
      <c r="BD82" s="820"/>
      <c r="BE82" s="224"/>
      <c r="BF82" s="224"/>
      <c r="BG82" s="224"/>
      <c r="BH82" s="224"/>
      <c r="BI82" s="224"/>
      <c r="BJ82" s="224"/>
      <c r="BK82" s="224"/>
      <c r="BL82" s="224"/>
      <c r="BM82" s="224"/>
      <c r="BN82" s="224"/>
      <c r="BO82" s="224"/>
      <c r="BP82" s="224"/>
      <c r="BQ82" s="221">
        <v>76</v>
      </c>
      <c r="BR82" s="226"/>
      <c r="BS82" s="846"/>
      <c r="BT82" s="847"/>
      <c r="BU82" s="847"/>
      <c r="BV82" s="847"/>
      <c r="BW82" s="847"/>
      <c r="BX82" s="847"/>
      <c r="BY82" s="847"/>
      <c r="BZ82" s="847"/>
      <c r="CA82" s="847"/>
      <c r="CB82" s="847"/>
      <c r="CC82" s="847"/>
      <c r="CD82" s="847"/>
      <c r="CE82" s="847"/>
      <c r="CF82" s="847"/>
      <c r="CG82" s="852"/>
      <c r="CH82" s="849"/>
      <c r="CI82" s="850"/>
      <c r="CJ82" s="850"/>
      <c r="CK82" s="850"/>
      <c r="CL82" s="851"/>
      <c r="CM82" s="849"/>
      <c r="CN82" s="850"/>
      <c r="CO82" s="850"/>
      <c r="CP82" s="850"/>
      <c r="CQ82" s="851"/>
      <c r="CR82" s="849"/>
      <c r="CS82" s="850"/>
      <c r="CT82" s="850"/>
      <c r="CU82" s="850"/>
      <c r="CV82" s="851"/>
      <c r="CW82" s="849"/>
      <c r="CX82" s="850"/>
      <c r="CY82" s="850"/>
      <c r="CZ82" s="850"/>
      <c r="DA82" s="851"/>
      <c r="DB82" s="849"/>
      <c r="DC82" s="850"/>
      <c r="DD82" s="850"/>
      <c r="DE82" s="850"/>
      <c r="DF82" s="851"/>
      <c r="DG82" s="849"/>
      <c r="DH82" s="850"/>
      <c r="DI82" s="850"/>
      <c r="DJ82" s="850"/>
      <c r="DK82" s="851"/>
      <c r="DL82" s="849"/>
      <c r="DM82" s="850"/>
      <c r="DN82" s="850"/>
      <c r="DO82" s="850"/>
      <c r="DP82" s="851"/>
      <c r="DQ82" s="849"/>
      <c r="DR82" s="850"/>
      <c r="DS82" s="850"/>
      <c r="DT82" s="850"/>
      <c r="DU82" s="851"/>
      <c r="DV82" s="846"/>
      <c r="DW82" s="847"/>
      <c r="DX82" s="847"/>
      <c r="DY82" s="847"/>
      <c r="DZ82" s="848"/>
      <c r="EA82" s="212"/>
    </row>
    <row r="83" spans="1:131" ht="26.25" customHeight="1" x14ac:dyDescent="0.2">
      <c r="A83" s="221">
        <v>16</v>
      </c>
      <c r="B83" s="860"/>
      <c r="C83" s="861"/>
      <c r="D83" s="861"/>
      <c r="E83" s="861"/>
      <c r="F83" s="861"/>
      <c r="G83" s="861"/>
      <c r="H83" s="861"/>
      <c r="I83" s="861"/>
      <c r="J83" s="861"/>
      <c r="K83" s="861"/>
      <c r="L83" s="861"/>
      <c r="M83" s="861"/>
      <c r="N83" s="861"/>
      <c r="O83" s="861"/>
      <c r="P83" s="862"/>
      <c r="Q83" s="863"/>
      <c r="R83" s="817"/>
      <c r="S83" s="817"/>
      <c r="T83" s="817"/>
      <c r="U83" s="817"/>
      <c r="V83" s="817"/>
      <c r="W83" s="817"/>
      <c r="X83" s="817"/>
      <c r="Y83" s="817"/>
      <c r="Z83" s="817"/>
      <c r="AA83" s="817"/>
      <c r="AB83" s="817"/>
      <c r="AC83" s="817"/>
      <c r="AD83" s="817"/>
      <c r="AE83" s="817"/>
      <c r="AF83" s="817"/>
      <c r="AG83" s="817"/>
      <c r="AH83" s="817"/>
      <c r="AI83" s="817"/>
      <c r="AJ83" s="817"/>
      <c r="AK83" s="817"/>
      <c r="AL83" s="817"/>
      <c r="AM83" s="817"/>
      <c r="AN83" s="817"/>
      <c r="AO83" s="817"/>
      <c r="AP83" s="817"/>
      <c r="AQ83" s="817"/>
      <c r="AR83" s="817"/>
      <c r="AS83" s="817"/>
      <c r="AT83" s="817"/>
      <c r="AU83" s="817"/>
      <c r="AV83" s="817"/>
      <c r="AW83" s="817"/>
      <c r="AX83" s="817"/>
      <c r="AY83" s="817"/>
      <c r="AZ83" s="819"/>
      <c r="BA83" s="819"/>
      <c r="BB83" s="819"/>
      <c r="BC83" s="819"/>
      <c r="BD83" s="820"/>
      <c r="BE83" s="224"/>
      <c r="BF83" s="224"/>
      <c r="BG83" s="224"/>
      <c r="BH83" s="224"/>
      <c r="BI83" s="224"/>
      <c r="BJ83" s="224"/>
      <c r="BK83" s="224"/>
      <c r="BL83" s="224"/>
      <c r="BM83" s="224"/>
      <c r="BN83" s="224"/>
      <c r="BO83" s="224"/>
      <c r="BP83" s="224"/>
      <c r="BQ83" s="221">
        <v>77</v>
      </c>
      <c r="BR83" s="226"/>
      <c r="BS83" s="846"/>
      <c r="BT83" s="847"/>
      <c r="BU83" s="847"/>
      <c r="BV83" s="847"/>
      <c r="BW83" s="847"/>
      <c r="BX83" s="847"/>
      <c r="BY83" s="847"/>
      <c r="BZ83" s="847"/>
      <c r="CA83" s="847"/>
      <c r="CB83" s="847"/>
      <c r="CC83" s="847"/>
      <c r="CD83" s="847"/>
      <c r="CE83" s="847"/>
      <c r="CF83" s="847"/>
      <c r="CG83" s="852"/>
      <c r="CH83" s="849"/>
      <c r="CI83" s="850"/>
      <c r="CJ83" s="850"/>
      <c r="CK83" s="850"/>
      <c r="CL83" s="851"/>
      <c r="CM83" s="849"/>
      <c r="CN83" s="850"/>
      <c r="CO83" s="850"/>
      <c r="CP83" s="850"/>
      <c r="CQ83" s="851"/>
      <c r="CR83" s="849"/>
      <c r="CS83" s="850"/>
      <c r="CT83" s="850"/>
      <c r="CU83" s="850"/>
      <c r="CV83" s="851"/>
      <c r="CW83" s="849"/>
      <c r="CX83" s="850"/>
      <c r="CY83" s="850"/>
      <c r="CZ83" s="850"/>
      <c r="DA83" s="851"/>
      <c r="DB83" s="849"/>
      <c r="DC83" s="850"/>
      <c r="DD83" s="850"/>
      <c r="DE83" s="850"/>
      <c r="DF83" s="851"/>
      <c r="DG83" s="849"/>
      <c r="DH83" s="850"/>
      <c r="DI83" s="850"/>
      <c r="DJ83" s="850"/>
      <c r="DK83" s="851"/>
      <c r="DL83" s="849"/>
      <c r="DM83" s="850"/>
      <c r="DN83" s="850"/>
      <c r="DO83" s="850"/>
      <c r="DP83" s="851"/>
      <c r="DQ83" s="849"/>
      <c r="DR83" s="850"/>
      <c r="DS83" s="850"/>
      <c r="DT83" s="850"/>
      <c r="DU83" s="851"/>
      <c r="DV83" s="846"/>
      <c r="DW83" s="847"/>
      <c r="DX83" s="847"/>
      <c r="DY83" s="847"/>
      <c r="DZ83" s="848"/>
      <c r="EA83" s="212"/>
    </row>
    <row r="84" spans="1:131" ht="26.25" customHeight="1" x14ac:dyDescent="0.2">
      <c r="A84" s="221">
        <v>17</v>
      </c>
      <c r="B84" s="860"/>
      <c r="C84" s="861"/>
      <c r="D84" s="861"/>
      <c r="E84" s="861"/>
      <c r="F84" s="861"/>
      <c r="G84" s="861"/>
      <c r="H84" s="861"/>
      <c r="I84" s="861"/>
      <c r="J84" s="861"/>
      <c r="K84" s="861"/>
      <c r="L84" s="861"/>
      <c r="M84" s="861"/>
      <c r="N84" s="861"/>
      <c r="O84" s="861"/>
      <c r="P84" s="862"/>
      <c r="Q84" s="863"/>
      <c r="R84" s="817"/>
      <c r="S84" s="817"/>
      <c r="T84" s="817"/>
      <c r="U84" s="817"/>
      <c r="V84" s="817"/>
      <c r="W84" s="817"/>
      <c r="X84" s="817"/>
      <c r="Y84" s="817"/>
      <c r="Z84" s="817"/>
      <c r="AA84" s="817"/>
      <c r="AB84" s="817"/>
      <c r="AC84" s="817"/>
      <c r="AD84" s="817"/>
      <c r="AE84" s="817"/>
      <c r="AF84" s="817"/>
      <c r="AG84" s="817"/>
      <c r="AH84" s="817"/>
      <c r="AI84" s="817"/>
      <c r="AJ84" s="817"/>
      <c r="AK84" s="817"/>
      <c r="AL84" s="817"/>
      <c r="AM84" s="817"/>
      <c r="AN84" s="817"/>
      <c r="AO84" s="817"/>
      <c r="AP84" s="817"/>
      <c r="AQ84" s="817"/>
      <c r="AR84" s="817"/>
      <c r="AS84" s="817"/>
      <c r="AT84" s="817"/>
      <c r="AU84" s="817"/>
      <c r="AV84" s="817"/>
      <c r="AW84" s="817"/>
      <c r="AX84" s="817"/>
      <c r="AY84" s="817"/>
      <c r="AZ84" s="819"/>
      <c r="BA84" s="819"/>
      <c r="BB84" s="819"/>
      <c r="BC84" s="819"/>
      <c r="BD84" s="820"/>
      <c r="BE84" s="224"/>
      <c r="BF84" s="224"/>
      <c r="BG84" s="224"/>
      <c r="BH84" s="224"/>
      <c r="BI84" s="224"/>
      <c r="BJ84" s="224"/>
      <c r="BK84" s="224"/>
      <c r="BL84" s="224"/>
      <c r="BM84" s="224"/>
      <c r="BN84" s="224"/>
      <c r="BO84" s="224"/>
      <c r="BP84" s="224"/>
      <c r="BQ84" s="221">
        <v>78</v>
      </c>
      <c r="BR84" s="226"/>
      <c r="BS84" s="846"/>
      <c r="BT84" s="847"/>
      <c r="BU84" s="847"/>
      <c r="BV84" s="847"/>
      <c r="BW84" s="847"/>
      <c r="BX84" s="847"/>
      <c r="BY84" s="847"/>
      <c r="BZ84" s="847"/>
      <c r="CA84" s="847"/>
      <c r="CB84" s="847"/>
      <c r="CC84" s="847"/>
      <c r="CD84" s="847"/>
      <c r="CE84" s="847"/>
      <c r="CF84" s="847"/>
      <c r="CG84" s="852"/>
      <c r="CH84" s="849"/>
      <c r="CI84" s="850"/>
      <c r="CJ84" s="850"/>
      <c r="CK84" s="850"/>
      <c r="CL84" s="851"/>
      <c r="CM84" s="849"/>
      <c r="CN84" s="850"/>
      <c r="CO84" s="850"/>
      <c r="CP84" s="850"/>
      <c r="CQ84" s="851"/>
      <c r="CR84" s="849"/>
      <c r="CS84" s="850"/>
      <c r="CT84" s="850"/>
      <c r="CU84" s="850"/>
      <c r="CV84" s="851"/>
      <c r="CW84" s="849"/>
      <c r="CX84" s="850"/>
      <c r="CY84" s="850"/>
      <c r="CZ84" s="850"/>
      <c r="DA84" s="851"/>
      <c r="DB84" s="849"/>
      <c r="DC84" s="850"/>
      <c r="DD84" s="850"/>
      <c r="DE84" s="850"/>
      <c r="DF84" s="851"/>
      <c r="DG84" s="849"/>
      <c r="DH84" s="850"/>
      <c r="DI84" s="850"/>
      <c r="DJ84" s="850"/>
      <c r="DK84" s="851"/>
      <c r="DL84" s="849"/>
      <c r="DM84" s="850"/>
      <c r="DN84" s="850"/>
      <c r="DO84" s="850"/>
      <c r="DP84" s="851"/>
      <c r="DQ84" s="849"/>
      <c r="DR84" s="850"/>
      <c r="DS84" s="850"/>
      <c r="DT84" s="850"/>
      <c r="DU84" s="851"/>
      <c r="DV84" s="846"/>
      <c r="DW84" s="847"/>
      <c r="DX84" s="847"/>
      <c r="DY84" s="847"/>
      <c r="DZ84" s="848"/>
      <c r="EA84" s="212"/>
    </row>
    <row r="85" spans="1:131" ht="26.25" customHeight="1" x14ac:dyDescent="0.2">
      <c r="A85" s="221">
        <v>18</v>
      </c>
      <c r="B85" s="860"/>
      <c r="C85" s="861"/>
      <c r="D85" s="861"/>
      <c r="E85" s="861"/>
      <c r="F85" s="861"/>
      <c r="G85" s="861"/>
      <c r="H85" s="861"/>
      <c r="I85" s="861"/>
      <c r="J85" s="861"/>
      <c r="K85" s="861"/>
      <c r="L85" s="861"/>
      <c r="M85" s="861"/>
      <c r="N85" s="861"/>
      <c r="O85" s="861"/>
      <c r="P85" s="862"/>
      <c r="Q85" s="863"/>
      <c r="R85" s="817"/>
      <c r="S85" s="817"/>
      <c r="T85" s="817"/>
      <c r="U85" s="817"/>
      <c r="V85" s="817"/>
      <c r="W85" s="817"/>
      <c r="X85" s="817"/>
      <c r="Y85" s="817"/>
      <c r="Z85" s="817"/>
      <c r="AA85" s="817"/>
      <c r="AB85" s="817"/>
      <c r="AC85" s="817"/>
      <c r="AD85" s="817"/>
      <c r="AE85" s="817"/>
      <c r="AF85" s="817"/>
      <c r="AG85" s="817"/>
      <c r="AH85" s="817"/>
      <c r="AI85" s="817"/>
      <c r="AJ85" s="817"/>
      <c r="AK85" s="817"/>
      <c r="AL85" s="817"/>
      <c r="AM85" s="817"/>
      <c r="AN85" s="817"/>
      <c r="AO85" s="817"/>
      <c r="AP85" s="817"/>
      <c r="AQ85" s="817"/>
      <c r="AR85" s="817"/>
      <c r="AS85" s="817"/>
      <c r="AT85" s="817"/>
      <c r="AU85" s="817"/>
      <c r="AV85" s="817"/>
      <c r="AW85" s="817"/>
      <c r="AX85" s="817"/>
      <c r="AY85" s="817"/>
      <c r="AZ85" s="819"/>
      <c r="BA85" s="819"/>
      <c r="BB85" s="819"/>
      <c r="BC85" s="819"/>
      <c r="BD85" s="820"/>
      <c r="BE85" s="224"/>
      <c r="BF85" s="224"/>
      <c r="BG85" s="224"/>
      <c r="BH85" s="224"/>
      <c r="BI85" s="224"/>
      <c r="BJ85" s="224"/>
      <c r="BK85" s="224"/>
      <c r="BL85" s="224"/>
      <c r="BM85" s="224"/>
      <c r="BN85" s="224"/>
      <c r="BO85" s="224"/>
      <c r="BP85" s="224"/>
      <c r="BQ85" s="221">
        <v>79</v>
      </c>
      <c r="BR85" s="226"/>
      <c r="BS85" s="846"/>
      <c r="BT85" s="847"/>
      <c r="BU85" s="847"/>
      <c r="BV85" s="847"/>
      <c r="BW85" s="847"/>
      <c r="BX85" s="847"/>
      <c r="BY85" s="847"/>
      <c r="BZ85" s="847"/>
      <c r="CA85" s="847"/>
      <c r="CB85" s="847"/>
      <c r="CC85" s="847"/>
      <c r="CD85" s="847"/>
      <c r="CE85" s="847"/>
      <c r="CF85" s="847"/>
      <c r="CG85" s="852"/>
      <c r="CH85" s="849"/>
      <c r="CI85" s="850"/>
      <c r="CJ85" s="850"/>
      <c r="CK85" s="850"/>
      <c r="CL85" s="851"/>
      <c r="CM85" s="849"/>
      <c r="CN85" s="850"/>
      <c r="CO85" s="850"/>
      <c r="CP85" s="850"/>
      <c r="CQ85" s="851"/>
      <c r="CR85" s="849"/>
      <c r="CS85" s="850"/>
      <c r="CT85" s="850"/>
      <c r="CU85" s="850"/>
      <c r="CV85" s="851"/>
      <c r="CW85" s="849"/>
      <c r="CX85" s="850"/>
      <c r="CY85" s="850"/>
      <c r="CZ85" s="850"/>
      <c r="DA85" s="851"/>
      <c r="DB85" s="849"/>
      <c r="DC85" s="850"/>
      <c r="DD85" s="850"/>
      <c r="DE85" s="850"/>
      <c r="DF85" s="851"/>
      <c r="DG85" s="849"/>
      <c r="DH85" s="850"/>
      <c r="DI85" s="850"/>
      <c r="DJ85" s="850"/>
      <c r="DK85" s="851"/>
      <c r="DL85" s="849"/>
      <c r="DM85" s="850"/>
      <c r="DN85" s="850"/>
      <c r="DO85" s="850"/>
      <c r="DP85" s="851"/>
      <c r="DQ85" s="849"/>
      <c r="DR85" s="850"/>
      <c r="DS85" s="850"/>
      <c r="DT85" s="850"/>
      <c r="DU85" s="851"/>
      <c r="DV85" s="846"/>
      <c r="DW85" s="847"/>
      <c r="DX85" s="847"/>
      <c r="DY85" s="847"/>
      <c r="DZ85" s="848"/>
      <c r="EA85" s="212"/>
    </row>
    <row r="86" spans="1:131" ht="26.25" customHeight="1" x14ac:dyDescent="0.2">
      <c r="A86" s="221">
        <v>19</v>
      </c>
      <c r="B86" s="860"/>
      <c r="C86" s="861"/>
      <c r="D86" s="861"/>
      <c r="E86" s="861"/>
      <c r="F86" s="861"/>
      <c r="G86" s="861"/>
      <c r="H86" s="861"/>
      <c r="I86" s="861"/>
      <c r="J86" s="861"/>
      <c r="K86" s="861"/>
      <c r="L86" s="861"/>
      <c r="M86" s="861"/>
      <c r="N86" s="861"/>
      <c r="O86" s="861"/>
      <c r="P86" s="862"/>
      <c r="Q86" s="863"/>
      <c r="R86" s="817"/>
      <c r="S86" s="817"/>
      <c r="T86" s="817"/>
      <c r="U86" s="817"/>
      <c r="V86" s="817"/>
      <c r="W86" s="817"/>
      <c r="X86" s="817"/>
      <c r="Y86" s="817"/>
      <c r="Z86" s="817"/>
      <c r="AA86" s="817"/>
      <c r="AB86" s="817"/>
      <c r="AC86" s="817"/>
      <c r="AD86" s="817"/>
      <c r="AE86" s="817"/>
      <c r="AF86" s="817"/>
      <c r="AG86" s="817"/>
      <c r="AH86" s="817"/>
      <c r="AI86" s="817"/>
      <c r="AJ86" s="817"/>
      <c r="AK86" s="817"/>
      <c r="AL86" s="817"/>
      <c r="AM86" s="817"/>
      <c r="AN86" s="817"/>
      <c r="AO86" s="817"/>
      <c r="AP86" s="817"/>
      <c r="AQ86" s="817"/>
      <c r="AR86" s="817"/>
      <c r="AS86" s="817"/>
      <c r="AT86" s="817"/>
      <c r="AU86" s="817"/>
      <c r="AV86" s="817"/>
      <c r="AW86" s="817"/>
      <c r="AX86" s="817"/>
      <c r="AY86" s="817"/>
      <c r="AZ86" s="819"/>
      <c r="BA86" s="819"/>
      <c r="BB86" s="819"/>
      <c r="BC86" s="819"/>
      <c r="BD86" s="820"/>
      <c r="BE86" s="224"/>
      <c r="BF86" s="224"/>
      <c r="BG86" s="224"/>
      <c r="BH86" s="224"/>
      <c r="BI86" s="224"/>
      <c r="BJ86" s="224"/>
      <c r="BK86" s="224"/>
      <c r="BL86" s="224"/>
      <c r="BM86" s="224"/>
      <c r="BN86" s="224"/>
      <c r="BO86" s="224"/>
      <c r="BP86" s="224"/>
      <c r="BQ86" s="221">
        <v>80</v>
      </c>
      <c r="BR86" s="226"/>
      <c r="BS86" s="846"/>
      <c r="BT86" s="847"/>
      <c r="BU86" s="847"/>
      <c r="BV86" s="847"/>
      <c r="BW86" s="847"/>
      <c r="BX86" s="847"/>
      <c r="BY86" s="847"/>
      <c r="BZ86" s="847"/>
      <c r="CA86" s="847"/>
      <c r="CB86" s="847"/>
      <c r="CC86" s="847"/>
      <c r="CD86" s="847"/>
      <c r="CE86" s="847"/>
      <c r="CF86" s="847"/>
      <c r="CG86" s="852"/>
      <c r="CH86" s="849"/>
      <c r="CI86" s="850"/>
      <c r="CJ86" s="850"/>
      <c r="CK86" s="850"/>
      <c r="CL86" s="851"/>
      <c r="CM86" s="849"/>
      <c r="CN86" s="850"/>
      <c r="CO86" s="850"/>
      <c r="CP86" s="850"/>
      <c r="CQ86" s="851"/>
      <c r="CR86" s="849"/>
      <c r="CS86" s="850"/>
      <c r="CT86" s="850"/>
      <c r="CU86" s="850"/>
      <c r="CV86" s="851"/>
      <c r="CW86" s="849"/>
      <c r="CX86" s="850"/>
      <c r="CY86" s="850"/>
      <c r="CZ86" s="850"/>
      <c r="DA86" s="851"/>
      <c r="DB86" s="849"/>
      <c r="DC86" s="850"/>
      <c r="DD86" s="850"/>
      <c r="DE86" s="850"/>
      <c r="DF86" s="851"/>
      <c r="DG86" s="849"/>
      <c r="DH86" s="850"/>
      <c r="DI86" s="850"/>
      <c r="DJ86" s="850"/>
      <c r="DK86" s="851"/>
      <c r="DL86" s="849"/>
      <c r="DM86" s="850"/>
      <c r="DN86" s="850"/>
      <c r="DO86" s="850"/>
      <c r="DP86" s="851"/>
      <c r="DQ86" s="849"/>
      <c r="DR86" s="850"/>
      <c r="DS86" s="850"/>
      <c r="DT86" s="850"/>
      <c r="DU86" s="851"/>
      <c r="DV86" s="846"/>
      <c r="DW86" s="847"/>
      <c r="DX86" s="847"/>
      <c r="DY86" s="847"/>
      <c r="DZ86" s="848"/>
      <c r="EA86" s="212"/>
    </row>
    <row r="87" spans="1:131" ht="26.25" customHeight="1" x14ac:dyDescent="0.2">
      <c r="A87" s="227">
        <v>20</v>
      </c>
      <c r="B87" s="867"/>
      <c r="C87" s="868"/>
      <c r="D87" s="868"/>
      <c r="E87" s="868"/>
      <c r="F87" s="868"/>
      <c r="G87" s="868"/>
      <c r="H87" s="868"/>
      <c r="I87" s="868"/>
      <c r="J87" s="868"/>
      <c r="K87" s="868"/>
      <c r="L87" s="868"/>
      <c r="M87" s="868"/>
      <c r="N87" s="868"/>
      <c r="O87" s="868"/>
      <c r="P87" s="869"/>
      <c r="Q87" s="870"/>
      <c r="R87" s="871"/>
      <c r="S87" s="871"/>
      <c r="T87" s="871"/>
      <c r="U87" s="871"/>
      <c r="V87" s="871"/>
      <c r="W87" s="871"/>
      <c r="X87" s="871"/>
      <c r="Y87" s="871"/>
      <c r="Z87" s="871"/>
      <c r="AA87" s="871"/>
      <c r="AB87" s="871"/>
      <c r="AC87" s="871"/>
      <c r="AD87" s="871"/>
      <c r="AE87" s="871"/>
      <c r="AF87" s="871"/>
      <c r="AG87" s="871"/>
      <c r="AH87" s="871"/>
      <c r="AI87" s="871"/>
      <c r="AJ87" s="871"/>
      <c r="AK87" s="871"/>
      <c r="AL87" s="871"/>
      <c r="AM87" s="871"/>
      <c r="AN87" s="871"/>
      <c r="AO87" s="871"/>
      <c r="AP87" s="871"/>
      <c r="AQ87" s="871"/>
      <c r="AR87" s="871"/>
      <c r="AS87" s="871"/>
      <c r="AT87" s="871"/>
      <c r="AU87" s="871"/>
      <c r="AV87" s="871"/>
      <c r="AW87" s="871"/>
      <c r="AX87" s="871"/>
      <c r="AY87" s="871"/>
      <c r="AZ87" s="872"/>
      <c r="BA87" s="872"/>
      <c r="BB87" s="872"/>
      <c r="BC87" s="872"/>
      <c r="BD87" s="873"/>
      <c r="BE87" s="224"/>
      <c r="BF87" s="224"/>
      <c r="BG87" s="224"/>
      <c r="BH87" s="224"/>
      <c r="BI87" s="224"/>
      <c r="BJ87" s="224"/>
      <c r="BK87" s="224"/>
      <c r="BL87" s="224"/>
      <c r="BM87" s="224"/>
      <c r="BN87" s="224"/>
      <c r="BO87" s="224"/>
      <c r="BP87" s="224"/>
      <c r="BQ87" s="221">
        <v>81</v>
      </c>
      <c r="BR87" s="226"/>
      <c r="BS87" s="846"/>
      <c r="BT87" s="847"/>
      <c r="BU87" s="847"/>
      <c r="BV87" s="847"/>
      <c r="BW87" s="847"/>
      <c r="BX87" s="847"/>
      <c r="BY87" s="847"/>
      <c r="BZ87" s="847"/>
      <c r="CA87" s="847"/>
      <c r="CB87" s="847"/>
      <c r="CC87" s="847"/>
      <c r="CD87" s="847"/>
      <c r="CE87" s="847"/>
      <c r="CF87" s="847"/>
      <c r="CG87" s="852"/>
      <c r="CH87" s="849"/>
      <c r="CI87" s="850"/>
      <c r="CJ87" s="850"/>
      <c r="CK87" s="850"/>
      <c r="CL87" s="851"/>
      <c r="CM87" s="849"/>
      <c r="CN87" s="850"/>
      <c r="CO87" s="850"/>
      <c r="CP87" s="850"/>
      <c r="CQ87" s="851"/>
      <c r="CR87" s="849"/>
      <c r="CS87" s="850"/>
      <c r="CT87" s="850"/>
      <c r="CU87" s="850"/>
      <c r="CV87" s="851"/>
      <c r="CW87" s="849"/>
      <c r="CX87" s="850"/>
      <c r="CY87" s="850"/>
      <c r="CZ87" s="850"/>
      <c r="DA87" s="851"/>
      <c r="DB87" s="849"/>
      <c r="DC87" s="850"/>
      <c r="DD87" s="850"/>
      <c r="DE87" s="850"/>
      <c r="DF87" s="851"/>
      <c r="DG87" s="849"/>
      <c r="DH87" s="850"/>
      <c r="DI87" s="850"/>
      <c r="DJ87" s="850"/>
      <c r="DK87" s="851"/>
      <c r="DL87" s="849"/>
      <c r="DM87" s="850"/>
      <c r="DN87" s="850"/>
      <c r="DO87" s="850"/>
      <c r="DP87" s="851"/>
      <c r="DQ87" s="849"/>
      <c r="DR87" s="850"/>
      <c r="DS87" s="850"/>
      <c r="DT87" s="850"/>
      <c r="DU87" s="851"/>
      <c r="DV87" s="846"/>
      <c r="DW87" s="847"/>
      <c r="DX87" s="847"/>
      <c r="DY87" s="847"/>
      <c r="DZ87" s="848"/>
      <c r="EA87" s="212"/>
    </row>
    <row r="88" spans="1:131" ht="26.25" customHeight="1" thickBot="1" x14ac:dyDescent="0.25">
      <c r="A88" s="223" t="s">
        <v>376</v>
      </c>
      <c r="B88" s="776" t="s">
        <v>399</v>
      </c>
      <c r="C88" s="777"/>
      <c r="D88" s="777"/>
      <c r="E88" s="777"/>
      <c r="F88" s="777"/>
      <c r="G88" s="777"/>
      <c r="H88" s="777"/>
      <c r="I88" s="777"/>
      <c r="J88" s="777"/>
      <c r="K88" s="777"/>
      <c r="L88" s="777"/>
      <c r="M88" s="777"/>
      <c r="N88" s="777"/>
      <c r="O88" s="777"/>
      <c r="P88" s="778"/>
      <c r="Q88" s="827"/>
      <c r="R88" s="828"/>
      <c r="S88" s="828"/>
      <c r="T88" s="828"/>
      <c r="U88" s="828"/>
      <c r="V88" s="828"/>
      <c r="W88" s="828"/>
      <c r="X88" s="828"/>
      <c r="Y88" s="828"/>
      <c r="Z88" s="828"/>
      <c r="AA88" s="828"/>
      <c r="AB88" s="828"/>
      <c r="AC88" s="828"/>
      <c r="AD88" s="828"/>
      <c r="AE88" s="828"/>
      <c r="AF88" s="831">
        <v>3825</v>
      </c>
      <c r="AG88" s="831"/>
      <c r="AH88" s="831"/>
      <c r="AI88" s="831"/>
      <c r="AJ88" s="831"/>
      <c r="AK88" s="828"/>
      <c r="AL88" s="828"/>
      <c r="AM88" s="828"/>
      <c r="AN88" s="828"/>
      <c r="AO88" s="828"/>
      <c r="AP88" s="831">
        <v>2709</v>
      </c>
      <c r="AQ88" s="831"/>
      <c r="AR88" s="831"/>
      <c r="AS88" s="831"/>
      <c r="AT88" s="831"/>
      <c r="AU88" s="831">
        <v>604</v>
      </c>
      <c r="AV88" s="831"/>
      <c r="AW88" s="831"/>
      <c r="AX88" s="831"/>
      <c r="AY88" s="831"/>
      <c r="AZ88" s="836"/>
      <c r="BA88" s="836"/>
      <c r="BB88" s="836"/>
      <c r="BC88" s="836"/>
      <c r="BD88" s="837"/>
      <c r="BE88" s="224"/>
      <c r="BF88" s="224"/>
      <c r="BG88" s="224"/>
      <c r="BH88" s="224"/>
      <c r="BI88" s="224"/>
      <c r="BJ88" s="224"/>
      <c r="BK88" s="224"/>
      <c r="BL88" s="224"/>
      <c r="BM88" s="224"/>
      <c r="BN88" s="224"/>
      <c r="BO88" s="224"/>
      <c r="BP88" s="224"/>
      <c r="BQ88" s="221">
        <v>82</v>
      </c>
      <c r="BR88" s="226"/>
      <c r="BS88" s="846"/>
      <c r="BT88" s="847"/>
      <c r="BU88" s="847"/>
      <c r="BV88" s="847"/>
      <c r="BW88" s="847"/>
      <c r="BX88" s="847"/>
      <c r="BY88" s="847"/>
      <c r="BZ88" s="847"/>
      <c r="CA88" s="847"/>
      <c r="CB88" s="847"/>
      <c r="CC88" s="847"/>
      <c r="CD88" s="847"/>
      <c r="CE88" s="847"/>
      <c r="CF88" s="847"/>
      <c r="CG88" s="852"/>
      <c r="CH88" s="849"/>
      <c r="CI88" s="850"/>
      <c r="CJ88" s="850"/>
      <c r="CK88" s="850"/>
      <c r="CL88" s="851"/>
      <c r="CM88" s="849"/>
      <c r="CN88" s="850"/>
      <c r="CO88" s="850"/>
      <c r="CP88" s="850"/>
      <c r="CQ88" s="851"/>
      <c r="CR88" s="849"/>
      <c r="CS88" s="850"/>
      <c r="CT88" s="850"/>
      <c r="CU88" s="850"/>
      <c r="CV88" s="851"/>
      <c r="CW88" s="849"/>
      <c r="CX88" s="850"/>
      <c r="CY88" s="850"/>
      <c r="CZ88" s="850"/>
      <c r="DA88" s="851"/>
      <c r="DB88" s="849"/>
      <c r="DC88" s="850"/>
      <c r="DD88" s="850"/>
      <c r="DE88" s="850"/>
      <c r="DF88" s="851"/>
      <c r="DG88" s="849"/>
      <c r="DH88" s="850"/>
      <c r="DI88" s="850"/>
      <c r="DJ88" s="850"/>
      <c r="DK88" s="851"/>
      <c r="DL88" s="849"/>
      <c r="DM88" s="850"/>
      <c r="DN88" s="850"/>
      <c r="DO88" s="850"/>
      <c r="DP88" s="851"/>
      <c r="DQ88" s="849"/>
      <c r="DR88" s="850"/>
      <c r="DS88" s="850"/>
      <c r="DT88" s="850"/>
      <c r="DU88" s="851"/>
      <c r="DV88" s="846"/>
      <c r="DW88" s="847"/>
      <c r="DX88" s="847"/>
      <c r="DY88" s="847"/>
      <c r="DZ88" s="848"/>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46"/>
      <c r="BT89" s="847"/>
      <c r="BU89" s="847"/>
      <c r="BV89" s="847"/>
      <c r="BW89" s="847"/>
      <c r="BX89" s="847"/>
      <c r="BY89" s="847"/>
      <c r="BZ89" s="847"/>
      <c r="CA89" s="847"/>
      <c r="CB89" s="847"/>
      <c r="CC89" s="847"/>
      <c r="CD89" s="847"/>
      <c r="CE89" s="847"/>
      <c r="CF89" s="847"/>
      <c r="CG89" s="852"/>
      <c r="CH89" s="849"/>
      <c r="CI89" s="850"/>
      <c r="CJ89" s="850"/>
      <c r="CK89" s="850"/>
      <c r="CL89" s="851"/>
      <c r="CM89" s="849"/>
      <c r="CN89" s="850"/>
      <c r="CO89" s="850"/>
      <c r="CP89" s="850"/>
      <c r="CQ89" s="851"/>
      <c r="CR89" s="849"/>
      <c r="CS89" s="850"/>
      <c r="CT89" s="850"/>
      <c r="CU89" s="850"/>
      <c r="CV89" s="851"/>
      <c r="CW89" s="849"/>
      <c r="CX89" s="850"/>
      <c r="CY89" s="850"/>
      <c r="CZ89" s="850"/>
      <c r="DA89" s="851"/>
      <c r="DB89" s="849"/>
      <c r="DC89" s="850"/>
      <c r="DD89" s="850"/>
      <c r="DE89" s="850"/>
      <c r="DF89" s="851"/>
      <c r="DG89" s="849"/>
      <c r="DH89" s="850"/>
      <c r="DI89" s="850"/>
      <c r="DJ89" s="850"/>
      <c r="DK89" s="851"/>
      <c r="DL89" s="849"/>
      <c r="DM89" s="850"/>
      <c r="DN89" s="850"/>
      <c r="DO89" s="850"/>
      <c r="DP89" s="851"/>
      <c r="DQ89" s="849"/>
      <c r="DR89" s="850"/>
      <c r="DS89" s="850"/>
      <c r="DT89" s="850"/>
      <c r="DU89" s="851"/>
      <c r="DV89" s="846"/>
      <c r="DW89" s="847"/>
      <c r="DX89" s="847"/>
      <c r="DY89" s="847"/>
      <c r="DZ89" s="848"/>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46"/>
      <c r="BT90" s="847"/>
      <c r="BU90" s="847"/>
      <c r="BV90" s="847"/>
      <c r="BW90" s="847"/>
      <c r="BX90" s="847"/>
      <c r="BY90" s="847"/>
      <c r="BZ90" s="847"/>
      <c r="CA90" s="847"/>
      <c r="CB90" s="847"/>
      <c r="CC90" s="847"/>
      <c r="CD90" s="847"/>
      <c r="CE90" s="847"/>
      <c r="CF90" s="847"/>
      <c r="CG90" s="852"/>
      <c r="CH90" s="849"/>
      <c r="CI90" s="850"/>
      <c r="CJ90" s="850"/>
      <c r="CK90" s="850"/>
      <c r="CL90" s="851"/>
      <c r="CM90" s="849"/>
      <c r="CN90" s="850"/>
      <c r="CO90" s="850"/>
      <c r="CP90" s="850"/>
      <c r="CQ90" s="851"/>
      <c r="CR90" s="849"/>
      <c r="CS90" s="850"/>
      <c r="CT90" s="850"/>
      <c r="CU90" s="850"/>
      <c r="CV90" s="851"/>
      <c r="CW90" s="849"/>
      <c r="CX90" s="850"/>
      <c r="CY90" s="850"/>
      <c r="CZ90" s="850"/>
      <c r="DA90" s="851"/>
      <c r="DB90" s="849"/>
      <c r="DC90" s="850"/>
      <c r="DD90" s="850"/>
      <c r="DE90" s="850"/>
      <c r="DF90" s="851"/>
      <c r="DG90" s="849"/>
      <c r="DH90" s="850"/>
      <c r="DI90" s="850"/>
      <c r="DJ90" s="850"/>
      <c r="DK90" s="851"/>
      <c r="DL90" s="849"/>
      <c r="DM90" s="850"/>
      <c r="DN90" s="850"/>
      <c r="DO90" s="850"/>
      <c r="DP90" s="851"/>
      <c r="DQ90" s="849"/>
      <c r="DR90" s="850"/>
      <c r="DS90" s="850"/>
      <c r="DT90" s="850"/>
      <c r="DU90" s="851"/>
      <c r="DV90" s="846"/>
      <c r="DW90" s="847"/>
      <c r="DX90" s="847"/>
      <c r="DY90" s="847"/>
      <c r="DZ90" s="848"/>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46"/>
      <c r="BT91" s="847"/>
      <c r="BU91" s="847"/>
      <c r="BV91" s="847"/>
      <c r="BW91" s="847"/>
      <c r="BX91" s="847"/>
      <c r="BY91" s="847"/>
      <c r="BZ91" s="847"/>
      <c r="CA91" s="847"/>
      <c r="CB91" s="847"/>
      <c r="CC91" s="847"/>
      <c r="CD91" s="847"/>
      <c r="CE91" s="847"/>
      <c r="CF91" s="847"/>
      <c r="CG91" s="852"/>
      <c r="CH91" s="849"/>
      <c r="CI91" s="850"/>
      <c r="CJ91" s="850"/>
      <c r="CK91" s="850"/>
      <c r="CL91" s="851"/>
      <c r="CM91" s="849"/>
      <c r="CN91" s="850"/>
      <c r="CO91" s="850"/>
      <c r="CP91" s="850"/>
      <c r="CQ91" s="851"/>
      <c r="CR91" s="849"/>
      <c r="CS91" s="850"/>
      <c r="CT91" s="850"/>
      <c r="CU91" s="850"/>
      <c r="CV91" s="851"/>
      <c r="CW91" s="849"/>
      <c r="CX91" s="850"/>
      <c r="CY91" s="850"/>
      <c r="CZ91" s="850"/>
      <c r="DA91" s="851"/>
      <c r="DB91" s="849"/>
      <c r="DC91" s="850"/>
      <c r="DD91" s="850"/>
      <c r="DE91" s="850"/>
      <c r="DF91" s="851"/>
      <c r="DG91" s="849"/>
      <c r="DH91" s="850"/>
      <c r="DI91" s="850"/>
      <c r="DJ91" s="850"/>
      <c r="DK91" s="851"/>
      <c r="DL91" s="849"/>
      <c r="DM91" s="850"/>
      <c r="DN91" s="850"/>
      <c r="DO91" s="850"/>
      <c r="DP91" s="851"/>
      <c r="DQ91" s="849"/>
      <c r="DR91" s="850"/>
      <c r="DS91" s="850"/>
      <c r="DT91" s="850"/>
      <c r="DU91" s="851"/>
      <c r="DV91" s="846"/>
      <c r="DW91" s="847"/>
      <c r="DX91" s="847"/>
      <c r="DY91" s="847"/>
      <c r="DZ91" s="848"/>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46"/>
      <c r="BT92" s="847"/>
      <c r="BU92" s="847"/>
      <c r="BV92" s="847"/>
      <c r="BW92" s="847"/>
      <c r="BX92" s="847"/>
      <c r="BY92" s="847"/>
      <c r="BZ92" s="847"/>
      <c r="CA92" s="847"/>
      <c r="CB92" s="847"/>
      <c r="CC92" s="847"/>
      <c r="CD92" s="847"/>
      <c r="CE92" s="847"/>
      <c r="CF92" s="847"/>
      <c r="CG92" s="852"/>
      <c r="CH92" s="849"/>
      <c r="CI92" s="850"/>
      <c r="CJ92" s="850"/>
      <c r="CK92" s="850"/>
      <c r="CL92" s="851"/>
      <c r="CM92" s="849"/>
      <c r="CN92" s="850"/>
      <c r="CO92" s="850"/>
      <c r="CP92" s="850"/>
      <c r="CQ92" s="851"/>
      <c r="CR92" s="849"/>
      <c r="CS92" s="850"/>
      <c r="CT92" s="850"/>
      <c r="CU92" s="850"/>
      <c r="CV92" s="851"/>
      <c r="CW92" s="849"/>
      <c r="CX92" s="850"/>
      <c r="CY92" s="850"/>
      <c r="CZ92" s="850"/>
      <c r="DA92" s="851"/>
      <c r="DB92" s="849"/>
      <c r="DC92" s="850"/>
      <c r="DD92" s="850"/>
      <c r="DE92" s="850"/>
      <c r="DF92" s="851"/>
      <c r="DG92" s="849"/>
      <c r="DH92" s="850"/>
      <c r="DI92" s="850"/>
      <c r="DJ92" s="850"/>
      <c r="DK92" s="851"/>
      <c r="DL92" s="849"/>
      <c r="DM92" s="850"/>
      <c r="DN92" s="850"/>
      <c r="DO92" s="850"/>
      <c r="DP92" s="851"/>
      <c r="DQ92" s="849"/>
      <c r="DR92" s="850"/>
      <c r="DS92" s="850"/>
      <c r="DT92" s="850"/>
      <c r="DU92" s="851"/>
      <c r="DV92" s="846"/>
      <c r="DW92" s="847"/>
      <c r="DX92" s="847"/>
      <c r="DY92" s="847"/>
      <c r="DZ92" s="848"/>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46"/>
      <c r="BT93" s="847"/>
      <c r="BU93" s="847"/>
      <c r="BV93" s="847"/>
      <c r="BW93" s="847"/>
      <c r="BX93" s="847"/>
      <c r="BY93" s="847"/>
      <c r="BZ93" s="847"/>
      <c r="CA93" s="847"/>
      <c r="CB93" s="847"/>
      <c r="CC93" s="847"/>
      <c r="CD93" s="847"/>
      <c r="CE93" s="847"/>
      <c r="CF93" s="847"/>
      <c r="CG93" s="852"/>
      <c r="CH93" s="849"/>
      <c r="CI93" s="850"/>
      <c r="CJ93" s="850"/>
      <c r="CK93" s="850"/>
      <c r="CL93" s="851"/>
      <c r="CM93" s="849"/>
      <c r="CN93" s="850"/>
      <c r="CO93" s="850"/>
      <c r="CP93" s="850"/>
      <c r="CQ93" s="851"/>
      <c r="CR93" s="849"/>
      <c r="CS93" s="850"/>
      <c r="CT93" s="850"/>
      <c r="CU93" s="850"/>
      <c r="CV93" s="851"/>
      <c r="CW93" s="849"/>
      <c r="CX93" s="850"/>
      <c r="CY93" s="850"/>
      <c r="CZ93" s="850"/>
      <c r="DA93" s="851"/>
      <c r="DB93" s="849"/>
      <c r="DC93" s="850"/>
      <c r="DD93" s="850"/>
      <c r="DE93" s="850"/>
      <c r="DF93" s="851"/>
      <c r="DG93" s="849"/>
      <c r="DH93" s="850"/>
      <c r="DI93" s="850"/>
      <c r="DJ93" s="850"/>
      <c r="DK93" s="851"/>
      <c r="DL93" s="849"/>
      <c r="DM93" s="850"/>
      <c r="DN93" s="850"/>
      <c r="DO93" s="850"/>
      <c r="DP93" s="851"/>
      <c r="DQ93" s="849"/>
      <c r="DR93" s="850"/>
      <c r="DS93" s="850"/>
      <c r="DT93" s="850"/>
      <c r="DU93" s="851"/>
      <c r="DV93" s="846"/>
      <c r="DW93" s="847"/>
      <c r="DX93" s="847"/>
      <c r="DY93" s="847"/>
      <c r="DZ93" s="848"/>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46"/>
      <c r="BT94" s="847"/>
      <c r="BU94" s="847"/>
      <c r="BV94" s="847"/>
      <c r="BW94" s="847"/>
      <c r="BX94" s="847"/>
      <c r="BY94" s="847"/>
      <c r="BZ94" s="847"/>
      <c r="CA94" s="847"/>
      <c r="CB94" s="847"/>
      <c r="CC94" s="847"/>
      <c r="CD94" s="847"/>
      <c r="CE94" s="847"/>
      <c r="CF94" s="847"/>
      <c r="CG94" s="852"/>
      <c r="CH94" s="849"/>
      <c r="CI94" s="850"/>
      <c r="CJ94" s="850"/>
      <c r="CK94" s="850"/>
      <c r="CL94" s="851"/>
      <c r="CM94" s="849"/>
      <c r="CN94" s="850"/>
      <c r="CO94" s="850"/>
      <c r="CP94" s="850"/>
      <c r="CQ94" s="851"/>
      <c r="CR94" s="849"/>
      <c r="CS94" s="850"/>
      <c r="CT94" s="850"/>
      <c r="CU94" s="850"/>
      <c r="CV94" s="851"/>
      <c r="CW94" s="849"/>
      <c r="CX94" s="850"/>
      <c r="CY94" s="850"/>
      <c r="CZ94" s="850"/>
      <c r="DA94" s="851"/>
      <c r="DB94" s="849"/>
      <c r="DC94" s="850"/>
      <c r="DD94" s="850"/>
      <c r="DE94" s="850"/>
      <c r="DF94" s="851"/>
      <c r="DG94" s="849"/>
      <c r="DH94" s="850"/>
      <c r="DI94" s="850"/>
      <c r="DJ94" s="850"/>
      <c r="DK94" s="851"/>
      <c r="DL94" s="849"/>
      <c r="DM94" s="850"/>
      <c r="DN94" s="850"/>
      <c r="DO94" s="850"/>
      <c r="DP94" s="851"/>
      <c r="DQ94" s="849"/>
      <c r="DR94" s="850"/>
      <c r="DS94" s="850"/>
      <c r="DT94" s="850"/>
      <c r="DU94" s="851"/>
      <c r="DV94" s="846"/>
      <c r="DW94" s="847"/>
      <c r="DX94" s="847"/>
      <c r="DY94" s="847"/>
      <c r="DZ94" s="848"/>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46"/>
      <c r="BT95" s="847"/>
      <c r="BU95" s="847"/>
      <c r="BV95" s="847"/>
      <c r="BW95" s="847"/>
      <c r="BX95" s="847"/>
      <c r="BY95" s="847"/>
      <c r="BZ95" s="847"/>
      <c r="CA95" s="847"/>
      <c r="CB95" s="847"/>
      <c r="CC95" s="847"/>
      <c r="CD95" s="847"/>
      <c r="CE95" s="847"/>
      <c r="CF95" s="847"/>
      <c r="CG95" s="852"/>
      <c r="CH95" s="849"/>
      <c r="CI95" s="850"/>
      <c r="CJ95" s="850"/>
      <c r="CK95" s="850"/>
      <c r="CL95" s="851"/>
      <c r="CM95" s="849"/>
      <c r="CN95" s="850"/>
      <c r="CO95" s="850"/>
      <c r="CP95" s="850"/>
      <c r="CQ95" s="851"/>
      <c r="CR95" s="849"/>
      <c r="CS95" s="850"/>
      <c r="CT95" s="850"/>
      <c r="CU95" s="850"/>
      <c r="CV95" s="851"/>
      <c r="CW95" s="849"/>
      <c r="CX95" s="850"/>
      <c r="CY95" s="850"/>
      <c r="CZ95" s="850"/>
      <c r="DA95" s="851"/>
      <c r="DB95" s="849"/>
      <c r="DC95" s="850"/>
      <c r="DD95" s="850"/>
      <c r="DE95" s="850"/>
      <c r="DF95" s="851"/>
      <c r="DG95" s="849"/>
      <c r="DH95" s="850"/>
      <c r="DI95" s="850"/>
      <c r="DJ95" s="850"/>
      <c r="DK95" s="851"/>
      <c r="DL95" s="849"/>
      <c r="DM95" s="850"/>
      <c r="DN95" s="850"/>
      <c r="DO95" s="850"/>
      <c r="DP95" s="851"/>
      <c r="DQ95" s="849"/>
      <c r="DR95" s="850"/>
      <c r="DS95" s="850"/>
      <c r="DT95" s="850"/>
      <c r="DU95" s="851"/>
      <c r="DV95" s="846"/>
      <c r="DW95" s="847"/>
      <c r="DX95" s="847"/>
      <c r="DY95" s="847"/>
      <c r="DZ95" s="848"/>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46"/>
      <c r="BT96" s="847"/>
      <c r="BU96" s="847"/>
      <c r="BV96" s="847"/>
      <c r="BW96" s="847"/>
      <c r="BX96" s="847"/>
      <c r="BY96" s="847"/>
      <c r="BZ96" s="847"/>
      <c r="CA96" s="847"/>
      <c r="CB96" s="847"/>
      <c r="CC96" s="847"/>
      <c r="CD96" s="847"/>
      <c r="CE96" s="847"/>
      <c r="CF96" s="847"/>
      <c r="CG96" s="852"/>
      <c r="CH96" s="849"/>
      <c r="CI96" s="850"/>
      <c r="CJ96" s="850"/>
      <c r="CK96" s="850"/>
      <c r="CL96" s="851"/>
      <c r="CM96" s="849"/>
      <c r="CN96" s="850"/>
      <c r="CO96" s="850"/>
      <c r="CP96" s="850"/>
      <c r="CQ96" s="851"/>
      <c r="CR96" s="849"/>
      <c r="CS96" s="850"/>
      <c r="CT96" s="850"/>
      <c r="CU96" s="850"/>
      <c r="CV96" s="851"/>
      <c r="CW96" s="849"/>
      <c r="CX96" s="850"/>
      <c r="CY96" s="850"/>
      <c r="CZ96" s="850"/>
      <c r="DA96" s="851"/>
      <c r="DB96" s="849"/>
      <c r="DC96" s="850"/>
      <c r="DD96" s="850"/>
      <c r="DE96" s="850"/>
      <c r="DF96" s="851"/>
      <c r="DG96" s="849"/>
      <c r="DH96" s="850"/>
      <c r="DI96" s="850"/>
      <c r="DJ96" s="850"/>
      <c r="DK96" s="851"/>
      <c r="DL96" s="849"/>
      <c r="DM96" s="850"/>
      <c r="DN96" s="850"/>
      <c r="DO96" s="850"/>
      <c r="DP96" s="851"/>
      <c r="DQ96" s="849"/>
      <c r="DR96" s="850"/>
      <c r="DS96" s="850"/>
      <c r="DT96" s="850"/>
      <c r="DU96" s="851"/>
      <c r="DV96" s="846"/>
      <c r="DW96" s="847"/>
      <c r="DX96" s="847"/>
      <c r="DY96" s="847"/>
      <c r="DZ96" s="848"/>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46"/>
      <c r="BT97" s="847"/>
      <c r="BU97" s="847"/>
      <c r="BV97" s="847"/>
      <c r="BW97" s="847"/>
      <c r="BX97" s="847"/>
      <c r="BY97" s="847"/>
      <c r="BZ97" s="847"/>
      <c r="CA97" s="847"/>
      <c r="CB97" s="847"/>
      <c r="CC97" s="847"/>
      <c r="CD97" s="847"/>
      <c r="CE97" s="847"/>
      <c r="CF97" s="847"/>
      <c r="CG97" s="852"/>
      <c r="CH97" s="849"/>
      <c r="CI97" s="850"/>
      <c r="CJ97" s="850"/>
      <c r="CK97" s="850"/>
      <c r="CL97" s="851"/>
      <c r="CM97" s="849"/>
      <c r="CN97" s="850"/>
      <c r="CO97" s="850"/>
      <c r="CP97" s="850"/>
      <c r="CQ97" s="851"/>
      <c r="CR97" s="849"/>
      <c r="CS97" s="850"/>
      <c r="CT97" s="850"/>
      <c r="CU97" s="850"/>
      <c r="CV97" s="851"/>
      <c r="CW97" s="849"/>
      <c r="CX97" s="850"/>
      <c r="CY97" s="850"/>
      <c r="CZ97" s="850"/>
      <c r="DA97" s="851"/>
      <c r="DB97" s="849"/>
      <c r="DC97" s="850"/>
      <c r="DD97" s="850"/>
      <c r="DE97" s="850"/>
      <c r="DF97" s="851"/>
      <c r="DG97" s="849"/>
      <c r="DH97" s="850"/>
      <c r="DI97" s="850"/>
      <c r="DJ97" s="850"/>
      <c r="DK97" s="851"/>
      <c r="DL97" s="849"/>
      <c r="DM97" s="850"/>
      <c r="DN97" s="850"/>
      <c r="DO97" s="850"/>
      <c r="DP97" s="851"/>
      <c r="DQ97" s="849"/>
      <c r="DR97" s="850"/>
      <c r="DS97" s="850"/>
      <c r="DT97" s="850"/>
      <c r="DU97" s="851"/>
      <c r="DV97" s="846"/>
      <c r="DW97" s="847"/>
      <c r="DX97" s="847"/>
      <c r="DY97" s="847"/>
      <c r="DZ97" s="848"/>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46"/>
      <c r="BT98" s="847"/>
      <c r="BU98" s="847"/>
      <c r="BV98" s="847"/>
      <c r="BW98" s="847"/>
      <c r="BX98" s="847"/>
      <c r="BY98" s="847"/>
      <c r="BZ98" s="847"/>
      <c r="CA98" s="847"/>
      <c r="CB98" s="847"/>
      <c r="CC98" s="847"/>
      <c r="CD98" s="847"/>
      <c r="CE98" s="847"/>
      <c r="CF98" s="847"/>
      <c r="CG98" s="852"/>
      <c r="CH98" s="849"/>
      <c r="CI98" s="850"/>
      <c r="CJ98" s="850"/>
      <c r="CK98" s="850"/>
      <c r="CL98" s="851"/>
      <c r="CM98" s="849"/>
      <c r="CN98" s="850"/>
      <c r="CO98" s="850"/>
      <c r="CP98" s="850"/>
      <c r="CQ98" s="851"/>
      <c r="CR98" s="849"/>
      <c r="CS98" s="850"/>
      <c r="CT98" s="850"/>
      <c r="CU98" s="850"/>
      <c r="CV98" s="851"/>
      <c r="CW98" s="849"/>
      <c r="CX98" s="850"/>
      <c r="CY98" s="850"/>
      <c r="CZ98" s="850"/>
      <c r="DA98" s="851"/>
      <c r="DB98" s="849"/>
      <c r="DC98" s="850"/>
      <c r="DD98" s="850"/>
      <c r="DE98" s="850"/>
      <c r="DF98" s="851"/>
      <c r="DG98" s="849"/>
      <c r="DH98" s="850"/>
      <c r="DI98" s="850"/>
      <c r="DJ98" s="850"/>
      <c r="DK98" s="851"/>
      <c r="DL98" s="849"/>
      <c r="DM98" s="850"/>
      <c r="DN98" s="850"/>
      <c r="DO98" s="850"/>
      <c r="DP98" s="851"/>
      <c r="DQ98" s="849"/>
      <c r="DR98" s="850"/>
      <c r="DS98" s="850"/>
      <c r="DT98" s="850"/>
      <c r="DU98" s="851"/>
      <c r="DV98" s="846"/>
      <c r="DW98" s="847"/>
      <c r="DX98" s="847"/>
      <c r="DY98" s="847"/>
      <c r="DZ98" s="848"/>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46"/>
      <c r="BT99" s="847"/>
      <c r="BU99" s="847"/>
      <c r="BV99" s="847"/>
      <c r="BW99" s="847"/>
      <c r="BX99" s="847"/>
      <c r="BY99" s="847"/>
      <c r="BZ99" s="847"/>
      <c r="CA99" s="847"/>
      <c r="CB99" s="847"/>
      <c r="CC99" s="847"/>
      <c r="CD99" s="847"/>
      <c r="CE99" s="847"/>
      <c r="CF99" s="847"/>
      <c r="CG99" s="852"/>
      <c r="CH99" s="849"/>
      <c r="CI99" s="850"/>
      <c r="CJ99" s="850"/>
      <c r="CK99" s="850"/>
      <c r="CL99" s="851"/>
      <c r="CM99" s="849"/>
      <c r="CN99" s="850"/>
      <c r="CO99" s="850"/>
      <c r="CP99" s="850"/>
      <c r="CQ99" s="851"/>
      <c r="CR99" s="849"/>
      <c r="CS99" s="850"/>
      <c r="CT99" s="850"/>
      <c r="CU99" s="850"/>
      <c r="CV99" s="851"/>
      <c r="CW99" s="849"/>
      <c r="CX99" s="850"/>
      <c r="CY99" s="850"/>
      <c r="CZ99" s="850"/>
      <c r="DA99" s="851"/>
      <c r="DB99" s="849"/>
      <c r="DC99" s="850"/>
      <c r="DD99" s="850"/>
      <c r="DE99" s="850"/>
      <c r="DF99" s="851"/>
      <c r="DG99" s="849"/>
      <c r="DH99" s="850"/>
      <c r="DI99" s="850"/>
      <c r="DJ99" s="850"/>
      <c r="DK99" s="851"/>
      <c r="DL99" s="849"/>
      <c r="DM99" s="850"/>
      <c r="DN99" s="850"/>
      <c r="DO99" s="850"/>
      <c r="DP99" s="851"/>
      <c r="DQ99" s="849"/>
      <c r="DR99" s="850"/>
      <c r="DS99" s="850"/>
      <c r="DT99" s="850"/>
      <c r="DU99" s="851"/>
      <c r="DV99" s="846"/>
      <c r="DW99" s="847"/>
      <c r="DX99" s="847"/>
      <c r="DY99" s="847"/>
      <c r="DZ99" s="848"/>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46"/>
      <c r="BT100" s="847"/>
      <c r="BU100" s="847"/>
      <c r="BV100" s="847"/>
      <c r="BW100" s="847"/>
      <c r="BX100" s="847"/>
      <c r="BY100" s="847"/>
      <c r="BZ100" s="847"/>
      <c r="CA100" s="847"/>
      <c r="CB100" s="847"/>
      <c r="CC100" s="847"/>
      <c r="CD100" s="847"/>
      <c r="CE100" s="847"/>
      <c r="CF100" s="847"/>
      <c r="CG100" s="852"/>
      <c r="CH100" s="849"/>
      <c r="CI100" s="850"/>
      <c r="CJ100" s="850"/>
      <c r="CK100" s="850"/>
      <c r="CL100" s="851"/>
      <c r="CM100" s="849"/>
      <c r="CN100" s="850"/>
      <c r="CO100" s="850"/>
      <c r="CP100" s="850"/>
      <c r="CQ100" s="851"/>
      <c r="CR100" s="849"/>
      <c r="CS100" s="850"/>
      <c r="CT100" s="850"/>
      <c r="CU100" s="850"/>
      <c r="CV100" s="851"/>
      <c r="CW100" s="849"/>
      <c r="CX100" s="850"/>
      <c r="CY100" s="850"/>
      <c r="CZ100" s="850"/>
      <c r="DA100" s="851"/>
      <c r="DB100" s="849"/>
      <c r="DC100" s="850"/>
      <c r="DD100" s="850"/>
      <c r="DE100" s="850"/>
      <c r="DF100" s="851"/>
      <c r="DG100" s="849"/>
      <c r="DH100" s="850"/>
      <c r="DI100" s="850"/>
      <c r="DJ100" s="850"/>
      <c r="DK100" s="851"/>
      <c r="DL100" s="849"/>
      <c r="DM100" s="850"/>
      <c r="DN100" s="850"/>
      <c r="DO100" s="850"/>
      <c r="DP100" s="851"/>
      <c r="DQ100" s="849"/>
      <c r="DR100" s="850"/>
      <c r="DS100" s="850"/>
      <c r="DT100" s="850"/>
      <c r="DU100" s="851"/>
      <c r="DV100" s="846"/>
      <c r="DW100" s="847"/>
      <c r="DX100" s="847"/>
      <c r="DY100" s="847"/>
      <c r="DZ100" s="848"/>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46"/>
      <c r="BT101" s="847"/>
      <c r="BU101" s="847"/>
      <c r="BV101" s="847"/>
      <c r="BW101" s="847"/>
      <c r="BX101" s="847"/>
      <c r="BY101" s="847"/>
      <c r="BZ101" s="847"/>
      <c r="CA101" s="847"/>
      <c r="CB101" s="847"/>
      <c r="CC101" s="847"/>
      <c r="CD101" s="847"/>
      <c r="CE101" s="847"/>
      <c r="CF101" s="847"/>
      <c r="CG101" s="852"/>
      <c r="CH101" s="849"/>
      <c r="CI101" s="850"/>
      <c r="CJ101" s="850"/>
      <c r="CK101" s="850"/>
      <c r="CL101" s="851"/>
      <c r="CM101" s="849"/>
      <c r="CN101" s="850"/>
      <c r="CO101" s="850"/>
      <c r="CP101" s="850"/>
      <c r="CQ101" s="851"/>
      <c r="CR101" s="849"/>
      <c r="CS101" s="850"/>
      <c r="CT101" s="850"/>
      <c r="CU101" s="850"/>
      <c r="CV101" s="851"/>
      <c r="CW101" s="849"/>
      <c r="CX101" s="850"/>
      <c r="CY101" s="850"/>
      <c r="CZ101" s="850"/>
      <c r="DA101" s="851"/>
      <c r="DB101" s="849"/>
      <c r="DC101" s="850"/>
      <c r="DD101" s="850"/>
      <c r="DE101" s="850"/>
      <c r="DF101" s="851"/>
      <c r="DG101" s="849"/>
      <c r="DH101" s="850"/>
      <c r="DI101" s="850"/>
      <c r="DJ101" s="850"/>
      <c r="DK101" s="851"/>
      <c r="DL101" s="849"/>
      <c r="DM101" s="850"/>
      <c r="DN101" s="850"/>
      <c r="DO101" s="850"/>
      <c r="DP101" s="851"/>
      <c r="DQ101" s="849"/>
      <c r="DR101" s="850"/>
      <c r="DS101" s="850"/>
      <c r="DT101" s="850"/>
      <c r="DU101" s="851"/>
      <c r="DV101" s="846"/>
      <c r="DW101" s="847"/>
      <c r="DX101" s="847"/>
      <c r="DY101" s="847"/>
      <c r="DZ101" s="848"/>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376</v>
      </c>
      <c r="BR102" s="776" t="s">
        <v>400</v>
      </c>
      <c r="BS102" s="777"/>
      <c r="BT102" s="777"/>
      <c r="BU102" s="777"/>
      <c r="BV102" s="777"/>
      <c r="BW102" s="777"/>
      <c r="BX102" s="777"/>
      <c r="BY102" s="777"/>
      <c r="BZ102" s="777"/>
      <c r="CA102" s="777"/>
      <c r="CB102" s="777"/>
      <c r="CC102" s="777"/>
      <c r="CD102" s="777"/>
      <c r="CE102" s="777"/>
      <c r="CF102" s="777"/>
      <c r="CG102" s="778"/>
      <c r="CH102" s="874"/>
      <c r="CI102" s="875"/>
      <c r="CJ102" s="875"/>
      <c r="CK102" s="875"/>
      <c r="CL102" s="876"/>
      <c r="CM102" s="874"/>
      <c r="CN102" s="875"/>
      <c r="CO102" s="875"/>
      <c r="CP102" s="875"/>
      <c r="CQ102" s="876"/>
      <c r="CR102" s="877">
        <v>20</v>
      </c>
      <c r="CS102" s="839"/>
      <c r="CT102" s="839"/>
      <c r="CU102" s="839"/>
      <c r="CV102" s="878"/>
      <c r="CW102" s="877">
        <v>125</v>
      </c>
      <c r="CX102" s="839"/>
      <c r="CY102" s="839"/>
      <c r="CZ102" s="839"/>
      <c r="DA102" s="878"/>
      <c r="DB102" s="877" t="s">
        <v>486</v>
      </c>
      <c r="DC102" s="839"/>
      <c r="DD102" s="839"/>
      <c r="DE102" s="839"/>
      <c r="DF102" s="878"/>
      <c r="DG102" s="877" t="s">
        <v>486</v>
      </c>
      <c r="DH102" s="839"/>
      <c r="DI102" s="839"/>
      <c r="DJ102" s="839"/>
      <c r="DK102" s="878"/>
      <c r="DL102" s="877">
        <v>66</v>
      </c>
      <c r="DM102" s="839"/>
      <c r="DN102" s="839"/>
      <c r="DO102" s="839"/>
      <c r="DP102" s="878"/>
      <c r="DQ102" s="877">
        <v>59</v>
      </c>
      <c r="DR102" s="839"/>
      <c r="DS102" s="839"/>
      <c r="DT102" s="839"/>
      <c r="DU102" s="878"/>
      <c r="DV102" s="776"/>
      <c r="DW102" s="777"/>
      <c r="DX102" s="777"/>
      <c r="DY102" s="777"/>
      <c r="DZ102" s="901"/>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02" t="s">
        <v>401</v>
      </c>
      <c r="BR103" s="902"/>
      <c r="BS103" s="902"/>
      <c r="BT103" s="902"/>
      <c r="BU103" s="902"/>
      <c r="BV103" s="902"/>
      <c r="BW103" s="902"/>
      <c r="BX103" s="902"/>
      <c r="BY103" s="902"/>
      <c r="BZ103" s="902"/>
      <c r="CA103" s="902"/>
      <c r="CB103" s="902"/>
      <c r="CC103" s="902"/>
      <c r="CD103" s="902"/>
      <c r="CE103" s="902"/>
      <c r="CF103" s="902"/>
      <c r="CG103" s="902"/>
      <c r="CH103" s="902"/>
      <c r="CI103" s="902"/>
      <c r="CJ103" s="902"/>
      <c r="CK103" s="902"/>
      <c r="CL103" s="902"/>
      <c r="CM103" s="902"/>
      <c r="CN103" s="902"/>
      <c r="CO103" s="902"/>
      <c r="CP103" s="902"/>
      <c r="CQ103" s="902"/>
      <c r="CR103" s="902"/>
      <c r="CS103" s="902"/>
      <c r="CT103" s="902"/>
      <c r="CU103" s="902"/>
      <c r="CV103" s="902"/>
      <c r="CW103" s="902"/>
      <c r="CX103" s="902"/>
      <c r="CY103" s="902"/>
      <c r="CZ103" s="902"/>
      <c r="DA103" s="902"/>
      <c r="DB103" s="902"/>
      <c r="DC103" s="902"/>
      <c r="DD103" s="902"/>
      <c r="DE103" s="902"/>
      <c r="DF103" s="902"/>
      <c r="DG103" s="902"/>
      <c r="DH103" s="902"/>
      <c r="DI103" s="902"/>
      <c r="DJ103" s="902"/>
      <c r="DK103" s="902"/>
      <c r="DL103" s="902"/>
      <c r="DM103" s="902"/>
      <c r="DN103" s="902"/>
      <c r="DO103" s="902"/>
      <c r="DP103" s="902"/>
      <c r="DQ103" s="902"/>
      <c r="DR103" s="902"/>
      <c r="DS103" s="902"/>
      <c r="DT103" s="902"/>
      <c r="DU103" s="902"/>
      <c r="DV103" s="902"/>
      <c r="DW103" s="902"/>
      <c r="DX103" s="902"/>
      <c r="DY103" s="902"/>
      <c r="DZ103" s="902"/>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03" t="s">
        <v>402</v>
      </c>
      <c r="BR104" s="903"/>
      <c r="BS104" s="903"/>
      <c r="BT104" s="903"/>
      <c r="BU104" s="903"/>
      <c r="BV104" s="903"/>
      <c r="BW104" s="903"/>
      <c r="BX104" s="903"/>
      <c r="BY104" s="903"/>
      <c r="BZ104" s="903"/>
      <c r="CA104" s="903"/>
      <c r="CB104" s="903"/>
      <c r="CC104" s="903"/>
      <c r="CD104" s="903"/>
      <c r="CE104" s="903"/>
      <c r="CF104" s="903"/>
      <c r="CG104" s="903"/>
      <c r="CH104" s="903"/>
      <c r="CI104" s="903"/>
      <c r="CJ104" s="903"/>
      <c r="CK104" s="903"/>
      <c r="CL104" s="903"/>
      <c r="CM104" s="903"/>
      <c r="CN104" s="903"/>
      <c r="CO104" s="903"/>
      <c r="CP104" s="903"/>
      <c r="CQ104" s="903"/>
      <c r="CR104" s="903"/>
      <c r="CS104" s="903"/>
      <c r="CT104" s="903"/>
      <c r="CU104" s="903"/>
      <c r="CV104" s="903"/>
      <c r="CW104" s="903"/>
      <c r="CX104" s="903"/>
      <c r="CY104" s="903"/>
      <c r="CZ104" s="903"/>
      <c r="DA104" s="903"/>
      <c r="DB104" s="903"/>
      <c r="DC104" s="903"/>
      <c r="DD104" s="903"/>
      <c r="DE104" s="903"/>
      <c r="DF104" s="903"/>
      <c r="DG104" s="903"/>
      <c r="DH104" s="903"/>
      <c r="DI104" s="903"/>
      <c r="DJ104" s="903"/>
      <c r="DK104" s="903"/>
      <c r="DL104" s="903"/>
      <c r="DM104" s="903"/>
      <c r="DN104" s="903"/>
      <c r="DO104" s="903"/>
      <c r="DP104" s="903"/>
      <c r="DQ104" s="903"/>
      <c r="DR104" s="903"/>
      <c r="DS104" s="903"/>
      <c r="DT104" s="903"/>
      <c r="DU104" s="903"/>
      <c r="DV104" s="903"/>
      <c r="DW104" s="903"/>
      <c r="DX104" s="903"/>
      <c r="DY104" s="903"/>
      <c r="DZ104" s="903"/>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04" t="s">
        <v>405</v>
      </c>
      <c r="B108" s="905"/>
      <c r="C108" s="905"/>
      <c r="D108" s="905"/>
      <c r="E108" s="905"/>
      <c r="F108" s="905"/>
      <c r="G108" s="905"/>
      <c r="H108" s="905"/>
      <c r="I108" s="905"/>
      <c r="J108" s="905"/>
      <c r="K108" s="905"/>
      <c r="L108" s="905"/>
      <c r="M108" s="905"/>
      <c r="N108" s="905"/>
      <c r="O108" s="905"/>
      <c r="P108" s="905"/>
      <c r="Q108" s="905"/>
      <c r="R108" s="905"/>
      <c r="S108" s="905"/>
      <c r="T108" s="905"/>
      <c r="U108" s="905"/>
      <c r="V108" s="905"/>
      <c r="W108" s="905"/>
      <c r="X108" s="905"/>
      <c r="Y108" s="905"/>
      <c r="Z108" s="905"/>
      <c r="AA108" s="905"/>
      <c r="AB108" s="905"/>
      <c r="AC108" s="905"/>
      <c r="AD108" s="905"/>
      <c r="AE108" s="905"/>
      <c r="AF108" s="905"/>
      <c r="AG108" s="905"/>
      <c r="AH108" s="905"/>
      <c r="AI108" s="905"/>
      <c r="AJ108" s="905"/>
      <c r="AK108" s="905"/>
      <c r="AL108" s="905"/>
      <c r="AM108" s="905"/>
      <c r="AN108" s="905"/>
      <c r="AO108" s="905"/>
      <c r="AP108" s="905"/>
      <c r="AQ108" s="905"/>
      <c r="AR108" s="905"/>
      <c r="AS108" s="905"/>
      <c r="AT108" s="906"/>
      <c r="AU108" s="904" t="s">
        <v>406</v>
      </c>
      <c r="AV108" s="905"/>
      <c r="AW108" s="905"/>
      <c r="AX108" s="905"/>
      <c r="AY108" s="905"/>
      <c r="AZ108" s="905"/>
      <c r="BA108" s="905"/>
      <c r="BB108" s="905"/>
      <c r="BC108" s="905"/>
      <c r="BD108" s="905"/>
      <c r="BE108" s="905"/>
      <c r="BF108" s="905"/>
      <c r="BG108" s="905"/>
      <c r="BH108" s="905"/>
      <c r="BI108" s="905"/>
      <c r="BJ108" s="905"/>
      <c r="BK108" s="905"/>
      <c r="BL108" s="905"/>
      <c r="BM108" s="905"/>
      <c r="BN108" s="905"/>
      <c r="BO108" s="905"/>
      <c r="BP108" s="905"/>
      <c r="BQ108" s="905"/>
      <c r="BR108" s="905"/>
      <c r="BS108" s="905"/>
      <c r="BT108" s="905"/>
      <c r="BU108" s="905"/>
      <c r="BV108" s="905"/>
      <c r="BW108" s="905"/>
      <c r="BX108" s="905"/>
      <c r="BY108" s="905"/>
      <c r="BZ108" s="905"/>
      <c r="CA108" s="905"/>
      <c r="CB108" s="905"/>
      <c r="CC108" s="905"/>
      <c r="CD108" s="905"/>
      <c r="CE108" s="905"/>
      <c r="CF108" s="905"/>
      <c r="CG108" s="905"/>
      <c r="CH108" s="905"/>
      <c r="CI108" s="905"/>
      <c r="CJ108" s="905"/>
      <c r="CK108" s="905"/>
      <c r="CL108" s="905"/>
      <c r="CM108" s="905"/>
      <c r="CN108" s="905"/>
      <c r="CO108" s="905"/>
      <c r="CP108" s="905"/>
      <c r="CQ108" s="905"/>
      <c r="CR108" s="905"/>
      <c r="CS108" s="905"/>
      <c r="CT108" s="905"/>
      <c r="CU108" s="905"/>
      <c r="CV108" s="905"/>
      <c r="CW108" s="905"/>
      <c r="CX108" s="905"/>
      <c r="CY108" s="905"/>
      <c r="CZ108" s="905"/>
      <c r="DA108" s="905"/>
      <c r="DB108" s="905"/>
      <c r="DC108" s="905"/>
      <c r="DD108" s="905"/>
      <c r="DE108" s="905"/>
      <c r="DF108" s="905"/>
      <c r="DG108" s="905"/>
      <c r="DH108" s="905"/>
      <c r="DI108" s="905"/>
      <c r="DJ108" s="905"/>
      <c r="DK108" s="905"/>
      <c r="DL108" s="905"/>
      <c r="DM108" s="905"/>
      <c r="DN108" s="905"/>
      <c r="DO108" s="905"/>
      <c r="DP108" s="905"/>
      <c r="DQ108" s="905"/>
      <c r="DR108" s="905"/>
      <c r="DS108" s="905"/>
      <c r="DT108" s="905"/>
      <c r="DU108" s="905"/>
      <c r="DV108" s="905"/>
      <c r="DW108" s="905"/>
      <c r="DX108" s="905"/>
      <c r="DY108" s="905"/>
      <c r="DZ108" s="906"/>
    </row>
    <row r="109" spans="1:131" s="212" customFormat="1" ht="26.25" customHeight="1" x14ac:dyDescent="0.2">
      <c r="A109" s="899" t="s">
        <v>407</v>
      </c>
      <c r="B109" s="880"/>
      <c r="C109" s="880"/>
      <c r="D109" s="880"/>
      <c r="E109" s="880"/>
      <c r="F109" s="880"/>
      <c r="G109" s="880"/>
      <c r="H109" s="880"/>
      <c r="I109" s="880"/>
      <c r="J109" s="880"/>
      <c r="K109" s="880"/>
      <c r="L109" s="880"/>
      <c r="M109" s="880"/>
      <c r="N109" s="880"/>
      <c r="O109" s="880"/>
      <c r="P109" s="880"/>
      <c r="Q109" s="880"/>
      <c r="R109" s="880"/>
      <c r="S109" s="880"/>
      <c r="T109" s="880"/>
      <c r="U109" s="880"/>
      <c r="V109" s="880"/>
      <c r="W109" s="880"/>
      <c r="X109" s="880"/>
      <c r="Y109" s="880"/>
      <c r="Z109" s="881"/>
      <c r="AA109" s="879" t="s">
        <v>408</v>
      </c>
      <c r="AB109" s="880"/>
      <c r="AC109" s="880"/>
      <c r="AD109" s="880"/>
      <c r="AE109" s="881"/>
      <c r="AF109" s="879" t="s">
        <v>409</v>
      </c>
      <c r="AG109" s="880"/>
      <c r="AH109" s="880"/>
      <c r="AI109" s="880"/>
      <c r="AJ109" s="881"/>
      <c r="AK109" s="879" t="s">
        <v>293</v>
      </c>
      <c r="AL109" s="880"/>
      <c r="AM109" s="880"/>
      <c r="AN109" s="880"/>
      <c r="AO109" s="881"/>
      <c r="AP109" s="879" t="s">
        <v>410</v>
      </c>
      <c r="AQ109" s="880"/>
      <c r="AR109" s="880"/>
      <c r="AS109" s="880"/>
      <c r="AT109" s="882"/>
      <c r="AU109" s="899" t="s">
        <v>407</v>
      </c>
      <c r="AV109" s="880"/>
      <c r="AW109" s="880"/>
      <c r="AX109" s="880"/>
      <c r="AY109" s="880"/>
      <c r="AZ109" s="880"/>
      <c r="BA109" s="880"/>
      <c r="BB109" s="880"/>
      <c r="BC109" s="880"/>
      <c r="BD109" s="880"/>
      <c r="BE109" s="880"/>
      <c r="BF109" s="880"/>
      <c r="BG109" s="880"/>
      <c r="BH109" s="880"/>
      <c r="BI109" s="880"/>
      <c r="BJ109" s="880"/>
      <c r="BK109" s="880"/>
      <c r="BL109" s="880"/>
      <c r="BM109" s="880"/>
      <c r="BN109" s="880"/>
      <c r="BO109" s="880"/>
      <c r="BP109" s="881"/>
      <c r="BQ109" s="879" t="s">
        <v>408</v>
      </c>
      <c r="BR109" s="880"/>
      <c r="BS109" s="880"/>
      <c r="BT109" s="880"/>
      <c r="BU109" s="881"/>
      <c r="BV109" s="879" t="s">
        <v>409</v>
      </c>
      <c r="BW109" s="880"/>
      <c r="BX109" s="880"/>
      <c r="BY109" s="880"/>
      <c r="BZ109" s="881"/>
      <c r="CA109" s="879" t="s">
        <v>293</v>
      </c>
      <c r="CB109" s="880"/>
      <c r="CC109" s="880"/>
      <c r="CD109" s="880"/>
      <c r="CE109" s="881"/>
      <c r="CF109" s="900" t="s">
        <v>410</v>
      </c>
      <c r="CG109" s="900"/>
      <c r="CH109" s="900"/>
      <c r="CI109" s="900"/>
      <c r="CJ109" s="900"/>
      <c r="CK109" s="879" t="s">
        <v>411</v>
      </c>
      <c r="CL109" s="880"/>
      <c r="CM109" s="880"/>
      <c r="CN109" s="880"/>
      <c r="CO109" s="880"/>
      <c r="CP109" s="880"/>
      <c r="CQ109" s="880"/>
      <c r="CR109" s="880"/>
      <c r="CS109" s="880"/>
      <c r="CT109" s="880"/>
      <c r="CU109" s="880"/>
      <c r="CV109" s="880"/>
      <c r="CW109" s="880"/>
      <c r="CX109" s="880"/>
      <c r="CY109" s="880"/>
      <c r="CZ109" s="880"/>
      <c r="DA109" s="880"/>
      <c r="DB109" s="880"/>
      <c r="DC109" s="880"/>
      <c r="DD109" s="880"/>
      <c r="DE109" s="880"/>
      <c r="DF109" s="881"/>
      <c r="DG109" s="879" t="s">
        <v>408</v>
      </c>
      <c r="DH109" s="880"/>
      <c r="DI109" s="880"/>
      <c r="DJ109" s="880"/>
      <c r="DK109" s="881"/>
      <c r="DL109" s="879" t="s">
        <v>409</v>
      </c>
      <c r="DM109" s="880"/>
      <c r="DN109" s="880"/>
      <c r="DO109" s="880"/>
      <c r="DP109" s="881"/>
      <c r="DQ109" s="879" t="s">
        <v>293</v>
      </c>
      <c r="DR109" s="880"/>
      <c r="DS109" s="880"/>
      <c r="DT109" s="880"/>
      <c r="DU109" s="881"/>
      <c r="DV109" s="879" t="s">
        <v>410</v>
      </c>
      <c r="DW109" s="880"/>
      <c r="DX109" s="880"/>
      <c r="DY109" s="880"/>
      <c r="DZ109" s="882"/>
    </row>
    <row r="110" spans="1:131" s="212" customFormat="1" ht="26.25" customHeight="1" x14ac:dyDescent="0.2">
      <c r="A110" s="883" t="s">
        <v>412</v>
      </c>
      <c r="B110" s="884"/>
      <c r="C110" s="884"/>
      <c r="D110" s="884"/>
      <c r="E110" s="884"/>
      <c r="F110" s="884"/>
      <c r="G110" s="884"/>
      <c r="H110" s="884"/>
      <c r="I110" s="884"/>
      <c r="J110" s="884"/>
      <c r="K110" s="884"/>
      <c r="L110" s="884"/>
      <c r="M110" s="884"/>
      <c r="N110" s="884"/>
      <c r="O110" s="884"/>
      <c r="P110" s="884"/>
      <c r="Q110" s="884"/>
      <c r="R110" s="884"/>
      <c r="S110" s="884"/>
      <c r="T110" s="884"/>
      <c r="U110" s="884"/>
      <c r="V110" s="884"/>
      <c r="W110" s="884"/>
      <c r="X110" s="884"/>
      <c r="Y110" s="884"/>
      <c r="Z110" s="885"/>
      <c r="AA110" s="886">
        <v>1812567</v>
      </c>
      <c r="AB110" s="887"/>
      <c r="AC110" s="887"/>
      <c r="AD110" s="887"/>
      <c r="AE110" s="888"/>
      <c r="AF110" s="889">
        <v>1788571</v>
      </c>
      <c r="AG110" s="887"/>
      <c r="AH110" s="887"/>
      <c r="AI110" s="887"/>
      <c r="AJ110" s="888"/>
      <c r="AK110" s="889">
        <v>1733398</v>
      </c>
      <c r="AL110" s="887"/>
      <c r="AM110" s="887"/>
      <c r="AN110" s="887"/>
      <c r="AO110" s="888"/>
      <c r="AP110" s="890">
        <v>20.100000000000001</v>
      </c>
      <c r="AQ110" s="891"/>
      <c r="AR110" s="891"/>
      <c r="AS110" s="891"/>
      <c r="AT110" s="892"/>
      <c r="AU110" s="893" t="s">
        <v>69</v>
      </c>
      <c r="AV110" s="894"/>
      <c r="AW110" s="894"/>
      <c r="AX110" s="894"/>
      <c r="AY110" s="894"/>
      <c r="AZ110" s="916" t="s">
        <v>413</v>
      </c>
      <c r="BA110" s="884"/>
      <c r="BB110" s="884"/>
      <c r="BC110" s="884"/>
      <c r="BD110" s="884"/>
      <c r="BE110" s="884"/>
      <c r="BF110" s="884"/>
      <c r="BG110" s="884"/>
      <c r="BH110" s="884"/>
      <c r="BI110" s="884"/>
      <c r="BJ110" s="884"/>
      <c r="BK110" s="884"/>
      <c r="BL110" s="884"/>
      <c r="BM110" s="884"/>
      <c r="BN110" s="884"/>
      <c r="BO110" s="884"/>
      <c r="BP110" s="885"/>
      <c r="BQ110" s="917">
        <v>15672329</v>
      </c>
      <c r="BR110" s="918"/>
      <c r="BS110" s="918"/>
      <c r="BT110" s="918"/>
      <c r="BU110" s="918"/>
      <c r="BV110" s="918">
        <v>15957622</v>
      </c>
      <c r="BW110" s="918"/>
      <c r="BX110" s="918"/>
      <c r="BY110" s="918"/>
      <c r="BZ110" s="918"/>
      <c r="CA110" s="918">
        <v>17856857</v>
      </c>
      <c r="CB110" s="918"/>
      <c r="CC110" s="918"/>
      <c r="CD110" s="918"/>
      <c r="CE110" s="918"/>
      <c r="CF110" s="931">
        <v>206.6</v>
      </c>
      <c r="CG110" s="932"/>
      <c r="CH110" s="932"/>
      <c r="CI110" s="932"/>
      <c r="CJ110" s="932"/>
      <c r="CK110" s="933" t="s">
        <v>414</v>
      </c>
      <c r="CL110" s="934"/>
      <c r="CM110" s="916" t="s">
        <v>415</v>
      </c>
      <c r="CN110" s="884"/>
      <c r="CO110" s="884"/>
      <c r="CP110" s="884"/>
      <c r="CQ110" s="884"/>
      <c r="CR110" s="884"/>
      <c r="CS110" s="884"/>
      <c r="CT110" s="884"/>
      <c r="CU110" s="884"/>
      <c r="CV110" s="884"/>
      <c r="CW110" s="884"/>
      <c r="CX110" s="884"/>
      <c r="CY110" s="884"/>
      <c r="CZ110" s="884"/>
      <c r="DA110" s="884"/>
      <c r="DB110" s="884"/>
      <c r="DC110" s="884"/>
      <c r="DD110" s="884"/>
      <c r="DE110" s="884"/>
      <c r="DF110" s="885"/>
      <c r="DG110" s="917" t="s">
        <v>122</v>
      </c>
      <c r="DH110" s="918"/>
      <c r="DI110" s="918"/>
      <c r="DJ110" s="918"/>
      <c r="DK110" s="918"/>
      <c r="DL110" s="918" t="s">
        <v>122</v>
      </c>
      <c r="DM110" s="918"/>
      <c r="DN110" s="918"/>
      <c r="DO110" s="918"/>
      <c r="DP110" s="918"/>
      <c r="DQ110" s="918" t="s">
        <v>122</v>
      </c>
      <c r="DR110" s="918"/>
      <c r="DS110" s="918"/>
      <c r="DT110" s="918"/>
      <c r="DU110" s="918"/>
      <c r="DV110" s="919" t="s">
        <v>122</v>
      </c>
      <c r="DW110" s="919"/>
      <c r="DX110" s="919"/>
      <c r="DY110" s="919"/>
      <c r="DZ110" s="920"/>
    </row>
    <row r="111" spans="1:131" s="212" customFormat="1" ht="26.25" customHeight="1" x14ac:dyDescent="0.2">
      <c r="A111" s="921" t="s">
        <v>416</v>
      </c>
      <c r="B111" s="922"/>
      <c r="C111" s="922"/>
      <c r="D111" s="922"/>
      <c r="E111" s="922"/>
      <c r="F111" s="922"/>
      <c r="G111" s="922"/>
      <c r="H111" s="922"/>
      <c r="I111" s="922"/>
      <c r="J111" s="922"/>
      <c r="K111" s="922"/>
      <c r="L111" s="922"/>
      <c r="M111" s="922"/>
      <c r="N111" s="922"/>
      <c r="O111" s="922"/>
      <c r="P111" s="922"/>
      <c r="Q111" s="922"/>
      <c r="R111" s="922"/>
      <c r="S111" s="922"/>
      <c r="T111" s="922"/>
      <c r="U111" s="922"/>
      <c r="V111" s="922"/>
      <c r="W111" s="922"/>
      <c r="X111" s="922"/>
      <c r="Y111" s="922"/>
      <c r="Z111" s="923"/>
      <c r="AA111" s="924" t="s">
        <v>122</v>
      </c>
      <c r="AB111" s="925"/>
      <c r="AC111" s="925"/>
      <c r="AD111" s="925"/>
      <c r="AE111" s="926"/>
      <c r="AF111" s="927" t="s">
        <v>122</v>
      </c>
      <c r="AG111" s="925"/>
      <c r="AH111" s="925"/>
      <c r="AI111" s="925"/>
      <c r="AJ111" s="926"/>
      <c r="AK111" s="927" t="s">
        <v>122</v>
      </c>
      <c r="AL111" s="925"/>
      <c r="AM111" s="925"/>
      <c r="AN111" s="925"/>
      <c r="AO111" s="926"/>
      <c r="AP111" s="928" t="s">
        <v>122</v>
      </c>
      <c r="AQ111" s="929"/>
      <c r="AR111" s="929"/>
      <c r="AS111" s="929"/>
      <c r="AT111" s="930"/>
      <c r="AU111" s="895"/>
      <c r="AV111" s="896"/>
      <c r="AW111" s="896"/>
      <c r="AX111" s="896"/>
      <c r="AY111" s="896"/>
      <c r="AZ111" s="909" t="s">
        <v>417</v>
      </c>
      <c r="BA111" s="910"/>
      <c r="BB111" s="910"/>
      <c r="BC111" s="910"/>
      <c r="BD111" s="910"/>
      <c r="BE111" s="910"/>
      <c r="BF111" s="910"/>
      <c r="BG111" s="910"/>
      <c r="BH111" s="910"/>
      <c r="BI111" s="910"/>
      <c r="BJ111" s="910"/>
      <c r="BK111" s="910"/>
      <c r="BL111" s="910"/>
      <c r="BM111" s="910"/>
      <c r="BN111" s="910"/>
      <c r="BO111" s="910"/>
      <c r="BP111" s="911"/>
      <c r="BQ111" s="912">
        <v>9972</v>
      </c>
      <c r="BR111" s="913"/>
      <c r="BS111" s="913"/>
      <c r="BT111" s="913"/>
      <c r="BU111" s="913"/>
      <c r="BV111" s="913">
        <v>8311</v>
      </c>
      <c r="BW111" s="913"/>
      <c r="BX111" s="913"/>
      <c r="BY111" s="913"/>
      <c r="BZ111" s="913"/>
      <c r="CA111" s="913">
        <v>6650</v>
      </c>
      <c r="CB111" s="913"/>
      <c r="CC111" s="913"/>
      <c r="CD111" s="913"/>
      <c r="CE111" s="913"/>
      <c r="CF111" s="907">
        <v>0.1</v>
      </c>
      <c r="CG111" s="908"/>
      <c r="CH111" s="908"/>
      <c r="CI111" s="908"/>
      <c r="CJ111" s="908"/>
      <c r="CK111" s="935"/>
      <c r="CL111" s="936"/>
      <c r="CM111" s="909" t="s">
        <v>418</v>
      </c>
      <c r="CN111" s="910"/>
      <c r="CO111" s="910"/>
      <c r="CP111" s="910"/>
      <c r="CQ111" s="910"/>
      <c r="CR111" s="910"/>
      <c r="CS111" s="910"/>
      <c r="CT111" s="910"/>
      <c r="CU111" s="910"/>
      <c r="CV111" s="910"/>
      <c r="CW111" s="910"/>
      <c r="CX111" s="910"/>
      <c r="CY111" s="910"/>
      <c r="CZ111" s="910"/>
      <c r="DA111" s="910"/>
      <c r="DB111" s="910"/>
      <c r="DC111" s="910"/>
      <c r="DD111" s="910"/>
      <c r="DE111" s="910"/>
      <c r="DF111" s="911"/>
      <c r="DG111" s="912" t="s">
        <v>122</v>
      </c>
      <c r="DH111" s="913"/>
      <c r="DI111" s="913"/>
      <c r="DJ111" s="913"/>
      <c r="DK111" s="913"/>
      <c r="DL111" s="913" t="s">
        <v>122</v>
      </c>
      <c r="DM111" s="913"/>
      <c r="DN111" s="913"/>
      <c r="DO111" s="913"/>
      <c r="DP111" s="913"/>
      <c r="DQ111" s="913" t="s">
        <v>122</v>
      </c>
      <c r="DR111" s="913"/>
      <c r="DS111" s="913"/>
      <c r="DT111" s="913"/>
      <c r="DU111" s="913"/>
      <c r="DV111" s="914" t="s">
        <v>122</v>
      </c>
      <c r="DW111" s="914"/>
      <c r="DX111" s="914"/>
      <c r="DY111" s="914"/>
      <c r="DZ111" s="915"/>
    </row>
    <row r="112" spans="1:131" s="212" customFormat="1" ht="26.25" customHeight="1" x14ac:dyDescent="0.2">
      <c r="A112" s="939" t="s">
        <v>419</v>
      </c>
      <c r="B112" s="940"/>
      <c r="C112" s="910" t="s">
        <v>420</v>
      </c>
      <c r="D112" s="910"/>
      <c r="E112" s="910"/>
      <c r="F112" s="910"/>
      <c r="G112" s="910"/>
      <c r="H112" s="910"/>
      <c r="I112" s="910"/>
      <c r="J112" s="910"/>
      <c r="K112" s="910"/>
      <c r="L112" s="910"/>
      <c r="M112" s="910"/>
      <c r="N112" s="910"/>
      <c r="O112" s="910"/>
      <c r="P112" s="910"/>
      <c r="Q112" s="910"/>
      <c r="R112" s="910"/>
      <c r="S112" s="910"/>
      <c r="T112" s="910"/>
      <c r="U112" s="910"/>
      <c r="V112" s="910"/>
      <c r="W112" s="910"/>
      <c r="X112" s="910"/>
      <c r="Y112" s="910"/>
      <c r="Z112" s="911"/>
      <c r="AA112" s="945" t="s">
        <v>122</v>
      </c>
      <c r="AB112" s="946"/>
      <c r="AC112" s="946"/>
      <c r="AD112" s="946"/>
      <c r="AE112" s="947"/>
      <c r="AF112" s="948" t="s">
        <v>122</v>
      </c>
      <c r="AG112" s="946"/>
      <c r="AH112" s="946"/>
      <c r="AI112" s="946"/>
      <c r="AJ112" s="947"/>
      <c r="AK112" s="948" t="s">
        <v>122</v>
      </c>
      <c r="AL112" s="946"/>
      <c r="AM112" s="946"/>
      <c r="AN112" s="946"/>
      <c r="AO112" s="947"/>
      <c r="AP112" s="949" t="s">
        <v>122</v>
      </c>
      <c r="AQ112" s="950"/>
      <c r="AR112" s="950"/>
      <c r="AS112" s="950"/>
      <c r="AT112" s="951"/>
      <c r="AU112" s="895"/>
      <c r="AV112" s="896"/>
      <c r="AW112" s="896"/>
      <c r="AX112" s="896"/>
      <c r="AY112" s="896"/>
      <c r="AZ112" s="909" t="s">
        <v>421</v>
      </c>
      <c r="BA112" s="910"/>
      <c r="BB112" s="910"/>
      <c r="BC112" s="910"/>
      <c r="BD112" s="910"/>
      <c r="BE112" s="910"/>
      <c r="BF112" s="910"/>
      <c r="BG112" s="910"/>
      <c r="BH112" s="910"/>
      <c r="BI112" s="910"/>
      <c r="BJ112" s="910"/>
      <c r="BK112" s="910"/>
      <c r="BL112" s="910"/>
      <c r="BM112" s="910"/>
      <c r="BN112" s="910"/>
      <c r="BO112" s="910"/>
      <c r="BP112" s="911"/>
      <c r="BQ112" s="912">
        <v>9049286</v>
      </c>
      <c r="BR112" s="913"/>
      <c r="BS112" s="913"/>
      <c r="BT112" s="913"/>
      <c r="BU112" s="913"/>
      <c r="BV112" s="913">
        <v>9083245</v>
      </c>
      <c r="BW112" s="913"/>
      <c r="BX112" s="913"/>
      <c r="BY112" s="913"/>
      <c r="BZ112" s="913"/>
      <c r="CA112" s="913">
        <v>8553565</v>
      </c>
      <c r="CB112" s="913"/>
      <c r="CC112" s="913"/>
      <c r="CD112" s="913"/>
      <c r="CE112" s="913"/>
      <c r="CF112" s="907">
        <v>99</v>
      </c>
      <c r="CG112" s="908"/>
      <c r="CH112" s="908"/>
      <c r="CI112" s="908"/>
      <c r="CJ112" s="908"/>
      <c r="CK112" s="935"/>
      <c r="CL112" s="936"/>
      <c r="CM112" s="909" t="s">
        <v>422</v>
      </c>
      <c r="CN112" s="910"/>
      <c r="CO112" s="910"/>
      <c r="CP112" s="910"/>
      <c r="CQ112" s="910"/>
      <c r="CR112" s="910"/>
      <c r="CS112" s="910"/>
      <c r="CT112" s="910"/>
      <c r="CU112" s="910"/>
      <c r="CV112" s="910"/>
      <c r="CW112" s="910"/>
      <c r="CX112" s="910"/>
      <c r="CY112" s="910"/>
      <c r="CZ112" s="910"/>
      <c r="DA112" s="910"/>
      <c r="DB112" s="910"/>
      <c r="DC112" s="910"/>
      <c r="DD112" s="910"/>
      <c r="DE112" s="910"/>
      <c r="DF112" s="911"/>
      <c r="DG112" s="912" t="s">
        <v>122</v>
      </c>
      <c r="DH112" s="913"/>
      <c r="DI112" s="913"/>
      <c r="DJ112" s="913"/>
      <c r="DK112" s="913"/>
      <c r="DL112" s="913" t="s">
        <v>122</v>
      </c>
      <c r="DM112" s="913"/>
      <c r="DN112" s="913"/>
      <c r="DO112" s="913"/>
      <c r="DP112" s="913"/>
      <c r="DQ112" s="913" t="s">
        <v>122</v>
      </c>
      <c r="DR112" s="913"/>
      <c r="DS112" s="913"/>
      <c r="DT112" s="913"/>
      <c r="DU112" s="913"/>
      <c r="DV112" s="914" t="s">
        <v>122</v>
      </c>
      <c r="DW112" s="914"/>
      <c r="DX112" s="914"/>
      <c r="DY112" s="914"/>
      <c r="DZ112" s="915"/>
    </row>
    <row r="113" spans="1:130" s="212" customFormat="1" ht="26.25" customHeight="1" x14ac:dyDescent="0.2">
      <c r="A113" s="941"/>
      <c r="B113" s="942"/>
      <c r="C113" s="910" t="s">
        <v>423</v>
      </c>
      <c r="D113" s="910"/>
      <c r="E113" s="910"/>
      <c r="F113" s="910"/>
      <c r="G113" s="910"/>
      <c r="H113" s="910"/>
      <c r="I113" s="910"/>
      <c r="J113" s="910"/>
      <c r="K113" s="910"/>
      <c r="L113" s="910"/>
      <c r="M113" s="910"/>
      <c r="N113" s="910"/>
      <c r="O113" s="910"/>
      <c r="P113" s="910"/>
      <c r="Q113" s="910"/>
      <c r="R113" s="910"/>
      <c r="S113" s="910"/>
      <c r="T113" s="910"/>
      <c r="U113" s="910"/>
      <c r="V113" s="910"/>
      <c r="W113" s="910"/>
      <c r="X113" s="910"/>
      <c r="Y113" s="910"/>
      <c r="Z113" s="911"/>
      <c r="AA113" s="924">
        <v>776498</v>
      </c>
      <c r="AB113" s="925"/>
      <c r="AC113" s="925"/>
      <c r="AD113" s="925"/>
      <c r="AE113" s="926"/>
      <c r="AF113" s="927">
        <v>727615</v>
      </c>
      <c r="AG113" s="925"/>
      <c r="AH113" s="925"/>
      <c r="AI113" s="925"/>
      <c r="AJ113" s="926"/>
      <c r="AK113" s="927">
        <v>718017</v>
      </c>
      <c r="AL113" s="925"/>
      <c r="AM113" s="925"/>
      <c r="AN113" s="925"/>
      <c r="AO113" s="926"/>
      <c r="AP113" s="928">
        <v>8.3000000000000007</v>
      </c>
      <c r="AQ113" s="929"/>
      <c r="AR113" s="929"/>
      <c r="AS113" s="929"/>
      <c r="AT113" s="930"/>
      <c r="AU113" s="895"/>
      <c r="AV113" s="896"/>
      <c r="AW113" s="896"/>
      <c r="AX113" s="896"/>
      <c r="AY113" s="896"/>
      <c r="AZ113" s="909" t="s">
        <v>424</v>
      </c>
      <c r="BA113" s="910"/>
      <c r="BB113" s="910"/>
      <c r="BC113" s="910"/>
      <c r="BD113" s="910"/>
      <c r="BE113" s="910"/>
      <c r="BF113" s="910"/>
      <c r="BG113" s="910"/>
      <c r="BH113" s="910"/>
      <c r="BI113" s="910"/>
      <c r="BJ113" s="910"/>
      <c r="BK113" s="910"/>
      <c r="BL113" s="910"/>
      <c r="BM113" s="910"/>
      <c r="BN113" s="910"/>
      <c r="BO113" s="910"/>
      <c r="BP113" s="911"/>
      <c r="BQ113" s="912">
        <v>457070</v>
      </c>
      <c r="BR113" s="913"/>
      <c r="BS113" s="913"/>
      <c r="BT113" s="913"/>
      <c r="BU113" s="913"/>
      <c r="BV113" s="913">
        <v>641746</v>
      </c>
      <c r="BW113" s="913"/>
      <c r="BX113" s="913"/>
      <c r="BY113" s="913"/>
      <c r="BZ113" s="913"/>
      <c r="CA113" s="913">
        <v>604159</v>
      </c>
      <c r="CB113" s="913"/>
      <c r="CC113" s="913"/>
      <c r="CD113" s="913"/>
      <c r="CE113" s="913"/>
      <c r="CF113" s="907">
        <v>7</v>
      </c>
      <c r="CG113" s="908"/>
      <c r="CH113" s="908"/>
      <c r="CI113" s="908"/>
      <c r="CJ113" s="908"/>
      <c r="CK113" s="935"/>
      <c r="CL113" s="936"/>
      <c r="CM113" s="909" t="s">
        <v>425</v>
      </c>
      <c r="CN113" s="910"/>
      <c r="CO113" s="910"/>
      <c r="CP113" s="910"/>
      <c r="CQ113" s="910"/>
      <c r="CR113" s="910"/>
      <c r="CS113" s="910"/>
      <c r="CT113" s="910"/>
      <c r="CU113" s="910"/>
      <c r="CV113" s="910"/>
      <c r="CW113" s="910"/>
      <c r="CX113" s="910"/>
      <c r="CY113" s="910"/>
      <c r="CZ113" s="910"/>
      <c r="DA113" s="910"/>
      <c r="DB113" s="910"/>
      <c r="DC113" s="910"/>
      <c r="DD113" s="910"/>
      <c r="DE113" s="910"/>
      <c r="DF113" s="911"/>
      <c r="DG113" s="945" t="s">
        <v>122</v>
      </c>
      <c r="DH113" s="946"/>
      <c r="DI113" s="946"/>
      <c r="DJ113" s="946"/>
      <c r="DK113" s="947"/>
      <c r="DL113" s="948" t="s">
        <v>122</v>
      </c>
      <c r="DM113" s="946"/>
      <c r="DN113" s="946"/>
      <c r="DO113" s="946"/>
      <c r="DP113" s="947"/>
      <c r="DQ113" s="948" t="s">
        <v>122</v>
      </c>
      <c r="DR113" s="946"/>
      <c r="DS113" s="946"/>
      <c r="DT113" s="946"/>
      <c r="DU113" s="947"/>
      <c r="DV113" s="949" t="s">
        <v>122</v>
      </c>
      <c r="DW113" s="950"/>
      <c r="DX113" s="950"/>
      <c r="DY113" s="950"/>
      <c r="DZ113" s="951"/>
    </row>
    <row r="114" spans="1:130" s="212" customFormat="1" ht="26.25" customHeight="1" x14ac:dyDescent="0.2">
      <c r="A114" s="941"/>
      <c r="B114" s="942"/>
      <c r="C114" s="910" t="s">
        <v>426</v>
      </c>
      <c r="D114" s="910"/>
      <c r="E114" s="910"/>
      <c r="F114" s="910"/>
      <c r="G114" s="910"/>
      <c r="H114" s="910"/>
      <c r="I114" s="910"/>
      <c r="J114" s="910"/>
      <c r="K114" s="910"/>
      <c r="L114" s="910"/>
      <c r="M114" s="910"/>
      <c r="N114" s="910"/>
      <c r="O114" s="910"/>
      <c r="P114" s="910"/>
      <c r="Q114" s="910"/>
      <c r="R114" s="910"/>
      <c r="S114" s="910"/>
      <c r="T114" s="910"/>
      <c r="U114" s="910"/>
      <c r="V114" s="910"/>
      <c r="W114" s="910"/>
      <c r="X114" s="910"/>
      <c r="Y114" s="910"/>
      <c r="Z114" s="911"/>
      <c r="AA114" s="945">
        <v>84442</v>
      </c>
      <c r="AB114" s="946"/>
      <c r="AC114" s="946"/>
      <c r="AD114" s="946"/>
      <c r="AE114" s="947"/>
      <c r="AF114" s="948">
        <v>91313</v>
      </c>
      <c r="AG114" s="946"/>
      <c r="AH114" s="946"/>
      <c r="AI114" s="946"/>
      <c r="AJ114" s="947"/>
      <c r="AK114" s="948">
        <v>85973</v>
      </c>
      <c r="AL114" s="946"/>
      <c r="AM114" s="946"/>
      <c r="AN114" s="946"/>
      <c r="AO114" s="947"/>
      <c r="AP114" s="949">
        <v>1</v>
      </c>
      <c r="AQ114" s="950"/>
      <c r="AR114" s="950"/>
      <c r="AS114" s="950"/>
      <c r="AT114" s="951"/>
      <c r="AU114" s="895"/>
      <c r="AV114" s="896"/>
      <c r="AW114" s="896"/>
      <c r="AX114" s="896"/>
      <c r="AY114" s="896"/>
      <c r="AZ114" s="909" t="s">
        <v>427</v>
      </c>
      <c r="BA114" s="910"/>
      <c r="BB114" s="910"/>
      <c r="BC114" s="910"/>
      <c r="BD114" s="910"/>
      <c r="BE114" s="910"/>
      <c r="BF114" s="910"/>
      <c r="BG114" s="910"/>
      <c r="BH114" s="910"/>
      <c r="BI114" s="910"/>
      <c r="BJ114" s="910"/>
      <c r="BK114" s="910"/>
      <c r="BL114" s="910"/>
      <c r="BM114" s="910"/>
      <c r="BN114" s="910"/>
      <c r="BO114" s="910"/>
      <c r="BP114" s="911"/>
      <c r="BQ114" s="912">
        <v>2392986</v>
      </c>
      <c r="BR114" s="913"/>
      <c r="BS114" s="913"/>
      <c r="BT114" s="913"/>
      <c r="BU114" s="913"/>
      <c r="BV114" s="913">
        <v>2419317</v>
      </c>
      <c r="BW114" s="913"/>
      <c r="BX114" s="913"/>
      <c r="BY114" s="913"/>
      <c r="BZ114" s="913"/>
      <c r="CA114" s="913">
        <v>2334867</v>
      </c>
      <c r="CB114" s="913"/>
      <c r="CC114" s="913"/>
      <c r="CD114" s="913"/>
      <c r="CE114" s="913"/>
      <c r="CF114" s="907">
        <v>27</v>
      </c>
      <c r="CG114" s="908"/>
      <c r="CH114" s="908"/>
      <c r="CI114" s="908"/>
      <c r="CJ114" s="908"/>
      <c r="CK114" s="935"/>
      <c r="CL114" s="936"/>
      <c r="CM114" s="909" t="s">
        <v>428</v>
      </c>
      <c r="CN114" s="910"/>
      <c r="CO114" s="910"/>
      <c r="CP114" s="910"/>
      <c r="CQ114" s="910"/>
      <c r="CR114" s="910"/>
      <c r="CS114" s="910"/>
      <c r="CT114" s="910"/>
      <c r="CU114" s="910"/>
      <c r="CV114" s="910"/>
      <c r="CW114" s="910"/>
      <c r="CX114" s="910"/>
      <c r="CY114" s="910"/>
      <c r="CZ114" s="910"/>
      <c r="DA114" s="910"/>
      <c r="DB114" s="910"/>
      <c r="DC114" s="910"/>
      <c r="DD114" s="910"/>
      <c r="DE114" s="910"/>
      <c r="DF114" s="911"/>
      <c r="DG114" s="945" t="s">
        <v>122</v>
      </c>
      <c r="DH114" s="946"/>
      <c r="DI114" s="946"/>
      <c r="DJ114" s="946"/>
      <c r="DK114" s="947"/>
      <c r="DL114" s="948" t="s">
        <v>122</v>
      </c>
      <c r="DM114" s="946"/>
      <c r="DN114" s="946"/>
      <c r="DO114" s="946"/>
      <c r="DP114" s="947"/>
      <c r="DQ114" s="948" t="s">
        <v>122</v>
      </c>
      <c r="DR114" s="946"/>
      <c r="DS114" s="946"/>
      <c r="DT114" s="946"/>
      <c r="DU114" s="947"/>
      <c r="DV114" s="949" t="s">
        <v>122</v>
      </c>
      <c r="DW114" s="950"/>
      <c r="DX114" s="950"/>
      <c r="DY114" s="950"/>
      <c r="DZ114" s="951"/>
    </row>
    <row r="115" spans="1:130" s="212" customFormat="1" ht="26.25" customHeight="1" x14ac:dyDescent="0.2">
      <c r="A115" s="941"/>
      <c r="B115" s="942"/>
      <c r="C115" s="910" t="s">
        <v>429</v>
      </c>
      <c r="D115" s="910"/>
      <c r="E115" s="910"/>
      <c r="F115" s="910"/>
      <c r="G115" s="910"/>
      <c r="H115" s="910"/>
      <c r="I115" s="910"/>
      <c r="J115" s="910"/>
      <c r="K115" s="910"/>
      <c r="L115" s="910"/>
      <c r="M115" s="910"/>
      <c r="N115" s="910"/>
      <c r="O115" s="910"/>
      <c r="P115" s="910"/>
      <c r="Q115" s="910"/>
      <c r="R115" s="910"/>
      <c r="S115" s="910"/>
      <c r="T115" s="910"/>
      <c r="U115" s="910"/>
      <c r="V115" s="910"/>
      <c r="W115" s="910"/>
      <c r="X115" s="910"/>
      <c r="Y115" s="910"/>
      <c r="Z115" s="911"/>
      <c r="AA115" s="924">
        <v>2133</v>
      </c>
      <c r="AB115" s="925"/>
      <c r="AC115" s="925"/>
      <c r="AD115" s="925"/>
      <c r="AE115" s="926"/>
      <c r="AF115" s="927">
        <v>2206</v>
      </c>
      <c r="AG115" s="925"/>
      <c r="AH115" s="925"/>
      <c r="AI115" s="925"/>
      <c r="AJ115" s="926"/>
      <c r="AK115" s="927">
        <v>2183</v>
      </c>
      <c r="AL115" s="925"/>
      <c r="AM115" s="925"/>
      <c r="AN115" s="925"/>
      <c r="AO115" s="926"/>
      <c r="AP115" s="928">
        <v>0</v>
      </c>
      <c r="AQ115" s="929"/>
      <c r="AR115" s="929"/>
      <c r="AS115" s="929"/>
      <c r="AT115" s="930"/>
      <c r="AU115" s="895"/>
      <c r="AV115" s="896"/>
      <c r="AW115" s="896"/>
      <c r="AX115" s="896"/>
      <c r="AY115" s="896"/>
      <c r="AZ115" s="909" t="s">
        <v>430</v>
      </c>
      <c r="BA115" s="910"/>
      <c r="BB115" s="910"/>
      <c r="BC115" s="910"/>
      <c r="BD115" s="910"/>
      <c r="BE115" s="910"/>
      <c r="BF115" s="910"/>
      <c r="BG115" s="910"/>
      <c r="BH115" s="910"/>
      <c r="BI115" s="910"/>
      <c r="BJ115" s="910"/>
      <c r="BK115" s="910"/>
      <c r="BL115" s="910"/>
      <c r="BM115" s="910"/>
      <c r="BN115" s="910"/>
      <c r="BO115" s="910"/>
      <c r="BP115" s="911"/>
      <c r="BQ115" s="912">
        <v>38700</v>
      </c>
      <c r="BR115" s="913"/>
      <c r="BS115" s="913"/>
      <c r="BT115" s="913"/>
      <c r="BU115" s="913"/>
      <c r="BV115" s="913">
        <v>50400</v>
      </c>
      <c r="BW115" s="913"/>
      <c r="BX115" s="913"/>
      <c r="BY115" s="913"/>
      <c r="BZ115" s="913"/>
      <c r="CA115" s="913">
        <v>59400</v>
      </c>
      <c r="CB115" s="913"/>
      <c r="CC115" s="913"/>
      <c r="CD115" s="913"/>
      <c r="CE115" s="913"/>
      <c r="CF115" s="907">
        <v>0.7</v>
      </c>
      <c r="CG115" s="908"/>
      <c r="CH115" s="908"/>
      <c r="CI115" s="908"/>
      <c r="CJ115" s="908"/>
      <c r="CK115" s="935"/>
      <c r="CL115" s="936"/>
      <c r="CM115" s="909" t="s">
        <v>431</v>
      </c>
      <c r="CN115" s="910"/>
      <c r="CO115" s="910"/>
      <c r="CP115" s="910"/>
      <c r="CQ115" s="910"/>
      <c r="CR115" s="910"/>
      <c r="CS115" s="910"/>
      <c r="CT115" s="910"/>
      <c r="CU115" s="910"/>
      <c r="CV115" s="910"/>
      <c r="CW115" s="910"/>
      <c r="CX115" s="910"/>
      <c r="CY115" s="910"/>
      <c r="CZ115" s="910"/>
      <c r="DA115" s="910"/>
      <c r="DB115" s="910"/>
      <c r="DC115" s="910"/>
      <c r="DD115" s="910"/>
      <c r="DE115" s="910"/>
      <c r="DF115" s="911"/>
      <c r="DG115" s="945" t="s">
        <v>122</v>
      </c>
      <c r="DH115" s="946"/>
      <c r="DI115" s="946"/>
      <c r="DJ115" s="946"/>
      <c r="DK115" s="947"/>
      <c r="DL115" s="948" t="s">
        <v>122</v>
      </c>
      <c r="DM115" s="946"/>
      <c r="DN115" s="946"/>
      <c r="DO115" s="946"/>
      <c r="DP115" s="947"/>
      <c r="DQ115" s="948" t="s">
        <v>122</v>
      </c>
      <c r="DR115" s="946"/>
      <c r="DS115" s="946"/>
      <c r="DT115" s="946"/>
      <c r="DU115" s="947"/>
      <c r="DV115" s="949" t="s">
        <v>122</v>
      </c>
      <c r="DW115" s="950"/>
      <c r="DX115" s="950"/>
      <c r="DY115" s="950"/>
      <c r="DZ115" s="951"/>
    </row>
    <row r="116" spans="1:130" s="212" customFormat="1" ht="26.25" customHeight="1" x14ac:dyDescent="0.2">
      <c r="A116" s="943"/>
      <c r="B116" s="944"/>
      <c r="C116" s="952" t="s">
        <v>432</v>
      </c>
      <c r="D116" s="952"/>
      <c r="E116" s="952"/>
      <c r="F116" s="952"/>
      <c r="G116" s="952"/>
      <c r="H116" s="952"/>
      <c r="I116" s="952"/>
      <c r="J116" s="952"/>
      <c r="K116" s="952"/>
      <c r="L116" s="952"/>
      <c r="M116" s="952"/>
      <c r="N116" s="952"/>
      <c r="O116" s="952"/>
      <c r="P116" s="952"/>
      <c r="Q116" s="952"/>
      <c r="R116" s="952"/>
      <c r="S116" s="952"/>
      <c r="T116" s="952"/>
      <c r="U116" s="952"/>
      <c r="V116" s="952"/>
      <c r="W116" s="952"/>
      <c r="X116" s="952"/>
      <c r="Y116" s="952"/>
      <c r="Z116" s="953"/>
      <c r="AA116" s="945" t="s">
        <v>122</v>
      </c>
      <c r="AB116" s="946"/>
      <c r="AC116" s="946"/>
      <c r="AD116" s="946"/>
      <c r="AE116" s="947"/>
      <c r="AF116" s="948" t="s">
        <v>122</v>
      </c>
      <c r="AG116" s="946"/>
      <c r="AH116" s="946"/>
      <c r="AI116" s="946"/>
      <c r="AJ116" s="947"/>
      <c r="AK116" s="948">
        <v>78</v>
      </c>
      <c r="AL116" s="946"/>
      <c r="AM116" s="946"/>
      <c r="AN116" s="946"/>
      <c r="AO116" s="947"/>
      <c r="AP116" s="949">
        <v>0</v>
      </c>
      <c r="AQ116" s="950"/>
      <c r="AR116" s="950"/>
      <c r="AS116" s="950"/>
      <c r="AT116" s="951"/>
      <c r="AU116" s="895"/>
      <c r="AV116" s="896"/>
      <c r="AW116" s="896"/>
      <c r="AX116" s="896"/>
      <c r="AY116" s="896"/>
      <c r="AZ116" s="954" t="s">
        <v>433</v>
      </c>
      <c r="BA116" s="955"/>
      <c r="BB116" s="955"/>
      <c r="BC116" s="955"/>
      <c r="BD116" s="955"/>
      <c r="BE116" s="955"/>
      <c r="BF116" s="955"/>
      <c r="BG116" s="955"/>
      <c r="BH116" s="955"/>
      <c r="BI116" s="955"/>
      <c r="BJ116" s="955"/>
      <c r="BK116" s="955"/>
      <c r="BL116" s="955"/>
      <c r="BM116" s="955"/>
      <c r="BN116" s="955"/>
      <c r="BO116" s="955"/>
      <c r="BP116" s="956"/>
      <c r="BQ116" s="912" t="s">
        <v>122</v>
      </c>
      <c r="BR116" s="913"/>
      <c r="BS116" s="913"/>
      <c r="BT116" s="913"/>
      <c r="BU116" s="913"/>
      <c r="BV116" s="913" t="s">
        <v>122</v>
      </c>
      <c r="BW116" s="913"/>
      <c r="BX116" s="913"/>
      <c r="BY116" s="913"/>
      <c r="BZ116" s="913"/>
      <c r="CA116" s="913" t="s">
        <v>122</v>
      </c>
      <c r="CB116" s="913"/>
      <c r="CC116" s="913"/>
      <c r="CD116" s="913"/>
      <c r="CE116" s="913"/>
      <c r="CF116" s="907" t="s">
        <v>122</v>
      </c>
      <c r="CG116" s="908"/>
      <c r="CH116" s="908"/>
      <c r="CI116" s="908"/>
      <c r="CJ116" s="908"/>
      <c r="CK116" s="935"/>
      <c r="CL116" s="936"/>
      <c r="CM116" s="909" t="s">
        <v>434</v>
      </c>
      <c r="CN116" s="910"/>
      <c r="CO116" s="910"/>
      <c r="CP116" s="910"/>
      <c r="CQ116" s="910"/>
      <c r="CR116" s="910"/>
      <c r="CS116" s="910"/>
      <c r="CT116" s="910"/>
      <c r="CU116" s="910"/>
      <c r="CV116" s="910"/>
      <c r="CW116" s="910"/>
      <c r="CX116" s="910"/>
      <c r="CY116" s="910"/>
      <c r="CZ116" s="910"/>
      <c r="DA116" s="910"/>
      <c r="DB116" s="910"/>
      <c r="DC116" s="910"/>
      <c r="DD116" s="910"/>
      <c r="DE116" s="910"/>
      <c r="DF116" s="911"/>
      <c r="DG116" s="945">
        <v>9972</v>
      </c>
      <c r="DH116" s="946"/>
      <c r="DI116" s="946"/>
      <c r="DJ116" s="946"/>
      <c r="DK116" s="947"/>
      <c r="DL116" s="948">
        <v>8311</v>
      </c>
      <c r="DM116" s="946"/>
      <c r="DN116" s="946"/>
      <c r="DO116" s="946"/>
      <c r="DP116" s="947"/>
      <c r="DQ116" s="948">
        <v>6650</v>
      </c>
      <c r="DR116" s="946"/>
      <c r="DS116" s="946"/>
      <c r="DT116" s="946"/>
      <c r="DU116" s="947"/>
      <c r="DV116" s="949">
        <v>0.1</v>
      </c>
      <c r="DW116" s="950"/>
      <c r="DX116" s="950"/>
      <c r="DY116" s="950"/>
      <c r="DZ116" s="951"/>
    </row>
    <row r="117" spans="1:130" s="212" customFormat="1" ht="26.25" customHeight="1" x14ac:dyDescent="0.2">
      <c r="A117" s="899" t="s">
        <v>176</v>
      </c>
      <c r="B117" s="880"/>
      <c r="C117" s="880"/>
      <c r="D117" s="880"/>
      <c r="E117" s="880"/>
      <c r="F117" s="880"/>
      <c r="G117" s="880"/>
      <c r="H117" s="880"/>
      <c r="I117" s="880"/>
      <c r="J117" s="880"/>
      <c r="K117" s="880"/>
      <c r="L117" s="880"/>
      <c r="M117" s="880"/>
      <c r="N117" s="880"/>
      <c r="O117" s="880"/>
      <c r="P117" s="880"/>
      <c r="Q117" s="880"/>
      <c r="R117" s="880"/>
      <c r="S117" s="880"/>
      <c r="T117" s="880"/>
      <c r="U117" s="880"/>
      <c r="V117" s="880"/>
      <c r="W117" s="880"/>
      <c r="X117" s="880"/>
      <c r="Y117" s="964" t="s">
        <v>435</v>
      </c>
      <c r="Z117" s="881"/>
      <c r="AA117" s="965">
        <v>2675640</v>
      </c>
      <c r="AB117" s="966"/>
      <c r="AC117" s="966"/>
      <c r="AD117" s="966"/>
      <c r="AE117" s="967"/>
      <c r="AF117" s="968">
        <v>2609705</v>
      </c>
      <c r="AG117" s="966"/>
      <c r="AH117" s="966"/>
      <c r="AI117" s="966"/>
      <c r="AJ117" s="967"/>
      <c r="AK117" s="968">
        <v>2539649</v>
      </c>
      <c r="AL117" s="966"/>
      <c r="AM117" s="966"/>
      <c r="AN117" s="966"/>
      <c r="AO117" s="967"/>
      <c r="AP117" s="969"/>
      <c r="AQ117" s="970"/>
      <c r="AR117" s="970"/>
      <c r="AS117" s="970"/>
      <c r="AT117" s="971"/>
      <c r="AU117" s="895"/>
      <c r="AV117" s="896"/>
      <c r="AW117" s="896"/>
      <c r="AX117" s="896"/>
      <c r="AY117" s="896"/>
      <c r="AZ117" s="961" t="s">
        <v>436</v>
      </c>
      <c r="BA117" s="962"/>
      <c r="BB117" s="962"/>
      <c r="BC117" s="962"/>
      <c r="BD117" s="962"/>
      <c r="BE117" s="962"/>
      <c r="BF117" s="962"/>
      <c r="BG117" s="962"/>
      <c r="BH117" s="962"/>
      <c r="BI117" s="962"/>
      <c r="BJ117" s="962"/>
      <c r="BK117" s="962"/>
      <c r="BL117" s="962"/>
      <c r="BM117" s="962"/>
      <c r="BN117" s="962"/>
      <c r="BO117" s="962"/>
      <c r="BP117" s="963"/>
      <c r="BQ117" s="912" t="s">
        <v>122</v>
      </c>
      <c r="BR117" s="913"/>
      <c r="BS117" s="913"/>
      <c r="BT117" s="913"/>
      <c r="BU117" s="913"/>
      <c r="BV117" s="913" t="s">
        <v>122</v>
      </c>
      <c r="BW117" s="913"/>
      <c r="BX117" s="913"/>
      <c r="BY117" s="913"/>
      <c r="BZ117" s="913"/>
      <c r="CA117" s="913" t="s">
        <v>122</v>
      </c>
      <c r="CB117" s="913"/>
      <c r="CC117" s="913"/>
      <c r="CD117" s="913"/>
      <c r="CE117" s="913"/>
      <c r="CF117" s="907" t="s">
        <v>122</v>
      </c>
      <c r="CG117" s="908"/>
      <c r="CH117" s="908"/>
      <c r="CI117" s="908"/>
      <c r="CJ117" s="908"/>
      <c r="CK117" s="935"/>
      <c r="CL117" s="936"/>
      <c r="CM117" s="909" t="s">
        <v>437</v>
      </c>
      <c r="CN117" s="910"/>
      <c r="CO117" s="910"/>
      <c r="CP117" s="910"/>
      <c r="CQ117" s="910"/>
      <c r="CR117" s="910"/>
      <c r="CS117" s="910"/>
      <c r="CT117" s="910"/>
      <c r="CU117" s="910"/>
      <c r="CV117" s="910"/>
      <c r="CW117" s="910"/>
      <c r="CX117" s="910"/>
      <c r="CY117" s="910"/>
      <c r="CZ117" s="910"/>
      <c r="DA117" s="910"/>
      <c r="DB117" s="910"/>
      <c r="DC117" s="910"/>
      <c r="DD117" s="910"/>
      <c r="DE117" s="910"/>
      <c r="DF117" s="911"/>
      <c r="DG117" s="945" t="s">
        <v>122</v>
      </c>
      <c r="DH117" s="946"/>
      <c r="DI117" s="946"/>
      <c r="DJ117" s="946"/>
      <c r="DK117" s="947"/>
      <c r="DL117" s="948" t="s">
        <v>122</v>
      </c>
      <c r="DM117" s="946"/>
      <c r="DN117" s="946"/>
      <c r="DO117" s="946"/>
      <c r="DP117" s="947"/>
      <c r="DQ117" s="948" t="s">
        <v>122</v>
      </c>
      <c r="DR117" s="946"/>
      <c r="DS117" s="946"/>
      <c r="DT117" s="946"/>
      <c r="DU117" s="947"/>
      <c r="DV117" s="949" t="s">
        <v>122</v>
      </c>
      <c r="DW117" s="950"/>
      <c r="DX117" s="950"/>
      <c r="DY117" s="950"/>
      <c r="DZ117" s="951"/>
    </row>
    <row r="118" spans="1:130" s="212" customFormat="1" ht="26.25" customHeight="1" x14ac:dyDescent="0.2">
      <c r="A118" s="899" t="s">
        <v>411</v>
      </c>
      <c r="B118" s="880"/>
      <c r="C118" s="880"/>
      <c r="D118" s="880"/>
      <c r="E118" s="880"/>
      <c r="F118" s="880"/>
      <c r="G118" s="880"/>
      <c r="H118" s="880"/>
      <c r="I118" s="880"/>
      <c r="J118" s="880"/>
      <c r="K118" s="880"/>
      <c r="L118" s="880"/>
      <c r="M118" s="880"/>
      <c r="N118" s="880"/>
      <c r="O118" s="880"/>
      <c r="P118" s="880"/>
      <c r="Q118" s="880"/>
      <c r="R118" s="880"/>
      <c r="S118" s="880"/>
      <c r="T118" s="880"/>
      <c r="U118" s="880"/>
      <c r="V118" s="880"/>
      <c r="W118" s="880"/>
      <c r="X118" s="880"/>
      <c r="Y118" s="880"/>
      <c r="Z118" s="881"/>
      <c r="AA118" s="879" t="s">
        <v>408</v>
      </c>
      <c r="AB118" s="880"/>
      <c r="AC118" s="880"/>
      <c r="AD118" s="880"/>
      <c r="AE118" s="881"/>
      <c r="AF118" s="879" t="s">
        <v>409</v>
      </c>
      <c r="AG118" s="880"/>
      <c r="AH118" s="880"/>
      <c r="AI118" s="880"/>
      <c r="AJ118" s="881"/>
      <c r="AK118" s="879" t="s">
        <v>293</v>
      </c>
      <c r="AL118" s="880"/>
      <c r="AM118" s="880"/>
      <c r="AN118" s="880"/>
      <c r="AO118" s="881"/>
      <c r="AP118" s="957" t="s">
        <v>410</v>
      </c>
      <c r="AQ118" s="958"/>
      <c r="AR118" s="958"/>
      <c r="AS118" s="958"/>
      <c r="AT118" s="959"/>
      <c r="AU118" s="895"/>
      <c r="AV118" s="896"/>
      <c r="AW118" s="896"/>
      <c r="AX118" s="896"/>
      <c r="AY118" s="896"/>
      <c r="AZ118" s="960" t="s">
        <v>438</v>
      </c>
      <c r="BA118" s="952"/>
      <c r="BB118" s="952"/>
      <c r="BC118" s="952"/>
      <c r="BD118" s="952"/>
      <c r="BE118" s="952"/>
      <c r="BF118" s="952"/>
      <c r="BG118" s="952"/>
      <c r="BH118" s="952"/>
      <c r="BI118" s="952"/>
      <c r="BJ118" s="952"/>
      <c r="BK118" s="952"/>
      <c r="BL118" s="952"/>
      <c r="BM118" s="952"/>
      <c r="BN118" s="952"/>
      <c r="BO118" s="952"/>
      <c r="BP118" s="953"/>
      <c r="BQ118" s="986" t="s">
        <v>122</v>
      </c>
      <c r="BR118" s="987"/>
      <c r="BS118" s="987"/>
      <c r="BT118" s="987"/>
      <c r="BU118" s="987"/>
      <c r="BV118" s="987" t="s">
        <v>122</v>
      </c>
      <c r="BW118" s="987"/>
      <c r="BX118" s="987"/>
      <c r="BY118" s="987"/>
      <c r="BZ118" s="987"/>
      <c r="CA118" s="987" t="s">
        <v>122</v>
      </c>
      <c r="CB118" s="987"/>
      <c r="CC118" s="987"/>
      <c r="CD118" s="987"/>
      <c r="CE118" s="987"/>
      <c r="CF118" s="907" t="s">
        <v>122</v>
      </c>
      <c r="CG118" s="908"/>
      <c r="CH118" s="908"/>
      <c r="CI118" s="908"/>
      <c r="CJ118" s="908"/>
      <c r="CK118" s="935"/>
      <c r="CL118" s="936"/>
      <c r="CM118" s="909" t="s">
        <v>439</v>
      </c>
      <c r="CN118" s="910"/>
      <c r="CO118" s="910"/>
      <c r="CP118" s="910"/>
      <c r="CQ118" s="910"/>
      <c r="CR118" s="910"/>
      <c r="CS118" s="910"/>
      <c r="CT118" s="910"/>
      <c r="CU118" s="910"/>
      <c r="CV118" s="910"/>
      <c r="CW118" s="910"/>
      <c r="CX118" s="910"/>
      <c r="CY118" s="910"/>
      <c r="CZ118" s="910"/>
      <c r="DA118" s="910"/>
      <c r="DB118" s="910"/>
      <c r="DC118" s="910"/>
      <c r="DD118" s="910"/>
      <c r="DE118" s="910"/>
      <c r="DF118" s="911"/>
      <c r="DG118" s="945" t="s">
        <v>122</v>
      </c>
      <c r="DH118" s="946"/>
      <c r="DI118" s="946"/>
      <c r="DJ118" s="946"/>
      <c r="DK118" s="947"/>
      <c r="DL118" s="948" t="s">
        <v>122</v>
      </c>
      <c r="DM118" s="946"/>
      <c r="DN118" s="946"/>
      <c r="DO118" s="946"/>
      <c r="DP118" s="947"/>
      <c r="DQ118" s="948" t="s">
        <v>122</v>
      </c>
      <c r="DR118" s="946"/>
      <c r="DS118" s="946"/>
      <c r="DT118" s="946"/>
      <c r="DU118" s="947"/>
      <c r="DV118" s="949" t="s">
        <v>122</v>
      </c>
      <c r="DW118" s="950"/>
      <c r="DX118" s="950"/>
      <c r="DY118" s="950"/>
      <c r="DZ118" s="951"/>
    </row>
    <row r="119" spans="1:130" s="212" customFormat="1" ht="26.25" customHeight="1" x14ac:dyDescent="0.2">
      <c r="A119" s="1043" t="s">
        <v>414</v>
      </c>
      <c r="B119" s="934"/>
      <c r="C119" s="916" t="s">
        <v>415</v>
      </c>
      <c r="D119" s="884"/>
      <c r="E119" s="884"/>
      <c r="F119" s="884"/>
      <c r="G119" s="884"/>
      <c r="H119" s="884"/>
      <c r="I119" s="884"/>
      <c r="J119" s="884"/>
      <c r="K119" s="884"/>
      <c r="L119" s="884"/>
      <c r="M119" s="884"/>
      <c r="N119" s="884"/>
      <c r="O119" s="884"/>
      <c r="P119" s="884"/>
      <c r="Q119" s="884"/>
      <c r="R119" s="884"/>
      <c r="S119" s="884"/>
      <c r="T119" s="884"/>
      <c r="U119" s="884"/>
      <c r="V119" s="884"/>
      <c r="W119" s="884"/>
      <c r="X119" s="884"/>
      <c r="Y119" s="884"/>
      <c r="Z119" s="885"/>
      <c r="AA119" s="886" t="s">
        <v>122</v>
      </c>
      <c r="AB119" s="887"/>
      <c r="AC119" s="887"/>
      <c r="AD119" s="887"/>
      <c r="AE119" s="888"/>
      <c r="AF119" s="889" t="s">
        <v>122</v>
      </c>
      <c r="AG119" s="887"/>
      <c r="AH119" s="887"/>
      <c r="AI119" s="887"/>
      <c r="AJ119" s="888"/>
      <c r="AK119" s="889" t="s">
        <v>122</v>
      </c>
      <c r="AL119" s="887"/>
      <c r="AM119" s="887"/>
      <c r="AN119" s="887"/>
      <c r="AO119" s="888"/>
      <c r="AP119" s="890" t="s">
        <v>122</v>
      </c>
      <c r="AQ119" s="891"/>
      <c r="AR119" s="891"/>
      <c r="AS119" s="891"/>
      <c r="AT119" s="892"/>
      <c r="AU119" s="897"/>
      <c r="AV119" s="898"/>
      <c r="AW119" s="898"/>
      <c r="AX119" s="898"/>
      <c r="AY119" s="898"/>
      <c r="AZ119" s="235" t="s">
        <v>176</v>
      </c>
      <c r="BA119" s="235"/>
      <c r="BB119" s="235"/>
      <c r="BC119" s="235"/>
      <c r="BD119" s="235"/>
      <c r="BE119" s="235"/>
      <c r="BF119" s="235"/>
      <c r="BG119" s="235"/>
      <c r="BH119" s="235"/>
      <c r="BI119" s="235"/>
      <c r="BJ119" s="235"/>
      <c r="BK119" s="235"/>
      <c r="BL119" s="235"/>
      <c r="BM119" s="235"/>
      <c r="BN119" s="235"/>
      <c r="BO119" s="964" t="s">
        <v>440</v>
      </c>
      <c r="BP119" s="992"/>
      <c r="BQ119" s="986">
        <v>27620343</v>
      </c>
      <c r="BR119" s="987"/>
      <c r="BS119" s="987"/>
      <c r="BT119" s="987"/>
      <c r="BU119" s="987"/>
      <c r="BV119" s="987">
        <v>28160641</v>
      </c>
      <c r="BW119" s="987"/>
      <c r="BX119" s="987"/>
      <c r="BY119" s="987"/>
      <c r="BZ119" s="987"/>
      <c r="CA119" s="987">
        <v>29415498</v>
      </c>
      <c r="CB119" s="987"/>
      <c r="CC119" s="987"/>
      <c r="CD119" s="987"/>
      <c r="CE119" s="987"/>
      <c r="CF119" s="988"/>
      <c r="CG119" s="989"/>
      <c r="CH119" s="989"/>
      <c r="CI119" s="989"/>
      <c r="CJ119" s="990"/>
      <c r="CK119" s="937"/>
      <c r="CL119" s="938"/>
      <c r="CM119" s="960" t="s">
        <v>441</v>
      </c>
      <c r="CN119" s="952"/>
      <c r="CO119" s="952"/>
      <c r="CP119" s="952"/>
      <c r="CQ119" s="952"/>
      <c r="CR119" s="952"/>
      <c r="CS119" s="952"/>
      <c r="CT119" s="952"/>
      <c r="CU119" s="952"/>
      <c r="CV119" s="952"/>
      <c r="CW119" s="952"/>
      <c r="CX119" s="952"/>
      <c r="CY119" s="952"/>
      <c r="CZ119" s="952"/>
      <c r="DA119" s="952"/>
      <c r="DB119" s="952"/>
      <c r="DC119" s="952"/>
      <c r="DD119" s="952"/>
      <c r="DE119" s="952"/>
      <c r="DF119" s="953"/>
      <c r="DG119" s="991" t="s">
        <v>122</v>
      </c>
      <c r="DH119" s="973"/>
      <c r="DI119" s="973"/>
      <c r="DJ119" s="973"/>
      <c r="DK119" s="974"/>
      <c r="DL119" s="972" t="s">
        <v>122</v>
      </c>
      <c r="DM119" s="973"/>
      <c r="DN119" s="973"/>
      <c r="DO119" s="973"/>
      <c r="DP119" s="974"/>
      <c r="DQ119" s="972" t="s">
        <v>122</v>
      </c>
      <c r="DR119" s="973"/>
      <c r="DS119" s="973"/>
      <c r="DT119" s="973"/>
      <c r="DU119" s="974"/>
      <c r="DV119" s="975" t="s">
        <v>122</v>
      </c>
      <c r="DW119" s="976"/>
      <c r="DX119" s="976"/>
      <c r="DY119" s="976"/>
      <c r="DZ119" s="977"/>
    </row>
    <row r="120" spans="1:130" s="212" customFormat="1" ht="26.25" customHeight="1" x14ac:dyDescent="0.2">
      <c r="A120" s="1044"/>
      <c r="B120" s="936"/>
      <c r="C120" s="909" t="s">
        <v>418</v>
      </c>
      <c r="D120" s="910"/>
      <c r="E120" s="910"/>
      <c r="F120" s="910"/>
      <c r="G120" s="910"/>
      <c r="H120" s="910"/>
      <c r="I120" s="910"/>
      <c r="J120" s="910"/>
      <c r="K120" s="910"/>
      <c r="L120" s="910"/>
      <c r="M120" s="910"/>
      <c r="N120" s="910"/>
      <c r="O120" s="910"/>
      <c r="P120" s="910"/>
      <c r="Q120" s="910"/>
      <c r="R120" s="910"/>
      <c r="S120" s="910"/>
      <c r="T120" s="910"/>
      <c r="U120" s="910"/>
      <c r="V120" s="910"/>
      <c r="W120" s="910"/>
      <c r="X120" s="910"/>
      <c r="Y120" s="910"/>
      <c r="Z120" s="911"/>
      <c r="AA120" s="945" t="s">
        <v>122</v>
      </c>
      <c r="AB120" s="946"/>
      <c r="AC120" s="946"/>
      <c r="AD120" s="946"/>
      <c r="AE120" s="947"/>
      <c r="AF120" s="948" t="s">
        <v>122</v>
      </c>
      <c r="AG120" s="946"/>
      <c r="AH120" s="946"/>
      <c r="AI120" s="946"/>
      <c r="AJ120" s="947"/>
      <c r="AK120" s="948" t="s">
        <v>122</v>
      </c>
      <c r="AL120" s="946"/>
      <c r="AM120" s="946"/>
      <c r="AN120" s="946"/>
      <c r="AO120" s="947"/>
      <c r="AP120" s="949" t="s">
        <v>122</v>
      </c>
      <c r="AQ120" s="950"/>
      <c r="AR120" s="950"/>
      <c r="AS120" s="950"/>
      <c r="AT120" s="951"/>
      <c r="AU120" s="978" t="s">
        <v>442</v>
      </c>
      <c r="AV120" s="979"/>
      <c r="AW120" s="979"/>
      <c r="AX120" s="979"/>
      <c r="AY120" s="980"/>
      <c r="AZ120" s="916" t="s">
        <v>443</v>
      </c>
      <c r="BA120" s="884"/>
      <c r="BB120" s="884"/>
      <c r="BC120" s="884"/>
      <c r="BD120" s="884"/>
      <c r="BE120" s="884"/>
      <c r="BF120" s="884"/>
      <c r="BG120" s="884"/>
      <c r="BH120" s="884"/>
      <c r="BI120" s="884"/>
      <c r="BJ120" s="884"/>
      <c r="BK120" s="884"/>
      <c r="BL120" s="884"/>
      <c r="BM120" s="884"/>
      <c r="BN120" s="884"/>
      <c r="BO120" s="884"/>
      <c r="BP120" s="885"/>
      <c r="BQ120" s="917">
        <v>5862056</v>
      </c>
      <c r="BR120" s="918"/>
      <c r="BS120" s="918"/>
      <c r="BT120" s="918"/>
      <c r="BU120" s="918"/>
      <c r="BV120" s="918">
        <v>6044405</v>
      </c>
      <c r="BW120" s="918"/>
      <c r="BX120" s="918"/>
      <c r="BY120" s="918"/>
      <c r="BZ120" s="918"/>
      <c r="CA120" s="918">
        <v>6021740</v>
      </c>
      <c r="CB120" s="918"/>
      <c r="CC120" s="918"/>
      <c r="CD120" s="918"/>
      <c r="CE120" s="918"/>
      <c r="CF120" s="931">
        <v>69.7</v>
      </c>
      <c r="CG120" s="932"/>
      <c r="CH120" s="932"/>
      <c r="CI120" s="932"/>
      <c r="CJ120" s="932"/>
      <c r="CK120" s="993" t="s">
        <v>444</v>
      </c>
      <c r="CL120" s="994"/>
      <c r="CM120" s="994"/>
      <c r="CN120" s="994"/>
      <c r="CO120" s="995"/>
      <c r="CP120" s="1001" t="s">
        <v>393</v>
      </c>
      <c r="CQ120" s="1002"/>
      <c r="CR120" s="1002"/>
      <c r="CS120" s="1002"/>
      <c r="CT120" s="1002"/>
      <c r="CU120" s="1002"/>
      <c r="CV120" s="1002"/>
      <c r="CW120" s="1002"/>
      <c r="CX120" s="1002"/>
      <c r="CY120" s="1002"/>
      <c r="CZ120" s="1002"/>
      <c r="DA120" s="1002"/>
      <c r="DB120" s="1002"/>
      <c r="DC120" s="1002"/>
      <c r="DD120" s="1002"/>
      <c r="DE120" s="1002"/>
      <c r="DF120" s="1003"/>
      <c r="DG120" s="917">
        <v>6752837</v>
      </c>
      <c r="DH120" s="918"/>
      <c r="DI120" s="918"/>
      <c r="DJ120" s="918"/>
      <c r="DK120" s="918"/>
      <c r="DL120" s="918">
        <v>6917617</v>
      </c>
      <c r="DM120" s="918"/>
      <c r="DN120" s="918"/>
      <c r="DO120" s="918"/>
      <c r="DP120" s="918"/>
      <c r="DQ120" s="918">
        <v>6478737</v>
      </c>
      <c r="DR120" s="918"/>
      <c r="DS120" s="918"/>
      <c r="DT120" s="918"/>
      <c r="DU120" s="918"/>
      <c r="DV120" s="919">
        <v>75</v>
      </c>
      <c r="DW120" s="919"/>
      <c r="DX120" s="919"/>
      <c r="DY120" s="919"/>
      <c r="DZ120" s="920"/>
    </row>
    <row r="121" spans="1:130" s="212" customFormat="1" ht="26.25" customHeight="1" x14ac:dyDescent="0.2">
      <c r="A121" s="1044"/>
      <c r="B121" s="936"/>
      <c r="C121" s="961" t="s">
        <v>445</v>
      </c>
      <c r="D121" s="962"/>
      <c r="E121" s="962"/>
      <c r="F121" s="962"/>
      <c r="G121" s="962"/>
      <c r="H121" s="962"/>
      <c r="I121" s="962"/>
      <c r="J121" s="962"/>
      <c r="K121" s="962"/>
      <c r="L121" s="962"/>
      <c r="M121" s="962"/>
      <c r="N121" s="962"/>
      <c r="O121" s="962"/>
      <c r="P121" s="962"/>
      <c r="Q121" s="962"/>
      <c r="R121" s="962"/>
      <c r="S121" s="962"/>
      <c r="T121" s="962"/>
      <c r="U121" s="962"/>
      <c r="V121" s="962"/>
      <c r="W121" s="962"/>
      <c r="X121" s="962"/>
      <c r="Y121" s="962"/>
      <c r="Z121" s="963"/>
      <c r="AA121" s="945" t="s">
        <v>122</v>
      </c>
      <c r="AB121" s="946"/>
      <c r="AC121" s="946"/>
      <c r="AD121" s="946"/>
      <c r="AE121" s="947"/>
      <c r="AF121" s="948" t="s">
        <v>122</v>
      </c>
      <c r="AG121" s="946"/>
      <c r="AH121" s="946"/>
      <c r="AI121" s="946"/>
      <c r="AJ121" s="947"/>
      <c r="AK121" s="948" t="s">
        <v>122</v>
      </c>
      <c r="AL121" s="946"/>
      <c r="AM121" s="946"/>
      <c r="AN121" s="946"/>
      <c r="AO121" s="947"/>
      <c r="AP121" s="949" t="s">
        <v>122</v>
      </c>
      <c r="AQ121" s="950"/>
      <c r="AR121" s="950"/>
      <c r="AS121" s="950"/>
      <c r="AT121" s="951"/>
      <c r="AU121" s="981"/>
      <c r="AV121" s="982"/>
      <c r="AW121" s="982"/>
      <c r="AX121" s="982"/>
      <c r="AY121" s="983"/>
      <c r="AZ121" s="909" t="s">
        <v>446</v>
      </c>
      <c r="BA121" s="910"/>
      <c r="BB121" s="910"/>
      <c r="BC121" s="910"/>
      <c r="BD121" s="910"/>
      <c r="BE121" s="910"/>
      <c r="BF121" s="910"/>
      <c r="BG121" s="910"/>
      <c r="BH121" s="910"/>
      <c r="BI121" s="910"/>
      <c r="BJ121" s="910"/>
      <c r="BK121" s="910"/>
      <c r="BL121" s="910"/>
      <c r="BM121" s="910"/>
      <c r="BN121" s="910"/>
      <c r="BO121" s="910"/>
      <c r="BP121" s="911"/>
      <c r="BQ121" s="912">
        <v>2182975</v>
      </c>
      <c r="BR121" s="913"/>
      <c r="BS121" s="913"/>
      <c r="BT121" s="913"/>
      <c r="BU121" s="913"/>
      <c r="BV121" s="913">
        <v>2317301</v>
      </c>
      <c r="BW121" s="913"/>
      <c r="BX121" s="913"/>
      <c r="BY121" s="913"/>
      <c r="BZ121" s="913"/>
      <c r="CA121" s="913">
        <v>2169140</v>
      </c>
      <c r="CB121" s="913"/>
      <c r="CC121" s="913"/>
      <c r="CD121" s="913"/>
      <c r="CE121" s="913"/>
      <c r="CF121" s="907">
        <v>25.1</v>
      </c>
      <c r="CG121" s="908"/>
      <c r="CH121" s="908"/>
      <c r="CI121" s="908"/>
      <c r="CJ121" s="908"/>
      <c r="CK121" s="996"/>
      <c r="CL121" s="997"/>
      <c r="CM121" s="997"/>
      <c r="CN121" s="997"/>
      <c r="CO121" s="998"/>
      <c r="CP121" s="1006" t="s">
        <v>391</v>
      </c>
      <c r="CQ121" s="1007"/>
      <c r="CR121" s="1007"/>
      <c r="CS121" s="1007"/>
      <c r="CT121" s="1007"/>
      <c r="CU121" s="1007"/>
      <c r="CV121" s="1007"/>
      <c r="CW121" s="1007"/>
      <c r="CX121" s="1007"/>
      <c r="CY121" s="1007"/>
      <c r="CZ121" s="1007"/>
      <c r="DA121" s="1007"/>
      <c r="DB121" s="1007"/>
      <c r="DC121" s="1007"/>
      <c r="DD121" s="1007"/>
      <c r="DE121" s="1007"/>
      <c r="DF121" s="1008"/>
      <c r="DG121" s="912">
        <v>2296449</v>
      </c>
      <c r="DH121" s="913"/>
      <c r="DI121" s="913"/>
      <c r="DJ121" s="913"/>
      <c r="DK121" s="913"/>
      <c r="DL121" s="913">
        <v>2165628</v>
      </c>
      <c r="DM121" s="913"/>
      <c r="DN121" s="913"/>
      <c r="DO121" s="913"/>
      <c r="DP121" s="913"/>
      <c r="DQ121" s="913">
        <v>2074828</v>
      </c>
      <c r="DR121" s="913"/>
      <c r="DS121" s="913"/>
      <c r="DT121" s="913"/>
      <c r="DU121" s="913"/>
      <c r="DV121" s="914">
        <v>24</v>
      </c>
      <c r="DW121" s="914"/>
      <c r="DX121" s="914"/>
      <c r="DY121" s="914"/>
      <c r="DZ121" s="915"/>
    </row>
    <row r="122" spans="1:130" s="212" customFormat="1" ht="26.25" customHeight="1" x14ac:dyDescent="0.2">
      <c r="A122" s="1044"/>
      <c r="B122" s="936"/>
      <c r="C122" s="909" t="s">
        <v>428</v>
      </c>
      <c r="D122" s="910"/>
      <c r="E122" s="910"/>
      <c r="F122" s="910"/>
      <c r="G122" s="910"/>
      <c r="H122" s="910"/>
      <c r="I122" s="910"/>
      <c r="J122" s="910"/>
      <c r="K122" s="910"/>
      <c r="L122" s="910"/>
      <c r="M122" s="910"/>
      <c r="N122" s="910"/>
      <c r="O122" s="910"/>
      <c r="P122" s="910"/>
      <c r="Q122" s="910"/>
      <c r="R122" s="910"/>
      <c r="S122" s="910"/>
      <c r="T122" s="910"/>
      <c r="U122" s="910"/>
      <c r="V122" s="910"/>
      <c r="W122" s="910"/>
      <c r="X122" s="910"/>
      <c r="Y122" s="910"/>
      <c r="Z122" s="911"/>
      <c r="AA122" s="945" t="s">
        <v>122</v>
      </c>
      <c r="AB122" s="946"/>
      <c r="AC122" s="946"/>
      <c r="AD122" s="946"/>
      <c r="AE122" s="947"/>
      <c r="AF122" s="948" t="s">
        <v>122</v>
      </c>
      <c r="AG122" s="946"/>
      <c r="AH122" s="946"/>
      <c r="AI122" s="946"/>
      <c r="AJ122" s="947"/>
      <c r="AK122" s="948" t="s">
        <v>122</v>
      </c>
      <c r="AL122" s="946"/>
      <c r="AM122" s="946"/>
      <c r="AN122" s="946"/>
      <c r="AO122" s="947"/>
      <c r="AP122" s="949" t="s">
        <v>122</v>
      </c>
      <c r="AQ122" s="950"/>
      <c r="AR122" s="950"/>
      <c r="AS122" s="950"/>
      <c r="AT122" s="951"/>
      <c r="AU122" s="981"/>
      <c r="AV122" s="982"/>
      <c r="AW122" s="982"/>
      <c r="AX122" s="982"/>
      <c r="AY122" s="983"/>
      <c r="AZ122" s="960" t="s">
        <v>447</v>
      </c>
      <c r="BA122" s="952"/>
      <c r="BB122" s="952"/>
      <c r="BC122" s="952"/>
      <c r="BD122" s="952"/>
      <c r="BE122" s="952"/>
      <c r="BF122" s="952"/>
      <c r="BG122" s="952"/>
      <c r="BH122" s="952"/>
      <c r="BI122" s="952"/>
      <c r="BJ122" s="952"/>
      <c r="BK122" s="952"/>
      <c r="BL122" s="952"/>
      <c r="BM122" s="952"/>
      <c r="BN122" s="952"/>
      <c r="BO122" s="952"/>
      <c r="BP122" s="953"/>
      <c r="BQ122" s="986">
        <v>15875262</v>
      </c>
      <c r="BR122" s="987"/>
      <c r="BS122" s="987"/>
      <c r="BT122" s="987"/>
      <c r="BU122" s="987"/>
      <c r="BV122" s="987">
        <v>16503341</v>
      </c>
      <c r="BW122" s="987"/>
      <c r="BX122" s="987"/>
      <c r="BY122" s="987"/>
      <c r="BZ122" s="987"/>
      <c r="CA122" s="987">
        <v>17587520</v>
      </c>
      <c r="CB122" s="987"/>
      <c r="CC122" s="987"/>
      <c r="CD122" s="987"/>
      <c r="CE122" s="987"/>
      <c r="CF122" s="1004">
        <v>203.5</v>
      </c>
      <c r="CG122" s="1005"/>
      <c r="CH122" s="1005"/>
      <c r="CI122" s="1005"/>
      <c r="CJ122" s="1005"/>
      <c r="CK122" s="996"/>
      <c r="CL122" s="997"/>
      <c r="CM122" s="997"/>
      <c r="CN122" s="997"/>
      <c r="CO122" s="998"/>
      <c r="CP122" s="1006" t="s">
        <v>389</v>
      </c>
      <c r="CQ122" s="1007"/>
      <c r="CR122" s="1007"/>
      <c r="CS122" s="1007"/>
      <c r="CT122" s="1007"/>
      <c r="CU122" s="1007"/>
      <c r="CV122" s="1007"/>
      <c r="CW122" s="1007"/>
      <c r="CX122" s="1007"/>
      <c r="CY122" s="1007"/>
      <c r="CZ122" s="1007"/>
      <c r="DA122" s="1007"/>
      <c r="DB122" s="1007"/>
      <c r="DC122" s="1007"/>
      <c r="DD122" s="1007"/>
      <c r="DE122" s="1007"/>
      <c r="DF122" s="1008"/>
      <c r="DG122" s="912" t="s">
        <v>122</v>
      </c>
      <c r="DH122" s="913"/>
      <c r="DI122" s="913"/>
      <c r="DJ122" s="913"/>
      <c r="DK122" s="913"/>
      <c r="DL122" s="913" t="s">
        <v>122</v>
      </c>
      <c r="DM122" s="913"/>
      <c r="DN122" s="913"/>
      <c r="DO122" s="913"/>
      <c r="DP122" s="913"/>
      <c r="DQ122" s="913" t="s">
        <v>122</v>
      </c>
      <c r="DR122" s="913"/>
      <c r="DS122" s="913"/>
      <c r="DT122" s="913"/>
      <c r="DU122" s="913"/>
      <c r="DV122" s="914" t="s">
        <v>122</v>
      </c>
      <c r="DW122" s="914"/>
      <c r="DX122" s="914"/>
      <c r="DY122" s="914"/>
      <c r="DZ122" s="915"/>
    </row>
    <row r="123" spans="1:130" s="212" customFormat="1" ht="26.25" customHeight="1" x14ac:dyDescent="0.2">
      <c r="A123" s="1044"/>
      <c r="B123" s="936"/>
      <c r="C123" s="909" t="s">
        <v>434</v>
      </c>
      <c r="D123" s="910"/>
      <c r="E123" s="910"/>
      <c r="F123" s="910"/>
      <c r="G123" s="910"/>
      <c r="H123" s="910"/>
      <c r="I123" s="910"/>
      <c r="J123" s="910"/>
      <c r="K123" s="910"/>
      <c r="L123" s="910"/>
      <c r="M123" s="910"/>
      <c r="N123" s="910"/>
      <c r="O123" s="910"/>
      <c r="P123" s="910"/>
      <c r="Q123" s="910"/>
      <c r="R123" s="910"/>
      <c r="S123" s="910"/>
      <c r="T123" s="910"/>
      <c r="U123" s="910"/>
      <c r="V123" s="910"/>
      <c r="W123" s="910"/>
      <c r="X123" s="910"/>
      <c r="Y123" s="910"/>
      <c r="Z123" s="911"/>
      <c r="AA123" s="945">
        <v>1849</v>
      </c>
      <c r="AB123" s="946"/>
      <c r="AC123" s="946"/>
      <c r="AD123" s="946"/>
      <c r="AE123" s="947"/>
      <c r="AF123" s="948">
        <v>2053</v>
      </c>
      <c r="AG123" s="946"/>
      <c r="AH123" s="946"/>
      <c r="AI123" s="946"/>
      <c r="AJ123" s="947"/>
      <c r="AK123" s="948">
        <v>1992</v>
      </c>
      <c r="AL123" s="946"/>
      <c r="AM123" s="946"/>
      <c r="AN123" s="946"/>
      <c r="AO123" s="947"/>
      <c r="AP123" s="949">
        <v>0</v>
      </c>
      <c r="AQ123" s="950"/>
      <c r="AR123" s="950"/>
      <c r="AS123" s="950"/>
      <c r="AT123" s="951"/>
      <c r="AU123" s="984"/>
      <c r="AV123" s="985"/>
      <c r="AW123" s="985"/>
      <c r="AX123" s="985"/>
      <c r="AY123" s="985"/>
      <c r="AZ123" s="235" t="s">
        <v>176</v>
      </c>
      <c r="BA123" s="235"/>
      <c r="BB123" s="235"/>
      <c r="BC123" s="235"/>
      <c r="BD123" s="235"/>
      <c r="BE123" s="235"/>
      <c r="BF123" s="235"/>
      <c r="BG123" s="235"/>
      <c r="BH123" s="235"/>
      <c r="BI123" s="235"/>
      <c r="BJ123" s="235"/>
      <c r="BK123" s="235"/>
      <c r="BL123" s="235"/>
      <c r="BM123" s="235"/>
      <c r="BN123" s="235"/>
      <c r="BO123" s="964" t="s">
        <v>448</v>
      </c>
      <c r="BP123" s="992"/>
      <c r="BQ123" s="1050">
        <v>23920293</v>
      </c>
      <c r="BR123" s="1051"/>
      <c r="BS123" s="1051"/>
      <c r="BT123" s="1051"/>
      <c r="BU123" s="1051"/>
      <c r="BV123" s="1051">
        <v>24865047</v>
      </c>
      <c r="BW123" s="1051"/>
      <c r="BX123" s="1051"/>
      <c r="BY123" s="1051"/>
      <c r="BZ123" s="1051"/>
      <c r="CA123" s="1051">
        <v>25778400</v>
      </c>
      <c r="CB123" s="1051"/>
      <c r="CC123" s="1051"/>
      <c r="CD123" s="1051"/>
      <c r="CE123" s="1051"/>
      <c r="CF123" s="988"/>
      <c r="CG123" s="989"/>
      <c r="CH123" s="989"/>
      <c r="CI123" s="989"/>
      <c r="CJ123" s="990"/>
      <c r="CK123" s="996"/>
      <c r="CL123" s="997"/>
      <c r="CM123" s="997"/>
      <c r="CN123" s="997"/>
      <c r="CO123" s="998"/>
      <c r="CP123" s="1006" t="s">
        <v>390</v>
      </c>
      <c r="CQ123" s="1007"/>
      <c r="CR123" s="1007"/>
      <c r="CS123" s="1007"/>
      <c r="CT123" s="1007"/>
      <c r="CU123" s="1007"/>
      <c r="CV123" s="1007"/>
      <c r="CW123" s="1007"/>
      <c r="CX123" s="1007"/>
      <c r="CY123" s="1007"/>
      <c r="CZ123" s="1007"/>
      <c r="DA123" s="1007"/>
      <c r="DB123" s="1007"/>
      <c r="DC123" s="1007"/>
      <c r="DD123" s="1007"/>
      <c r="DE123" s="1007"/>
      <c r="DF123" s="1008"/>
      <c r="DG123" s="945" t="s">
        <v>122</v>
      </c>
      <c r="DH123" s="946"/>
      <c r="DI123" s="946"/>
      <c r="DJ123" s="946"/>
      <c r="DK123" s="947"/>
      <c r="DL123" s="948" t="s">
        <v>122</v>
      </c>
      <c r="DM123" s="946"/>
      <c r="DN123" s="946"/>
      <c r="DO123" s="946"/>
      <c r="DP123" s="947"/>
      <c r="DQ123" s="948" t="s">
        <v>122</v>
      </c>
      <c r="DR123" s="946"/>
      <c r="DS123" s="946"/>
      <c r="DT123" s="946"/>
      <c r="DU123" s="947"/>
      <c r="DV123" s="949" t="s">
        <v>122</v>
      </c>
      <c r="DW123" s="950"/>
      <c r="DX123" s="950"/>
      <c r="DY123" s="950"/>
      <c r="DZ123" s="951"/>
    </row>
    <row r="124" spans="1:130" s="212" customFormat="1" ht="26.25" customHeight="1" thickBot="1" x14ac:dyDescent="0.25">
      <c r="A124" s="1044"/>
      <c r="B124" s="936"/>
      <c r="C124" s="909" t="s">
        <v>437</v>
      </c>
      <c r="D124" s="910"/>
      <c r="E124" s="910"/>
      <c r="F124" s="910"/>
      <c r="G124" s="910"/>
      <c r="H124" s="910"/>
      <c r="I124" s="910"/>
      <c r="J124" s="910"/>
      <c r="K124" s="910"/>
      <c r="L124" s="910"/>
      <c r="M124" s="910"/>
      <c r="N124" s="910"/>
      <c r="O124" s="910"/>
      <c r="P124" s="910"/>
      <c r="Q124" s="910"/>
      <c r="R124" s="910"/>
      <c r="S124" s="910"/>
      <c r="T124" s="910"/>
      <c r="U124" s="910"/>
      <c r="V124" s="910"/>
      <c r="W124" s="910"/>
      <c r="X124" s="910"/>
      <c r="Y124" s="910"/>
      <c r="Z124" s="911"/>
      <c r="AA124" s="945" t="s">
        <v>122</v>
      </c>
      <c r="AB124" s="946"/>
      <c r="AC124" s="946"/>
      <c r="AD124" s="946"/>
      <c r="AE124" s="947"/>
      <c r="AF124" s="948" t="s">
        <v>122</v>
      </c>
      <c r="AG124" s="946"/>
      <c r="AH124" s="946"/>
      <c r="AI124" s="946"/>
      <c r="AJ124" s="947"/>
      <c r="AK124" s="948" t="s">
        <v>122</v>
      </c>
      <c r="AL124" s="946"/>
      <c r="AM124" s="946"/>
      <c r="AN124" s="946"/>
      <c r="AO124" s="947"/>
      <c r="AP124" s="949" t="s">
        <v>122</v>
      </c>
      <c r="AQ124" s="950"/>
      <c r="AR124" s="950"/>
      <c r="AS124" s="950"/>
      <c r="AT124" s="951"/>
      <c r="AU124" s="1046" t="s">
        <v>449</v>
      </c>
      <c r="AV124" s="1047"/>
      <c r="AW124" s="1047"/>
      <c r="AX124" s="1047"/>
      <c r="AY124" s="1047"/>
      <c r="AZ124" s="1047"/>
      <c r="BA124" s="1047"/>
      <c r="BB124" s="1047"/>
      <c r="BC124" s="1047"/>
      <c r="BD124" s="1047"/>
      <c r="BE124" s="1047"/>
      <c r="BF124" s="1047"/>
      <c r="BG124" s="1047"/>
      <c r="BH124" s="1047"/>
      <c r="BI124" s="1047"/>
      <c r="BJ124" s="1047"/>
      <c r="BK124" s="1047"/>
      <c r="BL124" s="1047"/>
      <c r="BM124" s="1047"/>
      <c r="BN124" s="1047"/>
      <c r="BO124" s="1047"/>
      <c r="BP124" s="1048"/>
      <c r="BQ124" s="1049">
        <v>44.4</v>
      </c>
      <c r="BR124" s="1014"/>
      <c r="BS124" s="1014"/>
      <c r="BT124" s="1014"/>
      <c r="BU124" s="1014"/>
      <c r="BV124" s="1014">
        <v>39.299999999999997</v>
      </c>
      <c r="BW124" s="1014"/>
      <c r="BX124" s="1014"/>
      <c r="BY124" s="1014"/>
      <c r="BZ124" s="1014"/>
      <c r="CA124" s="1014">
        <v>42</v>
      </c>
      <c r="CB124" s="1014"/>
      <c r="CC124" s="1014"/>
      <c r="CD124" s="1014"/>
      <c r="CE124" s="1014"/>
      <c r="CF124" s="1015"/>
      <c r="CG124" s="1016"/>
      <c r="CH124" s="1016"/>
      <c r="CI124" s="1016"/>
      <c r="CJ124" s="1017"/>
      <c r="CK124" s="999"/>
      <c r="CL124" s="999"/>
      <c r="CM124" s="999"/>
      <c r="CN124" s="999"/>
      <c r="CO124" s="1000"/>
      <c r="CP124" s="1006" t="s">
        <v>450</v>
      </c>
      <c r="CQ124" s="1007"/>
      <c r="CR124" s="1007"/>
      <c r="CS124" s="1007"/>
      <c r="CT124" s="1007"/>
      <c r="CU124" s="1007"/>
      <c r="CV124" s="1007"/>
      <c r="CW124" s="1007"/>
      <c r="CX124" s="1007"/>
      <c r="CY124" s="1007"/>
      <c r="CZ124" s="1007"/>
      <c r="DA124" s="1007"/>
      <c r="DB124" s="1007"/>
      <c r="DC124" s="1007"/>
      <c r="DD124" s="1007"/>
      <c r="DE124" s="1007"/>
      <c r="DF124" s="1008"/>
      <c r="DG124" s="991" t="s">
        <v>122</v>
      </c>
      <c r="DH124" s="973"/>
      <c r="DI124" s="973"/>
      <c r="DJ124" s="973"/>
      <c r="DK124" s="974"/>
      <c r="DL124" s="972" t="s">
        <v>122</v>
      </c>
      <c r="DM124" s="973"/>
      <c r="DN124" s="973"/>
      <c r="DO124" s="973"/>
      <c r="DP124" s="974"/>
      <c r="DQ124" s="972" t="s">
        <v>122</v>
      </c>
      <c r="DR124" s="973"/>
      <c r="DS124" s="973"/>
      <c r="DT124" s="973"/>
      <c r="DU124" s="974"/>
      <c r="DV124" s="975" t="s">
        <v>122</v>
      </c>
      <c r="DW124" s="976"/>
      <c r="DX124" s="976"/>
      <c r="DY124" s="976"/>
      <c r="DZ124" s="977"/>
    </row>
    <row r="125" spans="1:130" s="212" customFormat="1" ht="26.25" customHeight="1" x14ac:dyDescent="0.2">
      <c r="A125" s="1044"/>
      <c r="B125" s="936"/>
      <c r="C125" s="909" t="s">
        <v>439</v>
      </c>
      <c r="D125" s="910"/>
      <c r="E125" s="910"/>
      <c r="F125" s="910"/>
      <c r="G125" s="910"/>
      <c r="H125" s="910"/>
      <c r="I125" s="910"/>
      <c r="J125" s="910"/>
      <c r="K125" s="910"/>
      <c r="L125" s="910"/>
      <c r="M125" s="910"/>
      <c r="N125" s="910"/>
      <c r="O125" s="910"/>
      <c r="P125" s="910"/>
      <c r="Q125" s="910"/>
      <c r="R125" s="910"/>
      <c r="S125" s="910"/>
      <c r="T125" s="910"/>
      <c r="U125" s="910"/>
      <c r="V125" s="910"/>
      <c r="W125" s="910"/>
      <c r="X125" s="910"/>
      <c r="Y125" s="910"/>
      <c r="Z125" s="911"/>
      <c r="AA125" s="945" t="s">
        <v>122</v>
      </c>
      <c r="AB125" s="946"/>
      <c r="AC125" s="946"/>
      <c r="AD125" s="946"/>
      <c r="AE125" s="947"/>
      <c r="AF125" s="948" t="s">
        <v>122</v>
      </c>
      <c r="AG125" s="946"/>
      <c r="AH125" s="946"/>
      <c r="AI125" s="946"/>
      <c r="AJ125" s="947"/>
      <c r="AK125" s="948" t="s">
        <v>122</v>
      </c>
      <c r="AL125" s="946"/>
      <c r="AM125" s="946"/>
      <c r="AN125" s="946"/>
      <c r="AO125" s="947"/>
      <c r="AP125" s="949" t="s">
        <v>122</v>
      </c>
      <c r="AQ125" s="950"/>
      <c r="AR125" s="950"/>
      <c r="AS125" s="950"/>
      <c r="AT125" s="951"/>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09" t="s">
        <v>451</v>
      </c>
      <c r="CL125" s="994"/>
      <c r="CM125" s="994"/>
      <c r="CN125" s="994"/>
      <c r="CO125" s="995"/>
      <c r="CP125" s="916" t="s">
        <v>452</v>
      </c>
      <c r="CQ125" s="884"/>
      <c r="CR125" s="884"/>
      <c r="CS125" s="884"/>
      <c r="CT125" s="884"/>
      <c r="CU125" s="884"/>
      <c r="CV125" s="884"/>
      <c r="CW125" s="884"/>
      <c r="CX125" s="884"/>
      <c r="CY125" s="884"/>
      <c r="CZ125" s="884"/>
      <c r="DA125" s="884"/>
      <c r="DB125" s="884"/>
      <c r="DC125" s="884"/>
      <c r="DD125" s="884"/>
      <c r="DE125" s="884"/>
      <c r="DF125" s="885"/>
      <c r="DG125" s="917" t="s">
        <v>122</v>
      </c>
      <c r="DH125" s="918"/>
      <c r="DI125" s="918"/>
      <c r="DJ125" s="918"/>
      <c r="DK125" s="918"/>
      <c r="DL125" s="918" t="s">
        <v>122</v>
      </c>
      <c r="DM125" s="918"/>
      <c r="DN125" s="918"/>
      <c r="DO125" s="918"/>
      <c r="DP125" s="918"/>
      <c r="DQ125" s="918" t="s">
        <v>122</v>
      </c>
      <c r="DR125" s="918"/>
      <c r="DS125" s="918"/>
      <c r="DT125" s="918"/>
      <c r="DU125" s="918"/>
      <c r="DV125" s="919" t="s">
        <v>122</v>
      </c>
      <c r="DW125" s="919"/>
      <c r="DX125" s="919"/>
      <c r="DY125" s="919"/>
      <c r="DZ125" s="920"/>
    </row>
    <row r="126" spans="1:130" s="212" customFormat="1" ht="26.25" customHeight="1" thickBot="1" x14ac:dyDescent="0.25">
      <c r="A126" s="1044"/>
      <c r="B126" s="936"/>
      <c r="C126" s="909" t="s">
        <v>441</v>
      </c>
      <c r="D126" s="910"/>
      <c r="E126" s="910"/>
      <c r="F126" s="910"/>
      <c r="G126" s="910"/>
      <c r="H126" s="910"/>
      <c r="I126" s="910"/>
      <c r="J126" s="910"/>
      <c r="K126" s="910"/>
      <c r="L126" s="910"/>
      <c r="M126" s="910"/>
      <c r="N126" s="910"/>
      <c r="O126" s="910"/>
      <c r="P126" s="910"/>
      <c r="Q126" s="910"/>
      <c r="R126" s="910"/>
      <c r="S126" s="910"/>
      <c r="T126" s="910"/>
      <c r="U126" s="910"/>
      <c r="V126" s="910"/>
      <c r="W126" s="910"/>
      <c r="X126" s="910"/>
      <c r="Y126" s="910"/>
      <c r="Z126" s="911"/>
      <c r="AA126" s="945" t="s">
        <v>122</v>
      </c>
      <c r="AB126" s="946"/>
      <c r="AC126" s="946"/>
      <c r="AD126" s="946"/>
      <c r="AE126" s="947"/>
      <c r="AF126" s="948" t="s">
        <v>122</v>
      </c>
      <c r="AG126" s="946"/>
      <c r="AH126" s="946"/>
      <c r="AI126" s="946"/>
      <c r="AJ126" s="947"/>
      <c r="AK126" s="948" t="s">
        <v>122</v>
      </c>
      <c r="AL126" s="946"/>
      <c r="AM126" s="946"/>
      <c r="AN126" s="946"/>
      <c r="AO126" s="947"/>
      <c r="AP126" s="949" t="s">
        <v>122</v>
      </c>
      <c r="AQ126" s="950"/>
      <c r="AR126" s="950"/>
      <c r="AS126" s="950"/>
      <c r="AT126" s="951"/>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10"/>
      <c r="CL126" s="997"/>
      <c r="CM126" s="997"/>
      <c r="CN126" s="997"/>
      <c r="CO126" s="998"/>
      <c r="CP126" s="909" t="s">
        <v>453</v>
      </c>
      <c r="CQ126" s="910"/>
      <c r="CR126" s="910"/>
      <c r="CS126" s="910"/>
      <c r="CT126" s="910"/>
      <c r="CU126" s="910"/>
      <c r="CV126" s="910"/>
      <c r="CW126" s="910"/>
      <c r="CX126" s="910"/>
      <c r="CY126" s="910"/>
      <c r="CZ126" s="910"/>
      <c r="DA126" s="910"/>
      <c r="DB126" s="910"/>
      <c r="DC126" s="910"/>
      <c r="DD126" s="910"/>
      <c r="DE126" s="910"/>
      <c r="DF126" s="911"/>
      <c r="DG126" s="912" t="s">
        <v>122</v>
      </c>
      <c r="DH126" s="913"/>
      <c r="DI126" s="913"/>
      <c r="DJ126" s="913"/>
      <c r="DK126" s="913"/>
      <c r="DL126" s="913" t="s">
        <v>122</v>
      </c>
      <c r="DM126" s="913"/>
      <c r="DN126" s="913"/>
      <c r="DO126" s="913"/>
      <c r="DP126" s="913"/>
      <c r="DQ126" s="913" t="s">
        <v>122</v>
      </c>
      <c r="DR126" s="913"/>
      <c r="DS126" s="913"/>
      <c r="DT126" s="913"/>
      <c r="DU126" s="913"/>
      <c r="DV126" s="914" t="s">
        <v>122</v>
      </c>
      <c r="DW126" s="914"/>
      <c r="DX126" s="914"/>
      <c r="DY126" s="914"/>
      <c r="DZ126" s="915"/>
    </row>
    <row r="127" spans="1:130" s="212" customFormat="1" ht="26.25" customHeight="1" x14ac:dyDescent="0.2">
      <c r="A127" s="1045"/>
      <c r="B127" s="938"/>
      <c r="C127" s="960" t="s">
        <v>454</v>
      </c>
      <c r="D127" s="952"/>
      <c r="E127" s="952"/>
      <c r="F127" s="952"/>
      <c r="G127" s="952"/>
      <c r="H127" s="952"/>
      <c r="I127" s="952"/>
      <c r="J127" s="952"/>
      <c r="K127" s="952"/>
      <c r="L127" s="952"/>
      <c r="M127" s="952"/>
      <c r="N127" s="952"/>
      <c r="O127" s="952"/>
      <c r="P127" s="952"/>
      <c r="Q127" s="952"/>
      <c r="R127" s="952"/>
      <c r="S127" s="952"/>
      <c r="T127" s="952"/>
      <c r="U127" s="952"/>
      <c r="V127" s="952"/>
      <c r="W127" s="952"/>
      <c r="X127" s="952"/>
      <c r="Y127" s="952"/>
      <c r="Z127" s="953"/>
      <c r="AA127" s="945">
        <v>284</v>
      </c>
      <c r="AB127" s="946"/>
      <c r="AC127" s="946"/>
      <c r="AD127" s="946"/>
      <c r="AE127" s="947"/>
      <c r="AF127" s="948">
        <v>153</v>
      </c>
      <c r="AG127" s="946"/>
      <c r="AH127" s="946"/>
      <c r="AI127" s="946"/>
      <c r="AJ127" s="947"/>
      <c r="AK127" s="948">
        <v>191</v>
      </c>
      <c r="AL127" s="946"/>
      <c r="AM127" s="946"/>
      <c r="AN127" s="946"/>
      <c r="AO127" s="947"/>
      <c r="AP127" s="949">
        <v>0</v>
      </c>
      <c r="AQ127" s="950"/>
      <c r="AR127" s="950"/>
      <c r="AS127" s="950"/>
      <c r="AT127" s="951"/>
      <c r="AU127" s="214"/>
      <c r="AV127" s="214"/>
      <c r="AW127" s="214"/>
      <c r="AX127" s="1018" t="s">
        <v>455</v>
      </c>
      <c r="AY127" s="1019"/>
      <c r="AZ127" s="1019"/>
      <c r="BA127" s="1019"/>
      <c r="BB127" s="1019"/>
      <c r="BC127" s="1019"/>
      <c r="BD127" s="1019"/>
      <c r="BE127" s="1020"/>
      <c r="BF127" s="1021" t="s">
        <v>456</v>
      </c>
      <c r="BG127" s="1019"/>
      <c r="BH127" s="1019"/>
      <c r="BI127" s="1019"/>
      <c r="BJ127" s="1019"/>
      <c r="BK127" s="1019"/>
      <c r="BL127" s="1020"/>
      <c r="BM127" s="1021" t="s">
        <v>457</v>
      </c>
      <c r="BN127" s="1019"/>
      <c r="BO127" s="1019"/>
      <c r="BP127" s="1019"/>
      <c r="BQ127" s="1019"/>
      <c r="BR127" s="1019"/>
      <c r="BS127" s="1020"/>
      <c r="BT127" s="1021" t="s">
        <v>458</v>
      </c>
      <c r="BU127" s="1019"/>
      <c r="BV127" s="1019"/>
      <c r="BW127" s="1019"/>
      <c r="BX127" s="1019"/>
      <c r="BY127" s="1019"/>
      <c r="BZ127" s="1042"/>
      <c r="CA127" s="214"/>
      <c r="CB127" s="214"/>
      <c r="CC127" s="214"/>
      <c r="CD127" s="237"/>
      <c r="CE127" s="237"/>
      <c r="CF127" s="237"/>
      <c r="CG127" s="214"/>
      <c r="CH127" s="214"/>
      <c r="CI127" s="214"/>
      <c r="CJ127" s="236"/>
      <c r="CK127" s="1010"/>
      <c r="CL127" s="997"/>
      <c r="CM127" s="997"/>
      <c r="CN127" s="997"/>
      <c r="CO127" s="998"/>
      <c r="CP127" s="909" t="s">
        <v>459</v>
      </c>
      <c r="CQ127" s="910"/>
      <c r="CR127" s="910"/>
      <c r="CS127" s="910"/>
      <c r="CT127" s="910"/>
      <c r="CU127" s="910"/>
      <c r="CV127" s="910"/>
      <c r="CW127" s="910"/>
      <c r="CX127" s="910"/>
      <c r="CY127" s="910"/>
      <c r="CZ127" s="910"/>
      <c r="DA127" s="910"/>
      <c r="DB127" s="910"/>
      <c r="DC127" s="910"/>
      <c r="DD127" s="910"/>
      <c r="DE127" s="910"/>
      <c r="DF127" s="911"/>
      <c r="DG127" s="912" t="s">
        <v>122</v>
      </c>
      <c r="DH127" s="913"/>
      <c r="DI127" s="913"/>
      <c r="DJ127" s="913"/>
      <c r="DK127" s="913"/>
      <c r="DL127" s="913" t="s">
        <v>122</v>
      </c>
      <c r="DM127" s="913"/>
      <c r="DN127" s="913"/>
      <c r="DO127" s="913"/>
      <c r="DP127" s="913"/>
      <c r="DQ127" s="913" t="s">
        <v>122</v>
      </c>
      <c r="DR127" s="913"/>
      <c r="DS127" s="913"/>
      <c r="DT127" s="913"/>
      <c r="DU127" s="913"/>
      <c r="DV127" s="914" t="s">
        <v>122</v>
      </c>
      <c r="DW127" s="914"/>
      <c r="DX127" s="914"/>
      <c r="DY127" s="914"/>
      <c r="DZ127" s="915"/>
    </row>
    <row r="128" spans="1:130" s="212" customFormat="1" ht="26.25" customHeight="1" thickBot="1" x14ac:dyDescent="0.25">
      <c r="A128" s="1028" t="s">
        <v>460</v>
      </c>
      <c r="B128" s="1029"/>
      <c r="C128" s="1029"/>
      <c r="D128" s="1029"/>
      <c r="E128" s="1029"/>
      <c r="F128" s="1029"/>
      <c r="G128" s="1029"/>
      <c r="H128" s="1029"/>
      <c r="I128" s="1029"/>
      <c r="J128" s="1029"/>
      <c r="K128" s="1029"/>
      <c r="L128" s="1029"/>
      <c r="M128" s="1029"/>
      <c r="N128" s="1029"/>
      <c r="O128" s="1029"/>
      <c r="P128" s="1029"/>
      <c r="Q128" s="1029"/>
      <c r="R128" s="1029"/>
      <c r="S128" s="1029"/>
      <c r="T128" s="1029"/>
      <c r="U128" s="1029"/>
      <c r="V128" s="1029"/>
      <c r="W128" s="1030" t="s">
        <v>461</v>
      </c>
      <c r="X128" s="1030"/>
      <c r="Y128" s="1030"/>
      <c r="Z128" s="1031"/>
      <c r="AA128" s="1032">
        <v>259157</v>
      </c>
      <c r="AB128" s="1033"/>
      <c r="AC128" s="1033"/>
      <c r="AD128" s="1033"/>
      <c r="AE128" s="1034"/>
      <c r="AF128" s="1035">
        <v>245796</v>
      </c>
      <c r="AG128" s="1033"/>
      <c r="AH128" s="1033"/>
      <c r="AI128" s="1033"/>
      <c r="AJ128" s="1034"/>
      <c r="AK128" s="1035">
        <v>261990</v>
      </c>
      <c r="AL128" s="1033"/>
      <c r="AM128" s="1033"/>
      <c r="AN128" s="1033"/>
      <c r="AO128" s="1034"/>
      <c r="AP128" s="1036"/>
      <c r="AQ128" s="1037"/>
      <c r="AR128" s="1037"/>
      <c r="AS128" s="1037"/>
      <c r="AT128" s="1038"/>
      <c r="AU128" s="214"/>
      <c r="AV128" s="214"/>
      <c r="AW128" s="214"/>
      <c r="AX128" s="883" t="s">
        <v>462</v>
      </c>
      <c r="AY128" s="884"/>
      <c r="AZ128" s="884"/>
      <c r="BA128" s="884"/>
      <c r="BB128" s="884"/>
      <c r="BC128" s="884"/>
      <c r="BD128" s="884"/>
      <c r="BE128" s="885"/>
      <c r="BF128" s="1039" t="s">
        <v>122</v>
      </c>
      <c r="BG128" s="1040"/>
      <c r="BH128" s="1040"/>
      <c r="BI128" s="1040"/>
      <c r="BJ128" s="1040"/>
      <c r="BK128" s="1040"/>
      <c r="BL128" s="1041"/>
      <c r="BM128" s="1039">
        <v>13.29</v>
      </c>
      <c r="BN128" s="1040"/>
      <c r="BO128" s="1040"/>
      <c r="BP128" s="1040"/>
      <c r="BQ128" s="1040"/>
      <c r="BR128" s="1040"/>
      <c r="BS128" s="1041"/>
      <c r="BT128" s="1039">
        <v>20</v>
      </c>
      <c r="BU128" s="1040"/>
      <c r="BV128" s="1040"/>
      <c r="BW128" s="1040"/>
      <c r="BX128" s="1040"/>
      <c r="BY128" s="1040"/>
      <c r="BZ128" s="1063"/>
      <c r="CA128" s="237"/>
      <c r="CB128" s="237"/>
      <c r="CC128" s="237"/>
      <c r="CD128" s="237"/>
      <c r="CE128" s="237"/>
      <c r="CF128" s="237"/>
      <c r="CG128" s="214"/>
      <c r="CH128" s="214"/>
      <c r="CI128" s="214"/>
      <c r="CJ128" s="236"/>
      <c r="CK128" s="1011"/>
      <c r="CL128" s="1012"/>
      <c r="CM128" s="1012"/>
      <c r="CN128" s="1012"/>
      <c r="CO128" s="1013"/>
      <c r="CP128" s="1022" t="s">
        <v>463</v>
      </c>
      <c r="CQ128" s="713"/>
      <c r="CR128" s="713"/>
      <c r="CS128" s="713"/>
      <c r="CT128" s="713"/>
      <c r="CU128" s="713"/>
      <c r="CV128" s="713"/>
      <c r="CW128" s="713"/>
      <c r="CX128" s="713"/>
      <c r="CY128" s="713"/>
      <c r="CZ128" s="713"/>
      <c r="DA128" s="713"/>
      <c r="DB128" s="713"/>
      <c r="DC128" s="713"/>
      <c r="DD128" s="713"/>
      <c r="DE128" s="713"/>
      <c r="DF128" s="1023"/>
      <c r="DG128" s="1024">
        <v>38700</v>
      </c>
      <c r="DH128" s="1025"/>
      <c r="DI128" s="1025"/>
      <c r="DJ128" s="1025"/>
      <c r="DK128" s="1025"/>
      <c r="DL128" s="1025">
        <v>50400</v>
      </c>
      <c r="DM128" s="1025"/>
      <c r="DN128" s="1025"/>
      <c r="DO128" s="1025"/>
      <c r="DP128" s="1025"/>
      <c r="DQ128" s="1025">
        <v>59400</v>
      </c>
      <c r="DR128" s="1025"/>
      <c r="DS128" s="1025"/>
      <c r="DT128" s="1025"/>
      <c r="DU128" s="1025"/>
      <c r="DV128" s="1026">
        <v>0.7</v>
      </c>
      <c r="DW128" s="1026"/>
      <c r="DX128" s="1026"/>
      <c r="DY128" s="1026"/>
      <c r="DZ128" s="1027"/>
    </row>
    <row r="129" spans="1:131" s="212" customFormat="1" ht="26.25" customHeight="1" x14ac:dyDescent="0.2">
      <c r="A129" s="921" t="s">
        <v>102</v>
      </c>
      <c r="B129" s="922"/>
      <c r="C129" s="922"/>
      <c r="D129" s="922"/>
      <c r="E129" s="922"/>
      <c r="F129" s="922"/>
      <c r="G129" s="922"/>
      <c r="H129" s="922"/>
      <c r="I129" s="922"/>
      <c r="J129" s="922"/>
      <c r="K129" s="922"/>
      <c r="L129" s="922"/>
      <c r="M129" s="922"/>
      <c r="N129" s="922"/>
      <c r="O129" s="922"/>
      <c r="P129" s="922"/>
      <c r="Q129" s="922"/>
      <c r="R129" s="922"/>
      <c r="S129" s="922"/>
      <c r="T129" s="922"/>
      <c r="U129" s="922"/>
      <c r="V129" s="922"/>
      <c r="W129" s="1057" t="s">
        <v>464</v>
      </c>
      <c r="X129" s="1058"/>
      <c r="Y129" s="1058"/>
      <c r="Z129" s="1059"/>
      <c r="AA129" s="945">
        <v>10011698</v>
      </c>
      <c r="AB129" s="946"/>
      <c r="AC129" s="946"/>
      <c r="AD129" s="946"/>
      <c r="AE129" s="947"/>
      <c r="AF129" s="948">
        <v>10011524</v>
      </c>
      <c r="AG129" s="946"/>
      <c r="AH129" s="946"/>
      <c r="AI129" s="946"/>
      <c r="AJ129" s="947"/>
      <c r="AK129" s="948">
        <v>10275996</v>
      </c>
      <c r="AL129" s="946"/>
      <c r="AM129" s="946"/>
      <c r="AN129" s="946"/>
      <c r="AO129" s="947"/>
      <c r="AP129" s="1060"/>
      <c r="AQ129" s="1061"/>
      <c r="AR129" s="1061"/>
      <c r="AS129" s="1061"/>
      <c r="AT129" s="1062"/>
      <c r="AU129" s="215"/>
      <c r="AV129" s="215"/>
      <c r="AW129" s="215"/>
      <c r="AX129" s="1052" t="s">
        <v>465</v>
      </c>
      <c r="AY129" s="910"/>
      <c r="AZ129" s="910"/>
      <c r="BA129" s="910"/>
      <c r="BB129" s="910"/>
      <c r="BC129" s="910"/>
      <c r="BD129" s="910"/>
      <c r="BE129" s="911"/>
      <c r="BF129" s="1053" t="s">
        <v>122</v>
      </c>
      <c r="BG129" s="1054"/>
      <c r="BH129" s="1054"/>
      <c r="BI129" s="1054"/>
      <c r="BJ129" s="1054"/>
      <c r="BK129" s="1054"/>
      <c r="BL129" s="1055"/>
      <c r="BM129" s="1053">
        <v>18.29</v>
      </c>
      <c r="BN129" s="1054"/>
      <c r="BO129" s="1054"/>
      <c r="BP129" s="1054"/>
      <c r="BQ129" s="1054"/>
      <c r="BR129" s="1054"/>
      <c r="BS129" s="1055"/>
      <c r="BT129" s="1053">
        <v>30</v>
      </c>
      <c r="BU129" s="1054"/>
      <c r="BV129" s="1054"/>
      <c r="BW129" s="1054"/>
      <c r="BX129" s="1054"/>
      <c r="BY129" s="1054"/>
      <c r="BZ129" s="105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21" t="s">
        <v>466</v>
      </c>
      <c r="B130" s="922"/>
      <c r="C130" s="922"/>
      <c r="D130" s="922"/>
      <c r="E130" s="922"/>
      <c r="F130" s="922"/>
      <c r="G130" s="922"/>
      <c r="H130" s="922"/>
      <c r="I130" s="922"/>
      <c r="J130" s="922"/>
      <c r="K130" s="922"/>
      <c r="L130" s="922"/>
      <c r="M130" s="922"/>
      <c r="N130" s="922"/>
      <c r="O130" s="922"/>
      <c r="P130" s="922"/>
      <c r="Q130" s="922"/>
      <c r="R130" s="922"/>
      <c r="S130" s="922"/>
      <c r="T130" s="922"/>
      <c r="U130" s="922"/>
      <c r="V130" s="922"/>
      <c r="W130" s="1057" t="s">
        <v>467</v>
      </c>
      <c r="X130" s="1058"/>
      <c r="Y130" s="1058"/>
      <c r="Z130" s="1059"/>
      <c r="AA130" s="945">
        <v>1684024</v>
      </c>
      <c r="AB130" s="946"/>
      <c r="AC130" s="946"/>
      <c r="AD130" s="946"/>
      <c r="AE130" s="947"/>
      <c r="AF130" s="948">
        <v>1629006</v>
      </c>
      <c r="AG130" s="946"/>
      <c r="AH130" s="946"/>
      <c r="AI130" s="946"/>
      <c r="AJ130" s="947"/>
      <c r="AK130" s="948">
        <v>1632139</v>
      </c>
      <c r="AL130" s="946"/>
      <c r="AM130" s="946"/>
      <c r="AN130" s="946"/>
      <c r="AO130" s="947"/>
      <c r="AP130" s="1060"/>
      <c r="AQ130" s="1061"/>
      <c r="AR130" s="1061"/>
      <c r="AS130" s="1061"/>
      <c r="AT130" s="1062"/>
      <c r="AU130" s="215"/>
      <c r="AV130" s="215"/>
      <c r="AW130" s="215"/>
      <c r="AX130" s="1052" t="s">
        <v>468</v>
      </c>
      <c r="AY130" s="910"/>
      <c r="AZ130" s="910"/>
      <c r="BA130" s="910"/>
      <c r="BB130" s="910"/>
      <c r="BC130" s="910"/>
      <c r="BD130" s="910"/>
      <c r="BE130" s="911"/>
      <c r="BF130" s="1088">
        <v>8.3000000000000007</v>
      </c>
      <c r="BG130" s="1089"/>
      <c r="BH130" s="1089"/>
      <c r="BI130" s="1089"/>
      <c r="BJ130" s="1089"/>
      <c r="BK130" s="1089"/>
      <c r="BL130" s="1090"/>
      <c r="BM130" s="1088">
        <v>25</v>
      </c>
      <c r="BN130" s="1089"/>
      <c r="BO130" s="1089"/>
      <c r="BP130" s="1089"/>
      <c r="BQ130" s="1089"/>
      <c r="BR130" s="1089"/>
      <c r="BS130" s="1090"/>
      <c r="BT130" s="1088">
        <v>35</v>
      </c>
      <c r="BU130" s="1089"/>
      <c r="BV130" s="1089"/>
      <c r="BW130" s="1089"/>
      <c r="BX130" s="1089"/>
      <c r="BY130" s="1089"/>
      <c r="BZ130" s="1091"/>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092"/>
      <c r="B131" s="1093"/>
      <c r="C131" s="1093"/>
      <c r="D131" s="1093"/>
      <c r="E131" s="1093"/>
      <c r="F131" s="1093"/>
      <c r="G131" s="1093"/>
      <c r="H131" s="1093"/>
      <c r="I131" s="1093"/>
      <c r="J131" s="1093"/>
      <c r="K131" s="1093"/>
      <c r="L131" s="1093"/>
      <c r="M131" s="1093"/>
      <c r="N131" s="1093"/>
      <c r="O131" s="1093"/>
      <c r="P131" s="1093"/>
      <c r="Q131" s="1093"/>
      <c r="R131" s="1093"/>
      <c r="S131" s="1093"/>
      <c r="T131" s="1093"/>
      <c r="U131" s="1093"/>
      <c r="V131" s="1093"/>
      <c r="W131" s="1094" t="s">
        <v>469</v>
      </c>
      <c r="X131" s="1095"/>
      <c r="Y131" s="1095"/>
      <c r="Z131" s="1096"/>
      <c r="AA131" s="991">
        <v>8327674</v>
      </c>
      <c r="AB131" s="973"/>
      <c r="AC131" s="973"/>
      <c r="AD131" s="973"/>
      <c r="AE131" s="974"/>
      <c r="AF131" s="972">
        <v>8382518</v>
      </c>
      <c r="AG131" s="973"/>
      <c r="AH131" s="973"/>
      <c r="AI131" s="973"/>
      <c r="AJ131" s="974"/>
      <c r="AK131" s="972">
        <v>8643857</v>
      </c>
      <c r="AL131" s="973"/>
      <c r="AM131" s="973"/>
      <c r="AN131" s="973"/>
      <c r="AO131" s="974"/>
      <c r="AP131" s="1097"/>
      <c r="AQ131" s="1098"/>
      <c r="AR131" s="1098"/>
      <c r="AS131" s="1098"/>
      <c r="AT131" s="1099"/>
      <c r="AU131" s="215"/>
      <c r="AV131" s="215"/>
      <c r="AW131" s="215"/>
      <c r="AX131" s="1070" t="s">
        <v>470</v>
      </c>
      <c r="AY131" s="713"/>
      <c r="AZ131" s="713"/>
      <c r="BA131" s="713"/>
      <c r="BB131" s="713"/>
      <c r="BC131" s="713"/>
      <c r="BD131" s="713"/>
      <c r="BE131" s="1023"/>
      <c r="BF131" s="1071">
        <v>42</v>
      </c>
      <c r="BG131" s="1072"/>
      <c r="BH131" s="1072"/>
      <c r="BI131" s="1072"/>
      <c r="BJ131" s="1072"/>
      <c r="BK131" s="1072"/>
      <c r="BL131" s="1073"/>
      <c r="BM131" s="1071">
        <v>350</v>
      </c>
      <c r="BN131" s="1072"/>
      <c r="BO131" s="1072"/>
      <c r="BP131" s="1072"/>
      <c r="BQ131" s="1072"/>
      <c r="BR131" s="1072"/>
      <c r="BS131" s="1073"/>
      <c r="BT131" s="1074"/>
      <c r="BU131" s="1075"/>
      <c r="BV131" s="1075"/>
      <c r="BW131" s="1075"/>
      <c r="BX131" s="1075"/>
      <c r="BY131" s="1075"/>
      <c r="BZ131" s="1076"/>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077" t="s">
        <v>471</v>
      </c>
      <c r="B132" s="1078"/>
      <c r="C132" s="1078"/>
      <c r="D132" s="1078"/>
      <c r="E132" s="1078"/>
      <c r="F132" s="1078"/>
      <c r="G132" s="1078"/>
      <c r="H132" s="1078"/>
      <c r="I132" s="1078"/>
      <c r="J132" s="1078"/>
      <c r="K132" s="1078"/>
      <c r="L132" s="1078"/>
      <c r="M132" s="1078"/>
      <c r="N132" s="1078"/>
      <c r="O132" s="1078"/>
      <c r="P132" s="1078"/>
      <c r="Q132" s="1078"/>
      <c r="R132" s="1078"/>
      <c r="S132" s="1078"/>
      <c r="T132" s="1078"/>
      <c r="U132" s="1078"/>
      <c r="V132" s="1081" t="s">
        <v>472</v>
      </c>
      <c r="W132" s="1081"/>
      <c r="X132" s="1081"/>
      <c r="Y132" s="1081"/>
      <c r="Z132" s="1082"/>
      <c r="AA132" s="1083">
        <v>8.795481187</v>
      </c>
      <c r="AB132" s="1084"/>
      <c r="AC132" s="1084"/>
      <c r="AD132" s="1084"/>
      <c r="AE132" s="1085"/>
      <c r="AF132" s="1086">
        <v>8.7670912249999997</v>
      </c>
      <c r="AG132" s="1084"/>
      <c r="AH132" s="1084"/>
      <c r="AI132" s="1084"/>
      <c r="AJ132" s="1085"/>
      <c r="AK132" s="1086">
        <v>7.4679676219999997</v>
      </c>
      <c r="AL132" s="1084"/>
      <c r="AM132" s="1084"/>
      <c r="AN132" s="1084"/>
      <c r="AO132" s="1085"/>
      <c r="AP132" s="988"/>
      <c r="AQ132" s="989"/>
      <c r="AR132" s="989"/>
      <c r="AS132" s="989"/>
      <c r="AT132" s="1087"/>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079"/>
      <c r="B133" s="1080"/>
      <c r="C133" s="1080"/>
      <c r="D133" s="1080"/>
      <c r="E133" s="1080"/>
      <c r="F133" s="1080"/>
      <c r="G133" s="1080"/>
      <c r="H133" s="1080"/>
      <c r="I133" s="1080"/>
      <c r="J133" s="1080"/>
      <c r="K133" s="1080"/>
      <c r="L133" s="1080"/>
      <c r="M133" s="1080"/>
      <c r="N133" s="1080"/>
      <c r="O133" s="1080"/>
      <c r="P133" s="1080"/>
      <c r="Q133" s="1080"/>
      <c r="R133" s="1080"/>
      <c r="S133" s="1080"/>
      <c r="T133" s="1080"/>
      <c r="U133" s="1080"/>
      <c r="V133" s="1064" t="s">
        <v>473</v>
      </c>
      <c r="W133" s="1064"/>
      <c r="X133" s="1064"/>
      <c r="Y133" s="1064"/>
      <c r="Z133" s="1065"/>
      <c r="AA133" s="1066">
        <v>8.6999999999999993</v>
      </c>
      <c r="AB133" s="1067"/>
      <c r="AC133" s="1067"/>
      <c r="AD133" s="1067"/>
      <c r="AE133" s="1068"/>
      <c r="AF133" s="1066">
        <v>8.5</v>
      </c>
      <c r="AG133" s="1067"/>
      <c r="AH133" s="1067"/>
      <c r="AI133" s="1067"/>
      <c r="AJ133" s="1068"/>
      <c r="AK133" s="1066">
        <v>8.3000000000000007</v>
      </c>
      <c r="AL133" s="1067"/>
      <c r="AM133" s="1067"/>
      <c r="AN133" s="1067"/>
      <c r="AO133" s="1068"/>
      <c r="AP133" s="1015"/>
      <c r="AQ133" s="1016"/>
      <c r="AR133" s="1016"/>
      <c r="AS133" s="1016"/>
      <c r="AT133" s="1069"/>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D7ZlS5a9nCzOSsiDbcbTeI5Bhhyf7qx+9y4+0qepBRbNsGmR4ecgr1CYEIqjTpOZQ94cQTNKJhUfHKHY+Ueb6A==" saltValue="F+aM1qte2xJSB/Vis9dSgw=="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8"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70" zoomScaleNormal="85" zoomScaleSheetLayoutView="7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474</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J2Q8i/xxGRrmwODtIqElwfM00AXA6a5HeCt6AtzRk8P7AYxmr05bSyMRkbWg3xxil9zmySQKG7evCMNdsOBllA==" saltValue="+KK1bfqE0XJCHjay6iuXe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70" zoomScaleNormal="7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AsnNjN4DpXoKKaWDymctNIohjRcgjuAvXUUrgGsOQVeD0uty0Khyma9XOMZ9oHeUD8MqnpMw9krqXvuzDqtcyQ==" saltValue="tmXzV07Qd3uxoruPK3FiyA==" spinCount="100000" sheet="1" objects="1" scenarios="1"/>
  <dataConsolidate/>
  <phoneticPr fontId="2"/>
  <printOptions horizontalCentered="1" verticalCentered="1"/>
  <pageMargins left="0" right="0" top="0" bottom="0" header="0" footer="0"/>
  <pageSetup paperSize="9" scale="48"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70" zoomScaleSheetLayoutView="7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476</v>
      </c>
      <c r="AL6" s="248"/>
      <c r="AM6" s="248"/>
      <c r="AN6" s="248"/>
    </row>
    <row r="7" spans="1:46" ht="13.5" customHeight="1" x14ac:dyDescent="0.2">
      <c r="A7" s="247"/>
      <c r="AK7" s="250"/>
      <c r="AL7" s="251"/>
      <c r="AM7" s="251"/>
      <c r="AN7" s="252"/>
      <c r="AO7" s="1101" t="s">
        <v>477</v>
      </c>
      <c r="AP7" s="253"/>
      <c r="AQ7" s="254" t="s">
        <v>478</v>
      </c>
      <c r="AR7" s="255"/>
    </row>
    <row r="8" spans="1:46" ht="13.2" x14ac:dyDescent="0.2">
      <c r="A8" s="247"/>
      <c r="AK8" s="256"/>
      <c r="AL8" s="257"/>
      <c r="AM8" s="257"/>
      <c r="AN8" s="258"/>
      <c r="AO8" s="1102"/>
      <c r="AP8" s="259" t="s">
        <v>479</v>
      </c>
      <c r="AQ8" s="260" t="s">
        <v>480</v>
      </c>
      <c r="AR8" s="261" t="s">
        <v>481</v>
      </c>
    </row>
    <row r="9" spans="1:46" ht="13.2" x14ac:dyDescent="0.2">
      <c r="A9" s="247"/>
      <c r="AK9" s="1103" t="s">
        <v>482</v>
      </c>
      <c r="AL9" s="1104"/>
      <c r="AM9" s="1104"/>
      <c r="AN9" s="1105"/>
      <c r="AO9" s="262">
        <v>2772387</v>
      </c>
      <c r="AP9" s="262">
        <v>94838</v>
      </c>
      <c r="AQ9" s="263">
        <v>99044</v>
      </c>
      <c r="AR9" s="264">
        <v>-4.2</v>
      </c>
    </row>
    <row r="10" spans="1:46" ht="13.5" customHeight="1" x14ac:dyDescent="0.2">
      <c r="A10" s="247"/>
      <c r="AK10" s="1103" t="s">
        <v>483</v>
      </c>
      <c r="AL10" s="1104"/>
      <c r="AM10" s="1104"/>
      <c r="AN10" s="1105"/>
      <c r="AO10" s="265">
        <v>550144</v>
      </c>
      <c r="AP10" s="265">
        <v>18819</v>
      </c>
      <c r="AQ10" s="266">
        <v>12597</v>
      </c>
      <c r="AR10" s="267">
        <v>49.4</v>
      </c>
    </row>
    <row r="11" spans="1:46" ht="13.5" customHeight="1" x14ac:dyDescent="0.2">
      <c r="A11" s="247"/>
      <c r="AK11" s="1103" t="s">
        <v>484</v>
      </c>
      <c r="AL11" s="1104"/>
      <c r="AM11" s="1104"/>
      <c r="AN11" s="1105"/>
      <c r="AO11" s="265">
        <v>17088</v>
      </c>
      <c r="AP11" s="265">
        <v>585</v>
      </c>
      <c r="AQ11" s="266">
        <v>1194</v>
      </c>
      <c r="AR11" s="267">
        <v>-51</v>
      </c>
    </row>
    <row r="12" spans="1:46" ht="13.5" customHeight="1" x14ac:dyDescent="0.2">
      <c r="A12" s="247"/>
      <c r="AK12" s="1103" t="s">
        <v>485</v>
      </c>
      <c r="AL12" s="1104"/>
      <c r="AM12" s="1104"/>
      <c r="AN12" s="1105"/>
      <c r="AO12" s="265" t="s">
        <v>486</v>
      </c>
      <c r="AP12" s="265" t="s">
        <v>486</v>
      </c>
      <c r="AQ12" s="266">
        <v>18</v>
      </c>
      <c r="AR12" s="267" t="s">
        <v>486</v>
      </c>
    </row>
    <row r="13" spans="1:46" ht="13.5" customHeight="1" x14ac:dyDescent="0.2">
      <c r="A13" s="247"/>
      <c r="AK13" s="1103" t="s">
        <v>487</v>
      </c>
      <c r="AL13" s="1104"/>
      <c r="AM13" s="1104"/>
      <c r="AN13" s="1105"/>
      <c r="AO13" s="265">
        <v>122168</v>
      </c>
      <c r="AP13" s="265">
        <v>4179</v>
      </c>
      <c r="AQ13" s="266">
        <v>3890</v>
      </c>
      <c r="AR13" s="267">
        <v>7.4</v>
      </c>
    </row>
    <row r="14" spans="1:46" ht="13.5" customHeight="1" x14ac:dyDescent="0.2">
      <c r="A14" s="247"/>
      <c r="AK14" s="1103" t="s">
        <v>488</v>
      </c>
      <c r="AL14" s="1104"/>
      <c r="AM14" s="1104"/>
      <c r="AN14" s="1105"/>
      <c r="AO14" s="265">
        <v>127363</v>
      </c>
      <c r="AP14" s="265">
        <v>4357</v>
      </c>
      <c r="AQ14" s="266">
        <v>1837</v>
      </c>
      <c r="AR14" s="267">
        <v>137.19999999999999</v>
      </c>
    </row>
    <row r="15" spans="1:46" ht="13.5" customHeight="1" x14ac:dyDescent="0.2">
      <c r="A15" s="247"/>
      <c r="AK15" s="1106" t="s">
        <v>489</v>
      </c>
      <c r="AL15" s="1107"/>
      <c r="AM15" s="1107"/>
      <c r="AN15" s="1108"/>
      <c r="AO15" s="265">
        <v>-290563</v>
      </c>
      <c r="AP15" s="265">
        <v>-9940</v>
      </c>
      <c r="AQ15" s="266">
        <v>-6318</v>
      </c>
      <c r="AR15" s="267">
        <v>57.3</v>
      </c>
    </row>
    <row r="16" spans="1:46" ht="13.2" x14ac:dyDescent="0.2">
      <c r="A16" s="247"/>
      <c r="AK16" s="1106" t="s">
        <v>176</v>
      </c>
      <c r="AL16" s="1107"/>
      <c r="AM16" s="1107"/>
      <c r="AN16" s="1108"/>
      <c r="AO16" s="265">
        <v>3298587</v>
      </c>
      <c r="AP16" s="265">
        <v>112838</v>
      </c>
      <c r="AQ16" s="266">
        <v>112262</v>
      </c>
      <c r="AR16" s="267">
        <v>0.5</v>
      </c>
    </row>
    <row r="17" spans="1:46" ht="13.2" x14ac:dyDescent="0.2">
      <c r="A17" s="247"/>
    </row>
    <row r="18" spans="1:46" ht="13.2" x14ac:dyDescent="0.2">
      <c r="A18" s="247"/>
      <c r="AQ18" s="268"/>
      <c r="AR18" s="268"/>
    </row>
    <row r="19" spans="1:46" ht="13.2" x14ac:dyDescent="0.2">
      <c r="A19" s="247"/>
      <c r="AK19" s="243" t="s">
        <v>490</v>
      </c>
    </row>
    <row r="20" spans="1:46" ht="13.2" x14ac:dyDescent="0.2">
      <c r="A20" s="247"/>
      <c r="AK20" s="269"/>
      <c r="AL20" s="270"/>
      <c r="AM20" s="270"/>
      <c r="AN20" s="271"/>
      <c r="AO20" s="272" t="s">
        <v>491</v>
      </c>
      <c r="AP20" s="273" t="s">
        <v>492</v>
      </c>
      <c r="AQ20" s="274" t="s">
        <v>493</v>
      </c>
      <c r="AR20" s="275"/>
    </row>
    <row r="21" spans="1:46" s="248" customFormat="1" ht="13.2" x14ac:dyDescent="0.2">
      <c r="A21" s="276"/>
      <c r="AK21" s="1109" t="s">
        <v>494</v>
      </c>
      <c r="AL21" s="1110"/>
      <c r="AM21" s="1110"/>
      <c r="AN21" s="1111"/>
      <c r="AO21" s="277">
        <v>9.7200000000000006</v>
      </c>
      <c r="AP21" s="278">
        <v>9.26</v>
      </c>
      <c r="AQ21" s="279">
        <v>0.46</v>
      </c>
      <c r="AS21" s="280"/>
      <c r="AT21" s="276"/>
    </row>
    <row r="22" spans="1:46" s="248" customFormat="1" ht="13.2" x14ac:dyDescent="0.2">
      <c r="A22" s="276"/>
      <c r="AK22" s="1109" t="s">
        <v>495</v>
      </c>
      <c r="AL22" s="1110"/>
      <c r="AM22" s="1110"/>
      <c r="AN22" s="1111"/>
      <c r="AO22" s="281">
        <v>97.4</v>
      </c>
      <c r="AP22" s="282">
        <v>97.3</v>
      </c>
      <c r="AQ22" s="283">
        <v>0.1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00" t="s">
        <v>496</v>
      </c>
      <c r="B26" s="1100"/>
      <c r="C26" s="1100"/>
      <c r="D26" s="1100"/>
      <c r="E26" s="1100"/>
      <c r="F26" s="1100"/>
      <c r="G26" s="1100"/>
      <c r="H26" s="1100"/>
      <c r="I26" s="1100"/>
      <c r="J26" s="1100"/>
      <c r="K26" s="1100"/>
      <c r="L26" s="1100"/>
      <c r="M26" s="1100"/>
      <c r="N26" s="1100"/>
      <c r="O26" s="1100"/>
      <c r="P26" s="1100"/>
      <c r="Q26" s="1100"/>
      <c r="R26" s="1100"/>
      <c r="S26" s="1100"/>
      <c r="T26" s="1100"/>
      <c r="U26" s="1100"/>
      <c r="V26" s="1100"/>
      <c r="W26" s="1100"/>
      <c r="X26" s="1100"/>
      <c r="Y26" s="1100"/>
      <c r="Z26" s="1100"/>
      <c r="AA26" s="1100"/>
      <c r="AB26" s="1100"/>
      <c r="AC26" s="1100"/>
      <c r="AD26" s="1100"/>
      <c r="AE26" s="1100"/>
      <c r="AF26" s="1100"/>
      <c r="AG26" s="1100"/>
      <c r="AH26" s="1100"/>
      <c r="AI26" s="1100"/>
      <c r="AJ26" s="1100"/>
      <c r="AK26" s="1100"/>
      <c r="AL26" s="1100"/>
      <c r="AM26" s="1100"/>
      <c r="AN26" s="1100"/>
      <c r="AO26" s="1100"/>
      <c r="AP26" s="1100"/>
      <c r="AQ26" s="1100"/>
      <c r="AR26" s="1100"/>
      <c r="AS26" s="1100"/>
    </row>
    <row r="27" spans="1:46" ht="13.2" x14ac:dyDescent="0.2">
      <c r="A27" s="288"/>
      <c r="AS27" s="243"/>
      <c r="AT27" s="243"/>
    </row>
    <row r="28" spans="1:46" ht="16.2"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498</v>
      </c>
      <c r="AL29" s="248"/>
      <c r="AM29" s="248"/>
      <c r="AN29" s="248"/>
      <c r="AS29" s="290"/>
    </row>
    <row r="30" spans="1:46" ht="13.5" customHeight="1" x14ac:dyDescent="0.2">
      <c r="A30" s="247"/>
      <c r="AK30" s="250"/>
      <c r="AL30" s="251"/>
      <c r="AM30" s="251"/>
      <c r="AN30" s="252"/>
      <c r="AO30" s="1101" t="s">
        <v>477</v>
      </c>
      <c r="AP30" s="253"/>
      <c r="AQ30" s="254" t="s">
        <v>478</v>
      </c>
      <c r="AR30" s="255"/>
    </row>
    <row r="31" spans="1:46" ht="13.2" x14ac:dyDescent="0.2">
      <c r="A31" s="247"/>
      <c r="AK31" s="256"/>
      <c r="AL31" s="257"/>
      <c r="AM31" s="257"/>
      <c r="AN31" s="258"/>
      <c r="AO31" s="1102"/>
      <c r="AP31" s="259" t="s">
        <v>479</v>
      </c>
      <c r="AQ31" s="260" t="s">
        <v>480</v>
      </c>
      <c r="AR31" s="261" t="s">
        <v>481</v>
      </c>
    </row>
    <row r="32" spans="1:46" ht="27" customHeight="1" x14ac:dyDescent="0.2">
      <c r="A32" s="247"/>
      <c r="AK32" s="1117" t="s">
        <v>499</v>
      </c>
      <c r="AL32" s="1118"/>
      <c r="AM32" s="1118"/>
      <c r="AN32" s="1119"/>
      <c r="AO32" s="291">
        <v>1733398</v>
      </c>
      <c r="AP32" s="291">
        <v>59296</v>
      </c>
      <c r="AQ32" s="292">
        <v>60713</v>
      </c>
      <c r="AR32" s="293">
        <v>-2.2999999999999998</v>
      </c>
    </row>
    <row r="33" spans="1:46" ht="13.5" customHeight="1" x14ac:dyDescent="0.2">
      <c r="A33" s="247"/>
      <c r="AK33" s="1117" t="s">
        <v>500</v>
      </c>
      <c r="AL33" s="1118"/>
      <c r="AM33" s="1118"/>
      <c r="AN33" s="1119"/>
      <c r="AO33" s="291" t="s">
        <v>486</v>
      </c>
      <c r="AP33" s="291" t="s">
        <v>486</v>
      </c>
      <c r="AQ33" s="292" t="s">
        <v>486</v>
      </c>
      <c r="AR33" s="293" t="s">
        <v>486</v>
      </c>
    </row>
    <row r="34" spans="1:46" ht="27" customHeight="1" x14ac:dyDescent="0.2">
      <c r="A34" s="247"/>
      <c r="AK34" s="1117" t="s">
        <v>501</v>
      </c>
      <c r="AL34" s="1118"/>
      <c r="AM34" s="1118"/>
      <c r="AN34" s="1119"/>
      <c r="AO34" s="291" t="s">
        <v>486</v>
      </c>
      <c r="AP34" s="291" t="s">
        <v>486</v>
      </c>
      <c r="AQ34" s="292" t="s">
        <v>486</v>
      </c>
      <c r="AR34" s="293" t="s">
        <v>486</v>
      </c>
    </row>
    <row r="35" spans="1:46" ht="27" customHeight="1" x14ac:dyDescent="0.2">
      <c r="A35" s="247"/>
      <c r="AK35" s="1117" t="s">
        <v>502</v>
      </c>
      <c r="AL35" s="1118"/>
      <c r="AM35" s="1118"/>
      <c r="AN35" s="1119"/>
      <c r="AO35" s="291">
        <v>718017</v>
      </c>
      <c r="AP35" s="291">
        <v>24562</v>
      </c>
      <c r="AQ35" s="292">
        <v>14168</v>
      </c>
      <c r="AR35" s="293">
        <v>73.400000000000006</v>
      </c>
    </row>
    <row r="36" spans="1:46" ht="27" customHeight="1" x14ac:dyDescent="0.2">
      <c r="A36" s="247"/>
      <c r="AK36" s="1117" t="s">
        <v>503</v>
      </c>
      <c r="AL36" s="1118"/>
      <c r="AM36" s="1118"/>
      <c r="AN36" s="1119"/>
      <c r="AO36" s="291">
        <v>85973</v>
      </c>
      <c r="AP36" s="291">
        <v>2941</v>
      </c>
      <c r="AQ36" s="292">
        <v>2586</v>
      </c>
      <c r="AR36" s="293">
        <v>13.7</v>
      </c>
    </row>
    <row r="37" spans="1:46" ht="13.5" customHeight="1" x14ac:dyDescent="0.2">
      <c r="A37" s="247"/>
      <c r="AK37" s="1117" t="s">
        <v>504</v>
      </c>
      <c r="AL37" s="1118"/>
      <c r="AM37" s="1118"/>
      <c r="AN37" s="1119"/>
      <c r="AO37" s="291">
        <v>2183</v>
      </c>
      <c r="AP37" s="291">
        <v>75</v>
      </c>
      <c r="AQ37" s="292">
        <v>189</v>
      </c>
      <c r="AR37" s="293">
        <v>-60.3</v>
      </c>
    </row>
    <row r="38" spans="1:46" ht="27" customHeight="1" x14ac:dyDescent="0.2">
      <c r="A38" s="247"/>
      <c r="AK38" s="1120" t="s">
        <v>505</v>
      </c>
      <c r="AL38" s="1121"/>
      <c r="AM38" s="1121"/>
      <c r="AN38" s="1122"/>
      <c r="AO38" s="294">
        <v>78</v>
      </c>
      <c r="AP38" s="294">
        <v>3</v>
      </c>
      <c r="AQ38" s="295">
        <v>8</v>
      </c>
      <c r="AR38" s="283">
        <v>-62.5</v>
      </c>
      <c r="AS38" s="290"/>
    </row>
    <row r="39" spans="1:46" ht="13.2" x14ac:dyDescent="0.2">
      <c r="A39" s="247"/>
      <c r="AK39" s="1120" t="s">
        <v>506</v>
      </c>
      <c r="AL39" s="1121"/>
      <c r="AM39" s="1121"/>
      <c r="AN39" s="1122"/>
      <c r="AO39" s="291">
        <v>-261990</v>
      </c>
      <c r="AP39" s="291">
        <v>-8962</v>
      </c>
      <c r="AQ39" s="292">
        <v>-5399</v>
      </c>
      <c r="AR39" s="293">
        <v>66</v>
      </c>
      <c r="AS39" s="290"/>
    </row>
    <row r="40" spans="1:46" ht="27" customHeight="1" x14ac:dyDescent="0.2">
      <c r="A40" s="247"/>
      <c r="AK40" s="1117" t="s">
        <v>507</v>
      </c>
      <c r="AL40" s="1118"/>
      <c r="AM40" s="1118"/>
      <c r="AN40" s="1119"/>
      <c r="AO40" s="291">
        <v>-1632139</v>
      </c>
      <c r="AP40" s="291">
        <v>-55832</v>
      </c>
      <c r="AQ40" s="292">
        <v>-49527</v>
      </c>
      <c r="AR40" s="293">
        <v>12.7</v>
      </c>
      <c r="AS40" s="290"/>
    </row>
    <row r="41" spans="1:46" ht="13.2" x14ac:dyDescent="0.2">
      <c r="A41" s="247"/>
      <c r="AK41" s="1123" t="s">
        <v>286</v>
      </c>
      <c r="AL41" s="1124"/>
      <c r="AM41" s="1124"/>
      <c r="AN41" s="1125"/>
      <c r="AO41" s="291">
        <v>645520</v>
      </c>
      <c r="AP41" s="291">
        <v>22082</v>
      </c>
      <c r="AQ41" s="292">
        <v>22738</v>
      </c>
      <c r="AR41" s="293">
        <v>-2.9</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2" x14ac:dyDescent="0.2">
      <c r="A48" s="247"/>
      <c r="AK48" s="301" t="s">
        <v>509</v>
      </c>
      <c r="AL48" s="301"/>
      <c r="AM48" s="301"/>
      <c r="AN48" s="301"/>
      <c r="AO48" s="301"/>
      <c r="AP48" s="301"/>
      <c r="AQ48" s="302"/>
      <c r="AR48" s="301"/>
    </row>
    <row r="49" spans="1:44" ht="13.5" customHeight="1" x14ac:dyDescent="0.2">
      <c r="A49" s="247"/>
      <c r="AK49" s="303"/>
      <c r="AL49" s="304"/>
      <c r="AM49" s="1112" t="s">
        <v>477</v>
      </c>
      <c r="AN49" s="1114" t="s">
        <v>510</v>
      </c>
      <c r="AO49" s="1115"/>
      <c r="AP49" s="1115"/>
      <c r="AQ49" s="1115"/>
      <c r="AR49" s="1116"/>
    </row>
    <row r="50" spans="1:44" ht="13.2" x14ac:dyDescent="0.2">
      <c r="A50" s="247"/>
      <c r="AK50" s="305"/>
      <c r="AL50" s="306"/>
      <c r="AM50" s="1113"/>
      <c r="AN50" s="307" t="s">
        <v>511</v>
      </c>
      <c r="AO50" s="308" t="s">
        <v>512</v>
      </c>
      <c r="AP50" s="309" t="s">
        <v>513</v>
      </c>
      <c r="AQ50" s="310" t="s">
        <v>514</v>
      </c>
      <c r="AR50" s="311" t="s">
        <v>515</v>
      </c>
    </row>
    <row r="51" spans="1:44" ht="13.2" x14ac:dyDescent="0.2">
      <c r="A51" s="247"/>
      <c r="AK51" s="303" t="s">
        <v>516</v>
      </c>
      <c r="AL51" s="304"/>
      <c r="AM51" s="312">
        <v>1986143</v>
      </c>
      <c r="AN51" s="313">
        <v>63890</v>
      </c>
      <c r="AO51" s="314">
        <v>14.5</v>
      </c>
      <c r="AP51" s="315">
        <v>84962</v>
      </c>
      <c r="AQ51" s="316">
        <v>7.2</v>
      </c>
      <c r="AR51" s="317">
        <v>7.3</v>
      </c>
    </row>
    <row r="52" spans="1:44" ht="13.2" x14ac:dyDescent="0.2">
      <c r="A52" s="247"/>
      <c r="AK52" s="318"/>
      <c r="AL52" s="319" t="s">
        <v>517</v>
      </c>
      <c r="AM52" s="320">
        <v>832881</v>
      </c>
      <c r="AN52" s="321">
        <v>26792</v>
      </c>
      <c r="AO52" s="322">
        <v>11.2</v>
      </c>
      <c r="AP52" s="323">
        <v>42793</v>
      </c>
      <c r="AQ52" s="324">
        <v>2.2000000000000002</v>
      </c>
      <c r="AR52" s="325">
        <v>9</v>
      </c>
    </row>
    <row r="53" spans="1:44" ht="13.2" x14ac:dyDescent="0.2">
      <c r="A53" s="247"/>
      <c r="AK53" s="303" t="s">
        <v>518</v>
      </c>
      <c r="AL53" s="304"/>
      <c r="AM53" s="312">
        <v>1404663</v>
      </c>
      <c r="AN53" s="313">
        <v>45979</v>
      </c>
      <c r="AO53" s="314">
        <v>-28</v>
      </c>
      <c r="AP53" s="315">
        <v>71279</v>
      </c>
      <c r="AQ53" s="316">
        <v>-16.100000000000001</v>
      </c>
      <c r="AR53" s="317">
        <v>-11.9</v>
      </c>
    </row>
    <row r="54" spans="1:44" ht="13.2" x14ac:dyDescent="0.2">
      <c r="A54" s="247"/>
      <c r="AK54" s="318"/>
      <c r="AL54" s="319" t="s">
        <v>517</v>
      </c>
      <c r="AM54" s="320">
        <v>462052</v>
      </c>
      <c r="AN54" s="321">
        <v>15124</v>
      </c>
      <c r="AO54" s="322">
        <v>-43.6</v>
      </c>
      <c r="AP54" s="323">
        <v>36731</v>
      </c>
      <c r="AQ54" s="324">
        <v>-14.2</v>
      </c>
      <c r="AR54" s="325">
        <v>-29.4</v>
      </c>
    </row>
    <row r="55" spans="1:44" ht="13.2" x14ac:dyDescent="0.2">
      <c r="A55" s="247"/>
      <c r="AK55" s="303" t="s">
        <v>519</v>
      </c>
      <c r="AL55" s="304"/>
      <c r="AM55" s="312">
        <v>2206739</v>
      </c>
      <c r="AN55" s="313">
        <v>73068</v>
      </c>
      <c r="AO55" s="314">
        <v>58.9</v>
      </c>
      <c r="AP55" s="315">
        <v>74994</v>
      </c>
      <c r="AQ55" s="316">
        <v>5.2</v>
      </c>
      <c r="AR55" s="317">
        <v>53.7</v>
      </c>
    </row>
    <row r="56" spans="1:44" ht="13.2" x14ac:dyDescent="0.2">
      <c r="A56" s="247"/>
      <c r="AK56" s="318"/>
      <c r="AL56" s="319" t="s">
        <v>517</v>
      </c>
      <c r="AM56" s="320">
        <v>635267</v>
      </c>
      <c r="AN56" s="321">
        <v>21035</v>
      </c>
      <c r="AO56" s="322">
        <v>39.1</v>
      </c>
      <c r="AP56" s="323">
        <v>36188</v>
      </c>
      <c r="AQ56" s="324">
        <v>-1.5</v>
      </c>
      <c r="AR56" s="325">
        <v>40.6</v>
      </c>
    </row>
    <row r="57" spans="1:44" ht="13.2" x14ac:dyDescent="0.2">
      <c r="A57" s="247"/>
      <c r="AK57" s="303" t="s">
        <v>520</v>
      </c>
      <c r="AL57" s="304"/>
      <c r="AM57" s="312">
        <v>3389742</v>
      </c>
      <c r="AN57" s="313">
        <v>114198</v>
      </c>
      <c r="AO57" s="314">
        <v>56.3</v>
      </c>
      <c r="AP57" s="315">
        <v>71849</v>
      </c>
      <c r="AQ57" s="316">
        <v>-4.2</v>
      </c>
      <c r="AR57" s="317">
        <v>60.5</v>
      </c>
    </row>
    <row r="58" spans="1:44" ht="13.2" x14ac:dyDescent="0.2">
      <c r="A58" s="247"/>
      <c r="AK58" s="318"/>
      <c r="AL58" s="319" t="s">
        <v>517</v>
      </c>
      <c r="AM58" s="320">
        <v>962210</v>
      </c>
      <c r="AN58" s="321">
        <v>32416</v>
      </c>
      <c r="AO58" s="322">
        <v>54.1</v>
      </c>
      <c r="AP58" s="323">
        <v>36144</v>
      </c>
      <c r="AQ58" s="324">
        <v>-0.1</v>
      </c>
      <c r="AR58" s="325">
        <v>54.2</v>
      </c>
    </row>
    <row r="59" spans="1:44" ht="13.2" x14ac:dyDescent="0.2">
      <c r="A59" s="247"/>
      <c r="AK59" s="303" t="s">
        <v>521</v>
      </c>
      <c r="AL59" s="304"/>
      <c r="AM59" s="312">
        <v>4152760</v>
      </c>
      <c r="AN59" s="313">
        <v>142057</v>
      </c>
      <c r="AO59" s="314">
        <v>24.4</v>
      </c>
      <c r="AP59" s="315">
        <v>82962</v>
      </c>
      <c r="AQ59" s="316">
        <v>15.5</v>
      </c>
      <c r="AR59" s="317">
        <v>8.9</v>
      </c>
    </row>
    <row r="60" spans="1:44" ht="13.2" x14ac:dyDescent="0.2">
      <c r="A60" s="247"/>
      <c r="AK60" s="318"/>
      <c r="AL60" s="319" t="s">
        <v>517</v>
      </c>
      <c r="AM60" s="320">
        <v>3130020</v>
      </c>
      <c r="AN60" s="321">
        <v>107071</v>
      </c>
      <c r="AO60" s="322">
        <v>230.3</v>
      </c>
      <c r="AP60" s="323">
        <v>42835</v>
      </c>
      <c r="AQ60" s="324">
        <v>18.5</v>
      </c>
      <c r="AR60" s="325">
        <v>211.8</v>
      </c>
    </row>
    <row r="61" spans="1:44" ht="13.2" x14ac:dyDescent="0.2">
      <c r="A61" s="247"/>
      <c r="AK61" s="303" t="s">
        <v>522</v>
      </c>
      <c r="AL61" s="326"/>
      <c r="AM61" s="312">
        <v>2628009</v>
      </c>
      <c r="AN61" s="313">
        <v>87838</v>
      </c>
      <c r="AO61" s="314">
        <v>25.2</v>
      </c>
      <c r="AP61" s="315">
        <v>77209</v>
      </c>
      <c r="AQ61" s="327">
        <v>1.5</v>
      </c>
      <c r="AR61" s="317">
        <v>23.7</v>
      </c>
    </row>
    <row r="62" spans="1:44" ht="13.2" x14ac:dyDescent="0.2">
      <c r="A62" s="247"/>
      <c r="AK62" s="318"/>
      <c r="AL62" s="319" t="s">
        <v>517</v>
      </c>
      <c r="AM62" s="320">
        <v>1204486</v>
      </c>
      <c r="AN62" s="321">
        <v>40488</v>
      </c>
      <c r="AO62" s="322">
        <v>58.2</v>
      </c>
      <c r="AP62" s="323">
        <v>38938</v>
      </c>
      <c r="AQ62" s="324">
        <v>1</v>
      </c>
      <c r="AR62" s="325">
        <v>57.2</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D8QmUJTpEee5Dsu/2zQBnJVbXtUXOwb911XsFL1regtOMumdzArS29JbZvQHy6YF5VGlgXLbLBu+90DuoI3WlA==" saltValue="/OnaMwHvwgkR6QUYzV40S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Vg7AY+CO3o0Ga40gX65qqOVBo0JS/yMa9HooHn3Gmj5KvhciADXkHffXIeff+Cfzqq73KCvBkrfQGqf/5U5pxA==" saltValue="UP3OBGMyl8PIIMV4i+lApA=="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70" zoomScaleNormal="7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Y0smUccNg4uTgAJP1TaGioQNOdpn2tTEGiKnQJd0A4Jui6TNCZB2apUM73jpLRddFrEqnb19XunRHsvTQiCkTw==" saltValue="gWmX7hUafXp7yGuL+lIBNg=="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70" zoomScaleNormal="7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524</v>
      </c>
      <c r="G46" s="8" t="s">
        <v>525</v>
      </c>
      <c r="H46" s="8" t="s">
        <v>526</v>
      </c>
      <c r="I46" s="8" t="s">
        <v>527</v>
      </c>
      <c r="J46" s="9" t="s">
        <v>528</v>
      </c>
    </row>
    <row r="47" spans="2:10" ht="57.75" customHeight="1" x14ac:dyDescent="0.2">
      <c r="B47" s="10"/>
      <c r="C47" s="1126" t="s">
        <v>3</v>
      </c>
      <c r="D47" s="1126"/>
      <c r="E47" s="1127"/>
      <c r="F47" s="11">
        <v>22.9</v>
      </c>
      <c r="G47" s="12">
        <v>24.11</v>
      </c>
      <c r="H47" s="12">
        <v>27.82</v>
      </c>
      <c r="I47" s="12">
        <v>29.2</v>
      </c>
      <c r="J47" s="13">
        <v>27.87</v>
      </c>
    </row>
    <row r="48" spans="2:10" ht="57.75" customHeight="1" x14ac:dyDescent="0.2">
      <c r="B48" s="14"/>
      <c r="C48" s="1128" t="s">
        <v>4</v>
      </c>
      <c r="D48" s="1128"/>
      <c r="E48" s="1129"/>
      <c r="F48" s="15">
        <v>2.33</v>
      </c>
      <c r="G48" s="16">
        <v>6.14</v>
      </c>
      <c r="H48" s="16">
        <v>3.72</v>
      </c>
      <c r="I48" s="16">
        <v>2.5499999999999998</v>
      </c>
      <c r="J48" s="17">
        <v>2.02</v>
      </c>
    </row>
    <row r="49" spans="2:10" ht="57.75" customHeight="1" thickBot="1" x14ac:dyDescent="0.25">
      <c r="B49" s="18"/>
      <c r="C49" s="1130" t="s">
        <v>5</v>
      </c>
      <c r="D49" s="1130"/>
      <c r="E49" s="1131"/>
      <c r="F49" s="19">
        <v>0.06</v>
      </c>
      <c r="G49" s="20">
        <v>6.02</v>
      </c>
      <c r="H49" s="20">
        <v>0.59</v>
      </c>
      <c r="I49" s="20">
        <v>0.21</v>
      </c>
      <c r="J49" s="21" t="s">
        <v>529</v>
      </c>
    </row>
    <row r="50" spans="2:10" ht="13.2" x14ac:dyDescent="0.2"/>
  </sheetData>
  <sheetProtection algorithmName="SHA-512" hashValue="ZVW5CHzjjMqqMnZ7CdM/wL/RQLgwLsqcfwsdK9jmkS12sM2CKxFyrltdEFAtP0R0fKoO9K2NIA/dbbNY9zoVtA==" saltValue="1c+5wqTad93B/lonib+jQ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70" zoomScaleNormal="7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36" t="s">
        <v>530</v>
      </c>
      <c r="D34" s="1136"/>
      <c r="E34" s="1137"/>
      <c r="F34" s="32">
        <v>13.95</v>
      </c>
      <c r="G34" s="33">
        <v>14.1</v>
      </c>
      <c r="H34" s="33">
        <v>14.97</v>
      </c>
      <c r="I34" s="33">
        <v>15.52</v>
      </c>
      <c r="J34" s="34">
        <v>15.12</v>
      </c>
      <c r="K34" s="22"/>
      <c r="L34" s="22"/>
      <c r="M34" s="22"/>
      <c r="N34" s="22"/>
      <c r="O34" s="22"/>
      <c r="P34" s="22"/>
    </row>
    <row r="35" spans="1:16" ht="39" customHeight="1" x14ac:dyDescent="0.2">
      <c r="A35" s="22"/>
      <c r="B35" s="35"/>
      <c r="C35" s="1132" t="s">
        <v>531</v>
      </c>
      <c r="D35" s="1132"/>
      <c r="E35" s="1133"/>
      <c r="F35" s="36">
        <v>1.01</v>
      </c>
      <c r="G35" s="37">
        <v>1.35</v>
      </c>
      <c r="H35" s="37">
        <v>1.69</v>
      </c>
      <c r="I35" s="37">
        <v>2.87</v>
      </c>
      <c r="J35" s="38">
        <v>3.27</v>
      </c>
      <c r="K35" s="22"/>
      <c r="L35" s="22"/>
      <c r="M35" s="22"/>
      <c r="N35" s="22"/>
      <c r="O35" s="22"/>
      <c r="P35" s="22"/>
    </row>
    <row r="36" spans="1:16" ht="39" customHeight="1" x14ac:dyDescent="0.2">
      <c r="A36" s="22"/>
      <c r="B36" s="35"/>
      <c r="C36" s="1132" t="s">
        <v>532</v>
      </c>
      <c r="D36" s="1132"/>
      <c r="E36" s="1133"/>
      <c r="F36" s="36">
        <v>2.33</v>
      </c>
      <c r="G36" s="37">
        <v>6.14</v>
      </c>
      <c r="H36" s="37">
        <v>3.71</v>
      </c>
      <c r="I36" s="37">
        <v>2.5499999999999998</v>
      </c>
      <c r="J36" s="38">
        <v>2.0099999999999998</v>
      </c>
      <c r="K36" s="22"/>
      <c r="L36" s="22"/>
      <c r="M36" s="22"/>
      <c r="N36" s="22"/>
      <c r="O36" s="22"/>
      <c r="P36" s="22"/>
    </row>
    <row r="37" spans="1:16" ht="39" customHeight="1" x14ac:dyDescent="0.2">
      <c r="A37" s="22"/>
      <c r="B37" s="35"/>
      <c r="C37" s="1132" t="s">
        <v>533</v>
      </c>
      <c r="D37" s="1132"/>
      <c r="E37" s="1133"/>
      <c r="F37" s="36">
        <v>1.1599999999999999</v>
      </c>
      <c r="G37" s="37">
        <v>0.89</v>
      </c>
      <c r="H37" s="37">
        <v>1.1000000000000001</v>
      </c>
      <c r="I37" s="37">
        <v>1.37</v>
      </c>
      <c r="J37" s="38">
        <v>1.1000000000000001</v>
      </c>
      <c r="K37" s="22"/>
      <c r="L37" s="22"/>
      <c r="M37" s="22"/>
      <c r="N37" s="22"/>
      <c r="O37" s="22"/>
      <c r="P37" s="22"/>
    </row>
    <row r="38" spans="1:16" ht="39" customHeight="1" x14ac:dyDescent="0.2">
      <c r="A38" s="22"/>
      <c r="B38" s="35"/>
      <c r="C38" s="1132" t="s">
        <v>534</v>
      </c>
      <c r="D38" s="1132"/>
      <c r="E38" s="1133"/>
      <c r="F38" s="36">
        <v>0.85</v>
      </c>
      <c r="G38" s="37">
        <v>0.74</v>
      </c>
      <c r="H38" s="37">
        <v>0.66</v>
      </c>
      <c r="I38" s="37">
        <v>0.2</v>
      </c>
      <c r="J38" s="38">
        <v>0.32</v>
      </c>
      <c r="K38" s="22"/>
      <c r="L38" s="22"/>
      <c r="M38" s="22"/>
      <c r="N38" s="22"/>
      <c r="O38" s="22"/>
      <c r="P38" s="22"/>
    </row>
    <row r="39" spans="1:16" ht="39" customHeight="1" x14ac:dyDescent="0.2">
      <c r="A39" s="22"/>
      <c r="B39" s="35"/>
      <c r="C39" s="1132" t="s">
        <v>535</v>
      </c>
      <c r="D39" s="1132"/>
      <c r="E39" s="1133"/>
      <c r="F39" s="36">
        <v>0</v>
      </c>
      <c r="G39" s="37">
        <v>0</v>
      </c>
      <c r="H39" s="37">
        <v>0</v>
      </c>
      <c r="I39" s="37">
        <v>0</v>
      </c>
      <c r="J39" s="38">
        <v>0</v>
      </c>
      <c r="K39" s="22"/>
      <c r="L39" s="22"/>
      <c r="M39" s="22"/>
      <c r="N39" s="22"/>
      <c r="O39" s="22"/>
      <c r="P39" s="22"/>
    </row>
    <row r="40" spans="1:16" ht="39" customHeight="1" x14ac:dyDescent="0.2">
      <c r="A40" s="22"/>
      <c r="B40" s="35"/>
      <c r="C40" s="1132" t="s">
        <v>536</v>
      </c>
      <c r="D40" s="1132"/>
      <c r="E40" s="1133"/>
      <c r="F40" s="36">
        <v>0</v>
      </c>
      <c r="G40" s="37">
        <v>0</v>
      </c>
      <c r="H40" s="37">
        <v>0</v>
      </c>
      <c r="I40" s="37">
        <v>0</v>
      </c>
      <c r="J40" s="38">
        <v>0</v>
      </c>
      <c r="K40" s="22"/>
      <c r="L40" s="22"/>
      <c r="M40" s="22"/>
      <c r="N40" s="22"/>
      <c r="O40" s="22"/>
      <c r="P40" s="22"/>
    </row>
    <row r="41" spans="1:16" ht="39" customHeight="1" x14ac:dyDescent="0.2">
      <c r="A41" s="22"/>
      <c r="B41" s="35"/>
      <c r="C41" s="1132"/>
      <c r="D41" s="1132"/>
      <c r="E41" s="1133"/>
      <c r="F41" s="36"/>
      <c r="G41" s="37"/>
      <c r="H41" s="37"/>
      <c r="I41" s="37"/>
      <c r="J41" s="38"/>
      <c r="K41" s="22"/>
      <c r="L41" s="22"/>
      <c r="M41" s="22"/>
      <c r="N41" s="22"/>
      <c r="O41" s="22"/>
      <c r="P41" s="22"/>
    </row>
    <row r="42" spans="1:16" ht="39" customHeight="1" x14ac:dyDescent="0.2">
      <c r="A42" s="22"/>
      <c r="B42" s="39"/>
      <c r="C42" s="1132" t="s">
        <v>537</v>
      </c>
      <c r="D42" s="1132"/>
      <c r="E42" s="1133"/>
      <c r="F42" s="36" t="s">
        <v>486</v>
      </c>
      <c r="G42" s="37" t="s">
        <v>486</v>
      </c>
      <c r="H42" s="37" t="s">
        <v>486</v>
      </c>
      <c r="I42" s="37" t="s">
        <v>486</v>
      </c>
      <c r="J42" s="38" t="s">
        <v>486</v>
      </c>
      <c r="K42" s="22"/>
      <c r="L42" s="22"/>
      <c r="M42" s="22"/>
      <c r="N42" s="22"/>
      <c r="O42" s="22"/>
      <c r="P42" s="22"/>
    </row>
    <row r="43" spans="1:16" ht="39" customHeight="1" thickBot="1" x14ac:dyDescent="0.25">
      <c r="A43" s="22"/>
      <c r="B43" s="40"/>
      <c r="C43" s="1134" t="s">
        <v>538</v>
      </c>
      <c r="D43" s="1134"/>
      <c r="E43" s="1135"/>
      <c r="F43" s="41">
        <v>0</v>
      </c>
      <c r="G43" s="42">
        <v>0</v>
      </c>
      <c r="H43" s="42" t="s">
        <v>486</v>
      </c>
      <c r="I43" s="42" t="s">
        <v>486</v>
      </c>
      <c r="J43" s="43" t="s">
        <v>486</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sheetData>
  <sheetProtection algorithmName="SHA-512" hashValue="hlg5EKQCYpeLx7/vmb2NIx+p5EkMjTwv/TT2OdtCIgYpr0/PVniXaI8F4TjkZJPozF33/thE0AJQHGKK9NOR0Q==" saltValue="3vCtVZsDQdykD8OAq9Gb7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70" zoomScaleNormal="7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38" t="s">
        <v>9</v>
      </c>
      <c r="C45" s="1139"/>
      <c r="D45" s="56"/>
      <c r="E45" s="1144" t="s">
        <v>10</v>
      </c>
      <c r="F45" s="1144"/>
      <c r="G45" s="1144"/>
      <c r="H45" s="1144"/>
      <c r="I45" s="1144"/>
      <c r="J45" s="1145"/>
      <c r="K45" s="57">
        <v>1867</v>
      </c>
      <c r="L45" s="58">
        <v>1826</v>
      </c>
      <c r="M45" s="58">
        <v>1813</v>
      </c>
      <c r="N45" s="58">
        <v>1789</v>
      </c>
      <c r="O45" s="59">
        <v>1733</v>
      </c>
      <c r="P45" s="46"/>
      <c r="Q45" s="46"/>
      <c r="R45" s="46"/>
      <c r="S45" s="46"/>
      <c r="T45" s="46"/>
      <c r="U45" s="46"/>
    </row>
    <row r="46" spans="1:21" ht="30.75" customHeight="1" x14ac:dyDescent="0.2">
      <c r="A46" s="46"/>
      <c r="B46" s="1140"/>
      <c r="C46" s="1141"/>
      <c r="D46" s="60"/>
      <c r="E46" s="1146" t="s">
        <v>11</v>
      </c>
      <c r="F46" s="1146"/>
      <c r="G46" s="1146"/>
      <c r="H46" s="1146"/>
      <c r="I46" s="1146"/>
      <c r="J46" s="1147"/>
      <c r="K46" s="61" t="s">
        <v>486</v>
      </c>
      <c r="L46" s="62" t="s">
        <v>486</v>
      </c>
      <c r="M46" s="62" t="s">
        <v>486</v>
      </c>
      <c r="N46" s="62" t="s">
        <v>486</v>
      </c>
      <c r="O46" s="63" t="s">
        <v>486</v>
      </c>
      <c r="P46" s="46"/>
      <c r="Q46" s="46"/>
      <c r="R46" s="46"/>
      <c r="S46" s="46"/>
      <c r="T46" s="46"/>
      <c r="U46" s="46"/>
    </row>
    <row r="47" spans="1:21" ht="30.75" customHeight="1" x14ac:dyDescent="0.2">
      <c r="A47" s="46"/>
      <c r="B47" s="1140"/>
      <c r="C47" s="1141"/>
      <c r="D47" s="60"/>
      <c r="E47" s="1146" t="s">
        <v>12</v>
      </c>
      <c r="F47" s="1146"/>
      <c r="G47" s="1146"/>
      <c r="H47" s="1146"/>
      <c r="I47" s="1146"/>
      <c r="J47" s="1147"/>
      <c r="K47" s="61" t="s">
        <v>486</v>
      </c>
      <c r="L47" s="62" t="s">
        <v>486</v>
      </c>
      <c r="M47" s="62" t="s">
        <v>486</v>
      </c>
      <c r="N47" s="62" t="s">
        <v>486</v>
      </c>
      <c r="O47" s="63" t="s">
        <v>486</v>
      </c>
      <c r="P47" s="46"/>
      <c r="Q47" s="46"/>
      <c r="R47" s="46"/>
      <c r="S47" s="46"/>
      <c r="T47" s="46"/>
      <c r="U47" s="46"/>
    </row>
    <row r="48" spans="1:21" ht="30.75" customHeight="1" x14ac:dyDescent="0.2">
      <c r="A48" s="46"/>
      <c r="B48" s="1140"/>
      <c r="C48" s="1141"/>
      <c r="D48" s="60"/>
      <c r="E48" s="1146" t="s">
        <v>13</v>
      </c>
      <c r="F48" s="1146"/>
      <c r="G48" s="1146"/>
      <c r="H48" s="1146"/>
      <c r="I48" s="1146"/>
      <c r="J48" s="1147"/>
      <c r="K48" s="61">
        <v>806</v>
      </c>
      <c r="L48" s="62">
        <v>739</v>
      </c>
      <c r="M48" s="62">
        <v>776</v>
      </c>
      <c r="N48" s="62">
        <v>728</v>
      </c>
      <c r="O48" s="63">
        <v>718</v>
      </c>
      <c r="P48" s="46"/>
      <c r="Q48" s="46"/>
      <c r="R48" s="46"/>
      <c r="S48" s="46"/>
      <c r="T48" s="46"/>
      <c r="U48" s="46"/>
    </row>
    <row r="49" spans="1:21" ht="30.75" customHeight="1" x14ac:dyDescent="0.2">
      <c r="A49" s="46"/>
      <c r="B49" s="1140"/>
      <c r="C49" s="1141"/>
      <c r="D49" s="60"/>
      <c r="E49" s="1146" t="s">
        <v>14</v>
      </c>
      <c r="F49" s="1146"/>
      <c r="G49" s="1146"/>
      <c r="H49" s="1146"/>
      <c r="I49" s="1146"/>
      <c r="J49" s="1147"/>
      <c r="K49" s="61">
        <v>84</v>
      </c>
      <c r="L49" s="62">
        <v>85</v>
      </c>
      <c r="M49" s="62">
        <v>84</v>
      </c>
      <c r="N49" s="62">
        <v>91</v>
      </c>
      <c r="O49" s="63">
        <v>86</v>
      </c>
      <c r="P49" s="46"/>
      <c r="Q49" s="46"/>
      <c r="R49" s="46"/>
      <c r="S49" s="46"/>
      <c r="T49" s="46"/>
      <c r="U49" s="46"/>
    </row>
    <row r="50" spans="1:21" ht="30.75" customHeight="1" x14ac:dyDescent="0.2">
      <c r="A50" s="46"/>
      <c r="B50" s="1140"/>
      <c r="C50" s="1141"/>
      <c r="D50" s="60"/>
      <c r="E50" s="1146" t="s">
        <v>15</v>
      </c>
      <c r="F50" s="1146"/>
      <c r="G50" s="1146"/>
      <c r="H50" s="1146"/>
      <c r="I50" s="1146"/>
      <c r="J50" s="1147"/>
      <c r="K50" s="61">
        <v>3</v>
      </c>
      <c r="L50" s="62">
        <v>2</v>
      </c>
      <c r="M50" s="62">
        <v>2</v>
      </c>
      <c r="N50" s="62">
        <v>2</v>
      </c>
      <c r="O50" s="63">
        <v>2</v>
      </c>
      <c r="P50" s="46"/>
      <c r="Q50" s="46"/>
      <c r="R50" s="46"/>
      <c r="S50" s="46"/>
      <c r="T50" s="46"/>
      <c r="U50" s="46"/>
    </row>
    <row r="51" spans="1:21" ht="30.75" customHeight="1" x14ac:dyDescent="0.2">
      <c r="A51" s="46"/>
      <c r="B51" s="1142"/>
      <c r="C51" s="1143"/>
      <c r="D51" s="64"/>
      <c r="E51" s="1146" t="s">
        <v>16</v>
      </c>
      <c r="F51" s="1146"/>
      <c r="G51" s="1146"/>
      <c r="H51" s="1146"/>
      <c r="I51" s="1146"/>
      <c r="J51" s="1147"/>
      <c r="K51" s="61" t="s">
        <v>486</v>
      </c>
      <c r="L51" s="62" t="s">
        <v>486</v>
      </c>
      <c r="M51" s="62" t="s">
        <v>486</v>
      </c>
      <c r="N51" s="62" t="s">
        <v>486</v>
      </c>
      <c r="O51" s="63">
        <v>0</v>
      </c>
      <c r="P51" s="46"/>
      <c r="Q51" s="46"/>
      <c r="R51" s="46"/>
      <c r="S51" s="46"/>
      <c r="T51" s="46"/>
      <c r="U51" s="46"/>
    </row>
    <row r="52" spans="1:21" ht="30.75" customHeight="1" x14ac:dyDescent="0.2">
      <c r="A52" s="46"/>
      <c r="B52" s="1148" t="s">
        <v>17</v>
      </c>
      <c r="C52" s="1149"/>
      <c r="D52" s="64"/>
      <c r="E52" s="1146" t="s">
        <v>18</v>
      </c>
      <c r="F52" s="1146"/>
      <c r="G52" s="1146"/>
      <c r="H52" s="1146"/>
      <c r="I52" s="1146"/>
      <c r="J52" s="1147"/>
      <c r="K52" s="61">
        <v>1997</v>
      </c>
      <c r="L52" s="62">
        <v>1974</v>
      </c>
      <c r="M52" s="62">
        <v>1944</v>
      </c>
      <c r="N52" s="62">
        <v>1875</v>
      </c>
      <c r="O52" s="63">
        <v>1895</v>
      </c>
      <c r="P52" s="46"/>
      <c r="Q52" s="46"/>
      <c r="R52" s="46"/>
      <c r="S52" s="46"/>
      <c r="T52" s="46"/>
      <c r="U52" s="46"/>
    </row>
    <row r="53" spans="1:21" ht="30.75" customHeight="1" thickBot="1" x14ac:dyDescent="0.25">
      <c r="A53" s="46"/>
      <c r="B53" s="1150" t="s">
        <v>19</v>
      </c>
      <c r="C53" s="1151"/>
      <c r="D53" s="65"/>
      <c r="E53" s="1152" t="s">
        <v>20</v>
      </c>
      <c r="F53" s="1152"/>
      <c r="G53" s="1152"/>
      <c r="H53" s="1152"/>
      <c r="I53" s="1152"/>
      <c r="J53" s="1153"/>
      <c r="K53" s="66">
        <v>763</v>
      </c>
      <c r="L53" s="67">
        <v>678</v>
      </c>
      <c r="M53" s="67">
        <v>731</v>
      </c>
      <c r="N53" s="67">
        <v>735</v>
      </c>
      <c r="O53" s="68">
        <v>644</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539</v>
      </c>
      <c r="L57" s="79" t="s">
        <v>540</v>
      </c>
      <c r="M57" s="79" t="s">
        <v>541</v>
      </c>
      <c r="N57" s="79" t="s">
        <v>542</v>
      </c>
      <c r="O57" s="80" t="s">
        <v>543</v>
      </c>
      <c r="P57" s="46"/>
      <c r="Q57" s="46"/>
      <c r="R57" s="46"/>
      <c r="S57" s="46"/>
      <c r="T57" s="46"/>
      <c r="U57" s="46"/>
    </row>
    <row r="58" spans="1:21" ht="31.5" customHeight="1" x14ac:dyDescent="0.2">
      <c r="B58" s="1154" t="s">
        <v>24</v>
      </c>
      <c r="C58" s="1155"/>
      <c r="D58" s="1160" t="s">
        <v>25</v>
      </c>
      <c r="E58" s="1161"/>
      <c r="F58" s="1161"/>
      <c r="G58" s="1161"/>
      <c r="H58" s="1161"/>
      <c r="I58" s="1161"/>
      <c r="J58" s="1162"/>
      <c r="K58" s="81"/>
      <c r="L58" s="82"/>
      <c r="M58" s="82"/>
      <c r="N58" s="82"/>
      <c r="O58" s="83"/>
    </row>
    <row r="59" spans="1:21" ht="31.5" customHeight="1" x14ac:dyDescent="0.2">
      <c r="B59" s="1156"/>
      <c r="C59" s="1157"/>
      <c r="D59" s="1163" t="s">
        <v>26</v>
      </c>
      <c r="E59" s="1164"/>
      <c r="F59" s="1164"/>
      <c r="G59" s="1164"/>
      <c r="H59" s="1164"/>
      <c r="I59" s="1164"/>
      <c r="J59" s="1165"/>
      <c r="K59" s="84"/>
      <c r="L59" s="85"/>
      <c r="M59" s="85"/>
      <c r="N59" s="85"/>
      <c r="O59" s="86"/>
    </row>
    <row r="60" spans="1:21" ht="31.5" customHeight="1" thickBot="1" x14ac:dyDescent="0.25">
      <c r="B60" s="1158"/>
      <c r="C60" s="1159"/>
      <c r="D60" s="1166" t="s">
        <v>27</v>
      </c>
      <c r="E60" s="1167"/>
      <c r="F60" s="1167"/>
      <c r="G60" s="1167"/>
      <c r="H60" s="1167"/>
      <c r="I60" s="1167"/>
      <c r="J60" s="1168"/>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SUTtERSe6l+OIzbQgJgvMBjhDxAQ8WpM095T2yiWcAlpFPL8hy6QZZmDW2nygWQd9DLdGkZfV/8Cu3QIk0Zkrg==" saltValue="to/H/BAJfaGFZYwzcIebn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70" zoomScaleNormal="7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524</v>
      </c>
      <c r="J40" s="101" t="s">
        <v>525</v>
      </c>
      <c r="K40" s="101" t="s">
        <v>526</v>
      </c>
      <c r="L40" s="101" t="s">
        <v>527</v>
      </c>
      <c r="M40" s="102" t="s">
        <v>528</v>
      </c>
    </row>
    <row r="41" spans="2:13" ht="27.75" customHeight="1" x14ac:dyDescent="0.2">
      <c r="B41" s="1169" t="s">
        <v>30</v>
      </c>
      <c r="C41" s="1170"/>
      <c r="D41" s="103"/>
      <c r="E41" s="1175" t="s">
        <v>31</v>
      </c>
      <c r="F41" s="1175"/>
      <c r="G41" s="1175"/>
      <c r="H41" s="1176"/>
      <c r="I41" s="330">
        <v>17123</v>
      </c>
      <c r="J41" s="331">
        <v>16375</v>
      </c>
      <c r="K41" s="331">
        <v>15672</v>
      </c>
      <c r="L41" s="331">
        <v>15958</v>
      </c>
      <c r="M41" s="332">
        <v>17857</v>
      </c>
    </row>
    <row r="42" spans="2:13" ht="27.75" customHeight="1" x14ac:dyDescent="0.2">
      <c r="B42" s="1171"/>
      <c r="C42" s="1172"/>
      <c r="D42" s="104"/>
      <c r="E42" s="1177" t="s">
        <v>32</v>
      </c>
      <c r="F42" s="1177"/>
      <c r="G42" s="1177"/>
      <c r="H42" s="1178"/>
      <c r="I42" s="333">
        <v>13</v>
      </c>
      <c r="J42" s="334">
        <v>12</v>
      </c>
      <c r="K42" s="334">
        <v>10</v>
      </c>
      <c r="L42" s="334">
        <v>8</v>
      </c>
      <c r="M42" s="335">
        <v>7</v>
      </c>
    </row>
    <row r="43" spans="2:13" ht="27.75" customHeight="1" x14ac:dyDescent="0.2">
      <c r="B43" s="1171"/>
      <c r="C43" s="1172"/>
      <c r="D43" s="104"/>
      <c r="E43" s="1177" t="s">
        <v>33</v>
      </c>
      <c r="F43" s="1177"/>
      <c r="G43" s="1177"/>
      <c r="H43" s="1178"/>
      <c r="I43" s="333">
        <v>8897</v>
      </c>
      <c r="J43" s="334">
        <v>9038</v>
      </c>
      <c r="K43" s="334">
        <v>9049</v>
      </c>
      <c r="L43" s="334">
        <v>9083</v>
      </c>
      <c r="M43" s="335">
        <v>8554</v>
      </c>
    </row>
    <row r="44" spans="2:13" ht="27.75" customHeight="1" x14ac:dyDescent="0.2">
      <c r="B44" s="1171"/>
      <c r="C44" s="1172"/>
      <c r="D44" s="104"/>
      <c r="E44" s="1177" t="s">
        <v>34</v>
      </c>
      <c r="F44" s="1177"/>
      <c r="G44" s="1177"/>
      <c r="H44" s="1178"/>
      <c r="I44" s="333">
        <v>598</v>
      </c>
      <c r="J44" s="334">
        <v>537</v>
      </c>
      <c r="K44" s="334">
        <v>457</v>
      </c>
      <c r="L44" s="334">
        <v>642</v>
      </c>
      <c r="M44" s="335">
        <v>604</v>
      </c>
    </row>
    <row r="45" spans="2:13" ht="27.75" customHeight="1" x14ac:dyDescent="0.2">
      <c r="B45" s="1171"/>
      <c r="C45" s="1172"/>
      <c r="D45" s="104"/>
      <c r="E45" s="1177" t="s">
        <v>35</v>
      </c>
      <c r="F45" s="1177"/>
      <c r="G45" s="1177"/>
      <c r="H45" s="1178"/>
      <c r="I45" s="333">
        <v>2643</v>
      </c>
      <c r="J45" s="334">
        <v>2500</v>
      </c>
      <c r="K45" s="334">
        <v>2393</v>
      </c>
      <c r="L45" s="334">
        <v>2419</v>
      </c>
      <c r="M45" s="335">
        <v>2335</v>
      </c>
    </row>
    <row r="46" spans="2:13" ht="27.75" customHeight="1" x14ac:dyDescent="0.2">
      <c r="B46" s="1171"/>
      <c r="C46" s="1172"/>
      <c r="D46" s="105"/>
      <c r="E46" s="1177" t="s">
        <v>36</v>
      </c>
      <c r="F46" s="1177"/>
      <c r="G46" s="1177"/>
      <c r="H46" s="1178"/>
      <c r="I46" s="333">
        <v>29</v>
      </c>
      <c r="J46" s="334">
        <v>39</v>
      </c>
      <c r="K46" s="334">
        <v>39</v>
      </c>
      <c r="L46" s="334">
        <v>50</v>
      </c>
      <c r="M46" s="335">
        <v>59</v>
      </c>
    </row>
    <row r="47" spans="2:13" ht="27.75" customHeight="1" x14ac:dyDescent="0.2">
      <c r="B47" s="1171"/>
      <c r="C47" s="1172"/>
      <c r="D47" s="106"/>
      <c r="E47" s="1179" t="s">
        <v>37</v>
      </c>
      <c r="F47" s="1180"/>
      <c r="G47" s="1180"/>
      <c r="H47" s="1181"/>
      <c r="I47" s="333" t="s">
        <v>486</v>
      </c>
      <c r="J47" s="334" t="s">
        <v>486</v>
      </c>
      <c r="K47" s="334" t="s">
        <v>486</v>
      </c>
      <c r="L47" s="334" t="s">
        <v>486</v>
      </c>
      <c r="M47" s="335" t="s">
        <v>486</v>
      </c>
    </row>
    <row r="48" spans="2:13" ht="27.75" customHeight="1" x14ac:dyDescent="0.2">
      <c r="B48" s="1171"/>
      <c r="C48" s="1172"/>
      <c r="D48" s="104"/>
      <c r="E48" s="1177" t="s">
        <v>38</v>
      </c>
      <c r="F48" s="1177"/>
      <c r="G48" s="1177"/>
      <c r="H48" s="1178"/>
      <c r="I48" s="333" t="s">
        <v>486</v>
      </c>
      <c r="J48" s="334" t="s">
        <v>486</v>
      </c>
      <c r="K48" s="334" t="s">
        <v>486</v>
      </c>
      <c r="L48" s="334" t="s">
        <v>486</v>
      </c>
      <c r="M48" s="335" t="s">
        <v>486</v>
      </c>
    </row>
    <row r="49" spans="2:13" ht="27.75" customHeight="1" x14ac:dyDescent="0.2">
      <c r="B49" s="1173"/>
      <c r="C49" s="1174"/>
      <c r="D49" s="104"/>
      <c r="E49" s="1177" t="s">
        <v>39</v>
      </c>
      <c r="F49" s="1177"/>
      <c r="G49" s="1177"/>
      <c r="H49" s="1178"/>
      <c r="I49" s="333" t="s">
        <v>486</v>
      </c>
      <c r="J49" s="334" t="s">
        <v>486</v>
      </c>
      <c r="K49" s="334" t="s">
        <v>486</v>
      </c>
      <c r="L49" s="334" t="s">
        <v>486</v>
      </c>
      <c r="M49" s="335" t="s">
        <v>486</v>
      </c>
    </row>
    <row r="50" spans="2:13" ht="27.75" customHeight="1" x14ac:dyDescent="0.2">
      <c r="B50" s="1182" t="s">
        <v>40</v>
      </c>
      <c r="C50" s="1183"/>
      <c r="D50" s="107"/>
      <c r="E50" s="1177" t="s">
        <v>41</v>
      </c>
      <c r="F50" s="1177"/>
      <c r="G50" s="1177"/>
      <c r="H50" s="1178"/>
      <c r="I50" s="333">
        <v>4946</v>
      </c>
      <c r="J50" s="334">
        <v>5470</v>
      </c>
      <c r="K50" s="334">
        <v>5862</v>
      </c>
      <c r="L50" s="334">
        <v>6044</v>
      </c>
      <c r="M50" s="335">
        <v>6022</v>
      </c>
    </row>
    <row r="51" spans="2:13" ht="27.75" customHeight="1" x14ac:dyDescent="0.2">
      <c r="B51" s="1171"/>
      <c r="C51" s="1172"/>
      <c r="D51" s="104"/>
      <c r="E51" s="1177" t="s">
        <v>42</v>
      </c>
      <c r="F51" s="1177"/>
      <c r="G51" s="1177"/>
      <c r="H51" s="1178"/>
      <c r="I51" s="333">
        <v>2487</v>
      </c>
      <c r="J51" s="334">
        <v>2360</v>
      </c>
      <c r="K51" s="334">
        <v>2183</v>
      </c>
      <c r="L51" s="334">
        <v>2317</v>
      </c>
      <c r="M51" s="335">
        <v>2169</v>
      </c>
    </row>
    <row r="52" spans="2:13" ht="27.75" customHeight="1" x14ac:dyDescent="0.2">
      <c r="B52" s="1173"/>
      <c r="C52" s="1174"/>
      <c r="D52" s="104"/>
      <c r="E52" s="1177" t="s">
        <v>43</v>
      </c>
      <c r="F52" s="1177"/>
      <c r="G52" s="1177"/>
      <c r="H52" s="1178"/>
      <c r="I52" s="333">
        <v>17260</v>
      </c>
      <c r="J52" s="334">
        <v>16571</v>
      </c>
      <c r="K52" s="334">
        <v>15875</v>
      </c>
      <c r="L52" s="334">
        <v>16503</v>
      </c>
      <c r="M52" s="335">
        <v>17588</v>
      </c>
    </row>
    <row r="53" spans="2:13" ht="27.75" customHeight="1" thickBot="1" x14ac:dyDescent="0.25">
      <c r="B53" s="1184" t="s">
        <v>19</v>
      </c>
      <c r="C53" s="1185"/>
      <c r="D53" s="108"/>
      <c r="E53" s="1186" t="s">
        <v>44</v>
      </c>
      <c r="F53" s="1186"/>
      <c r="G53" s="1186"/>
      <c r="H53" s="1187"/>
      <c r="I53" s="336">
        <v>4611</v>
      </c>
      <c r="J53" s="337">
        <v>4099</v>
      </c>
      <c r="K53" s="337">
        <v>3700</v>
      </c>
      <c r="L53" s="337">
        <v>3296</v>
      </c>
      <c r="M53" s="338">
        <v>3637</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f+gsYBVZrKrzXeeBVoixiMXuTIp0RLwtRgkOD/TzC1Q8gWHUnDRs7e3n3e9guVNl8JDNvmNiDtzg8qKEyVxPDw==" saltValue="xihb/j29B0HH3sRT/Fqoa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59"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70" zoomScaleNormal="7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526</v>
      </c>
      <c r="G54" s="117" t="s">
        <v>527</v>
      </c>
      <c r="H54" s="118" t="s">
        <v>528</v>
      </c>
    </row>
    <row r="55" spans="2:8" ht="52.5" customHeight="1" x14ac:dyDescent="0.2">
      <c r="B55" s="119"/>
      <c r="C55" s="1196" t="s">
        <v>46</v>
      </c>
      <c r="D55" s="1196"/>
      <c r="E55" s="1197"/>
      <c r="F55" s="339">
        <v>2785</v>
      </c>
      <c r="G55" s="339">
        <v>2923</v>
      </c>
      <c r="H55" s="340">
        <v>2864</v>
      </c>
    </row>
    <row r="56" spans="2:8" ht="52.5" customHeight="1" x14ac:dyDescent="0.2">
      <c r="B56" s="120"/>
      <c r="C56" s="1198" t="s">
        <v>47</v>
      </c>
      <c r="D56" s="1198"/>
      <c r="E56" s="1199"/>
      <c r="F56" s="341">
        <v>287</v>
      </c>
      <c r="G56" s="341">
        <v>344</v>
      </c>
      <c r="H56" s="342">
        <v>391</v>
      </c>
    </row>
    <row r="57" spans="2:8" ht="53.25" customHeight="1" x14ac:dyDescent="0.2">
      <c r="B57" s="120"/>
      <c r="C57" s="1200" t="s">
        <v>48</v>
      </c>
      <c r="D57" s="1200"/>
      <c r="E57" s="1201"/>
      <c r="F57" s="343">
        <v>3191</v>
      </c>
      <c r="G57" s="343">
        <v>3209</v>
      </c>
      <c r="H57" s="344">
        <v>3214</v>
      </c>
    </row>
    <row r="58" spans="2:8" ht="45.75" customHeight="1" x14ac:dyDescent="0.2">
      <c r="B58" s="121"/>
      <c r="C58" s="1188" t="s">
        <v>544</v>
      </c>
      <c r="D58" s="1189" t="s">
        <v>544</v>
      </c>
      <c r="E58" s="1190" t="s">
        <v>544</v>
      </c>
      <c r="F58" s="345">
        <v>1238</v>
      </c>
      <c r="G58" s="345">
        <v>1238</v>
      </c>
      <c r="H58" s="346">
        <v>1239</v>
      </c>
    </row>
    <row r="59" spans="2:8" ht="45.75" customHeight="1" x14ac:dyDescent="0.2">
      <c r="B59" s="121"/>
      <c r="C59" s="1188" t="s">
        <v>545</v>
      </c>
      <c r="D59" s="1189" t="s">
        <v>545</v>
      </c>
      <c r="E59" s="1190" t="s">
        <v>545</v>
      </c>
      <c r="F59" s="345">
        <v>985</v>
      </c>
      <c r="G59" s="345">
        <v>983</v>
      </c>
      <c r="H59" s="346">
        <v>983</v>
      </c>
    </row>
    <row r="60" spans="2:8" ht="45.75" customHeight="1" x14ac:dyDescent="0.2">
      <c r="B60" s="121"/>
      <c r="C60" s="1188" t="s">
        <v>546</v>
      </c>
      <c r="D60" s="1189" t="s">
        <v>546</v>
      </c>
      <c r="E60" s="1190" t="s">
        <v>546</v>
      </c>
      <c r="F60" s="345">
        <v>367</v>
      </c>
      <c r="G60" s="345">
        <v>347</v>
      </c>
      <c r="H60" s="346">
        <v>312</v>
      </c>
    </row>
    <row r="61" spans="2:8" ht="45.75" customHeight="1" x14ac:dyDescent="0.2">
      <c r="B61" s="121"/>
      <c r="C61" s="1188" t="s">
        <v>547</v>
      </c>
      <c r="D61" s="1189" t="s">
        <v>547</v>
      </c>
      <c r="E61" s="1190" t="s">
        <v>547</v>
      </c>
      <c r="F61" s="345">
        <v>233</v>
      </c>
      <c r="G61" s="345">
        <v>250</v>
      </c>
      <c r="H61" s="346">
        <v>261</v>
      </c>
    </row>
    <row r="62" spans="2:8" ht="45.75" customHeight="1" thickBot="1" x14ac:dyDescent="0.25">
      <c r="B62" s="122"/>
      <c r="C62" s="1191" t="s">
        <v>548</v>
      </c>
      <c r="D62" s="1192" t="s">
        <v>548</v>
      </c>
      <c r="E62" s="1193" t="s">
        <v>548</v>
      </c>
      <c r="F62" s="347">
        <v>130</v>
      </c>
      <c r="G62" s="347">
        <v>143</v>
      </c>
      <c r="H62" s="348">
        <v>165</v>
      </c>
    </row>
    <row r="63" spans="2:8" ht="52.5" customHeight="1" thickBot="1" x14ac:dyDescent="0.25">
      <c r="B63" s="123"/>
      <c r="C63" s="1194" t="s">
        <v>49</v>
      </c>
      <c r="D63" s="1194"/>
      <c r="E63" s="1195"/>
      <c r="F63" s="349">
        <v>6264</v>
      </c>
      <c r="G63" s="349">
        <v>6476</v>
      </c>
      <c r="H63" s="350">
        <v>6469</v>
      </c>
    </row>
    <row r="64" spans="2:8" ht="13.2" x14ac:dyDescent="0.2"/>
  </sheetData>
  <sheetProtection algorithmName="SHA-512" hashValue="FwniPkeYQ29h/m15GMfGhZKvEEMpocY3icXK8vvhVE+0b1Dd/s317FtlOqznWq/OBTqW64ru3chPqMXpeeFznQ==" saltValue="UfTaHMZ7pmEWl6CY/pM5k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2A8407-DBAD-4DE8-99BE-C642A09FFF01}">
  <sheetPr>
    <pageSetUpPr fitToPage="1"/>
  </sheetPr>
  <dimension ref="A1:DE85"/>
  <sheetViews>
    <sheetView showGridLines="0" zoomScale="55" zoomScaleNormal="55"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1202"/>
      <c r="B1" s="1203"/>
      <c r="DD1" s="243"/>
      <c r="DE1" s="243"/>
    </row>
    <row r="2" spans="1:109" ht="25.5" customHeight="1" x14ac:dyDescent="0.2">
      <c r="A2" s="1204"/>
      <c r="C2" s="1204"/>
      <c r="O2" s="1204"/>
      <c r="P2" s="1204"/>
      <c r="Q2" s="1204"/>
      <c r="R2" s="1204"/>
      <c r="S2" s="1204"/>
      <c r="T2" s="1204"/>
      <c r="U2" s="1204"/>
      <c r="V2" s="1204"/>
      <c r="W2" s="1204"/>
      <c r="X2" s="1204"/>
      <c r="Y2" s="1204"/>
      <c r="Z2" s="1204"/>
      <c r="AA2" s="1204"/>
      <c r="AB2" s="1204"/>
      <c r="AC2" s="1204"/>
      <c r="AD2" s="1204"/>
      <c r="AE2" s="1204"/>
      <c r="AF2" s="1204"/>
      <c r="AG2" s="1204"/>
      <c r="AH2" s="1204"/>
      <c r="AI2" s="1204"/>
      <c r="AU2" s="1204"/>
      <c r="BG2" s="1204"/>
      <c r="BS2" s="1204"/>
      <c r="CE2" s="1204"/>
      <c r="CQ2" s="1204"/>
      <c r="DD2" s="243"/>
      <c r="DE2" s="243"/>
    </row>
    <row r="3" spans="1:109" ht="25.5" customHeight="1" x14ac:dyDescent="0.2">
      <c r="A3" s="1204"/>
      <c r="C3" s="1204"/>
      <c r="O3" s="1204"/>
      <c r="P3" s="1204"/>
      <c r="Q3" s="1204"/>
      <c r="R3" s="1204"/>
      <c r="S3" s="1204"/>
      <c r="T3" s="1204"/>
      <c r="U3" s="1204"/>
      <c r="V3" s="1204"/>
      <c r="W3" s="1204"/>
      <c r="X3" s="1204"/>
      <c r="Y3" s="1204"/>
      <c r="Z3" s="1204"/>
      <c r="AA3" s="1204"/>
      <c r="AB3" s="1204"/>
      <c r="AC3" s="1204"/>
      <c r="AD3" s="1204"/>
      <c r="AE3" s="1204"/>
      <c r="AF3" s="1204"/>
      <c r="AG3" s="1204"/>
      <c r="AH3" s="1204"/>
      <c r="AI3" s="1204"/>
      <c r="AU3" s="1204"/>
      <c r="BG3" s="1204"/>
      <c r="BS3" s="1204"/>
      <c r="CE3" s="1204"/>
      <c r="CQ3" s="1204"/>
      <c r="DD3" s="243"/>
      <c r="DE3" s="243"/>
    </row>
    <row r="4" spans="1:109" s="241" customFormat="1" ht="13.2" x14ac:dyDescent="0.2">
      <c r="A4" s="1204"/>
      <c r="B4" s="1204"/>
      <c r="C4" s="1204"/>
      <c r="D4" s="1204"/>
      <c r="E4" s="1204"/>
      <c r="F4" s="1204"/>
      <c r="G4" s="1204"/>
      <c r="H4" s="1204"/>
      <c r="I4" s="1204"/>
      <c r="J4" s="1204"/>
      <c r="K4" s="1204"/>
      <c r="L4" s="1204"/>
      <c r="M4" s="1204"/>
      <c r="N4" s="1204"/>
      <c r="O4" s="1204"/>
      <c r="P4" s="1204"/>
      <c r="Q4" s="1204"/>
      <c r="R4" s="1204"/>
      <c r="S4" s="1204"/>
      <c r="T4" s="1204"/>
      <c r="U4" s="1204"/>
      <c r="V4" s="1204"/>
      <c r="W4" s="1204"/>
      <c r="X4" s="1204"/>
      <c r="Y4" s="1204"/>
      <c r="Z4" s="1204"/>
      <c r="AA4" s="1204"/>
      <c r="AB4" s="1204"/>
      <c r="AC4" s="1204"/>
      <c r="AD4" s="1204"/>
      <c r="AE4" s="1204"/>
      <c r="AF4" s="1204"/>
      <c r="AG4" s="1204"/>
      <c r="AH4" s="1204"/>
      <c r="AI4" s="1204"/>
      <c r="AJ4" s="1204"/>
      <c r="AK4" s="1204"/>
      <c r="AL4" s="1204"/>
      <c r="AM4" s="1204"/>
      <c r="AN4" s="1204"/>
      <c r="AO4" s="1204"/>
      <c r="AP4" s="1204"/>
      <c r="AQ4" s="1204"/>
      <c r="AR4" s="1204"/>
      <c r="AS4" s="1204"/>
      <c r="AT4" s="1204"/>
      <c r="AU4" s="1204"/>
      <c r="AV4" s="1204"/>
      <c r="AW4" s="1204"/>
      <c r="AX4" s="1204"/>
      <c r="AY4" s="1204"/>
      <c r="AZ4" s="1204"/>
      <c r="BA4" s="1204"/>
      <c r="BB4" s="1204"/>
      <c r="BC4" s="1204"/>
      <c r="BD4" s="1204"/>
      <c r="BE4" s="1204"/>
      <c r="BF4" s="1204"/>
      <c r="BG4" s="1204"/>
      <c r="BH4" s="1204"/>
      <c r="BI4" s="1204"/>
      <c r="BJ4" s="1204"/>
      <c r="BK4" s="1204"/>
      <c r="BL4" s="1204"/>
      <c r="BM4" s="1204"/>
      <c r="BN4" s="1204"/>
      <c r="BO4" s="1204"/>
      <c r="BP4" s="1204"/>
      <c r="BQ4" s="1204"/>
      <c r="BR4" s="1204"/>
      <c r="BS4" s="1204"/>
      <c r="BT4" s="1204"/>
      <c r="BU4" s="1204"/>
      <c r="BV4" s="1204"/>
      <c r="BW4" s="1204"/>
      <c r="BX4" s="1204"/>
      <c r="BY4" s="1204"/>
      <c r="BZ4" s="1204"/>
      <c r="CA4" s="1204"/>
      <c r="CB4" s="1204"/>
      <c r="CC4" s="1204"/>
      <c r="CD4" s="1204"/>
      <c r="CE4" s="1204"/>
      <c r="CF4" s="1204"/>
      <c r="CG4" s="1204"/>
      <c r="CH4" s="1204"/>
      <c r="CI4" s="1204"/>
      <c r="CJ4" s="1204"/>
      <c r="CK4" s="1204"/>
      <c r="CL4" s="1204"/>
      <c r="CM4" s="1204"/>
      <c r="CN4" s="1204"/>
      <c r="CO4" s="1204"/>
      <c r="CP4" s="1204"/>
      <c r="CQ4" s="1204"/>
      <c r="CR4" s="1204"/>
      <c r="CS4" s="1204"/>
      <c r="CT4" s="1204"/>
      <c r="CU4" s="1204"/>
      <c r="CV4" s="1204"/>
      <c r="CW4" s="1204"/>
      <c r="CX4" s="1204"/>
      <c r="CY4" s="1204"/>
      <c r="CZ4" s="1204"/>
      <c r="DA4" s="1204"/>
      <c r="DB4" s="1204"/>
      <c r="DC4" s="1204"/>
      <c r="DD4" s="1204"/>
      <c r="DE4" s="1204"/>
    </row>
    <row r="5" spans="1:109" s="241" customFormat="1" ht="13.2" x14ac:dyDescent="0.2">
      <c r="A5" s="1204"/>
      <c r="B5" s="1204"/>
      <c r="C5" s="1204"/>
      <c r="D5" s="1204"/>
      <c r="E5" s="1204"/>
      <c r="F5" s="1204"/>
      <c r="G5" s="1204"/>
      <c r="H5" s="1204"/>
      <c r="I5" s="1204"/>
      <c r="J5" s="1204"/>
      <c r="K5" s="1204"/>
      <c r="L5" s="1204"/>
      <c r="M5" s="1204"/>
      <c r="N5" s="1204"/>
      <c r="O5" s="1204"/>
      <c r="P5" s="1204"/>
      <c r="Q5" s="1204"/>
      <c r="R5" s="1204"/>
      <c r="S5" s="1204"/>
      <c r="T5" s="1204"/>
      <c r="U5" s="1204"/>
      <c r="V5" s="1204"/>
      <c r="W5" s="1204"/>
      <c r="X5" s="1204"/>
      <c r="Y5" s="1204"/>
      <c r="Z5" s="1204"/>
      <c r="AA5" s="1204"/>
      <c r="AB5" s="1204"/>
      <c r="AC5" s="1204"/>
      <c r="AD5" s="1204"/>
      <c r="AE5" s="1204"/>
      <c r="AF5" s="1204"/>
      <c r="AG5" s="1204"/>
      <c r="AH5" s="1204"/>
      <c r="AI5" s="1204"/>
      <c r="AJ5" s="1204"/>
      <c r="AK5" s="1204"/>
      <c r="AL5" s="1204"/>
      <c r="AM5" s="1204"/>
      <c r="AN5" s="1204"/>
      <c r="AO5" s="1204"/>
      <c r="AP5" s="1204"/>
      <c r="AQ5" s="1204"/>
      <c r="AR5" s="1204"/>
      <c r="AS5" s="1204"/>
      <c r="AT5" s="1204"/>
      <c r="AU5" s="1204"/>
      <c r="AV5" s="1204"/>
      <c r="AW5" s="1204"/>
      <c r="AX5" s="1204"/>
      <c r="AY5" s="1204"/>
      <c r="AZ5" s="1204"/>
      <c r="BA5" s="1204"/>
      <c r="BB5" s="1204"/>
      <c r="BC5" s="1204"/>
      <c r="BD5" s="1204"/>
      <c r="BE5" s="1204"/>
      <c r="BF5" s="1204"/>
      <c r="BG5" s="1204"/>
      <c r="BH5" s="1204"/>
      <c r="BI5" s="1204"/>
      <c r="BJ5" s="1204"/>
      <c r="BK5" s="1204"/>
      <c r="BL5" s="1204"/>
      <c r="BM5" s="1204"/>
      <c r="BN5" s="1204"/>
      <c r="BO5" s="1204"/>
      <c r="BP5" s="1204"/>
      <c r="BQ5" s="1204"/>
      <c r="BR5" s="1204"/>
      <c r="BS5" s="1204"/>
      <c r="BT5" s="1204"/>
      <c r="BU5" s="1204"/>
      <c r="BV5" s="1204"/>
      <c r="BW5" s="1204"/>
      <c r="BX5" s="1204"/>
      <c r="BY5" s="1204"/>
      <c r="BZ5" s="1204"/>
      <c r="CA5" s="1204"/>
      <c r="CB5" s="1204"/>
      <c r="CC5" s="1204"/>
      <c r="CD5" s="1204"/>
      <c r="CE5" s="1204"/>
      <c r="CF5" s="1204"/>
      <c r="CG5" s="1204"/>
      <c r="CH5" s="1204"/>
      <c r="CI5" s="1204"/>
      <c r="CJ5" s="1204"/>
      <c r="CK5" s="1204"/>
      <c r="CL5" s="1204"/>
      <c r="CM5" s="1204"/>
      <c r="CN5" s="1204"/>
      <c r="CO5" s="1204"/>
      <c r="CP5" s="1204"/>
      <c r="CQ5" s="1204"/>
      <c r="CR5" s="1204"/>
      <c r="CS5" s="1204"/>
      <c r="CT5" s="1204"/>
      <c r="CU5" s="1204"/>
      <c r="CV5" s="1204"/>
      <c r="CW5" s="1204"/>
      <c r="CX5" s="1204"/>
      <c r="CY5" s="1204"/>
      <c r="CZ5" s="1204"/>
      <c r="DA5" s="1204"/>
      <c r="DB5" s="1204"/>
      <c r="DC5" s="1204"/>
      <c r="DD5" s="1204"/>
      <c r="DE5" s="1204"/>
    </row>
    <row r="6" spans="1:109" s="241" customFormat="1" ht="13.2" x14ac:dyDescent="0.2">
      <c r="A6" s="1204"/>
      <c r="B6" s="1204"/>
      <c r="C6" s="1204"/>
      <c r="D6" s="1204"/>
      <c r="E6" s="1204"/>
      <c r="F6" s="1204"/>
      <c r="G6" s="1204"/>
      <c r="H6" s="1204"/>
      <c r="I6" s="1204"/>
      <c r="J6" s="1204"/>
      <c r="K6" s="1204"/>
      <c r="L6" s="1204"/>
      <c r="M6" s="1204"/>
      <c r="N6" s="1204"/>
      <c r="O6" s="1204"/>
      <c r="P6" s="1204"/>
      <c r="Q6" s="1204"/>
      <c r="R6" s="1204"/>
      <c r="S6" s="1204"/>
      <c r="T6" s="1204"/>
      <c r="U6" s="1204"/>
      <c r="V6" s="1204"/>
      <c r="W6" s="1204"/>
      <c r="X6" s="1204"/>
      <c r="Y6" s="1204"/>
      <c r="Z6" s="1204"/>
      <c r="AA6" s="1204"/>
      <c r="AB6" s="1204"/>
      <c r="AC6" s="1204"/>
      <c r="AD6" s="1204"/>
      <c r="AE6" s="1204"/>
      <c r="AF6" s="1204"/>
      <c r="AG6" s="1204"/>
      <c r="AH6" s="1204"/>
      <c r="AI6" s="1204"/>
      <c r="AJ6" s="1204"/>
      <c r="AK6" s="1204"/>
      <c r="AL6" s="1204"/>
      <c r="AM6" s="1204"/>
      <c r="AN6" s="1204"/>
      <c r="AO6" s="1204"/>
      <c r="AP6" s="1204"/>
      <c r="AQ6" s="1204"/>
      <c r="AR6" s="1204"/>
      <c r="AS6" s="1204"/>
      <c r="AT6" s="1204"/>
      <c r="AU6" s="1204"/>
      <c r="AV6" s="1204"/>
      <c r="AW6" s="1204"/>
      <c r="AX6" s="1204"/>
      <c r="AY6" s="1204"/>
      <c r="AZ6" s="1204"/>
      <c r="BA6" s="1204"/>
      <c r="BB6" s="1204"/>
      <c r="BC6" s="1204"/>
      <c r="BD6" s="1204"/>
      <c r="BE6" s="1204"/>
      <c r="BF6" s="1204"/>
      <c r="BG6" s="1204"/>
      <c r="BH6" s="1204"/>
      <c r="BI6" s="1204"/>
      <c r="BJ6" s="1204"/>
      <c r="BK6" s="1204"/>
      <c r="BL6" s="1204"/>
      <c r="BM6" s="1204"/>
      <c r="BN6" s="1204"/>
      <c r="BO6" s="1204"/>
      <c r="BP6" s="1204"/>
      <c r="BQ6" s="1204"/>
      <c r="BR6" s="1204"/>
      <c r="BS6" s="1204"/>
      <c r="BT6" s="1204"/>
      <c r="BU6" s="1204"/>
      <c r="BV6" s="1204"/>
      <c r="BW6" s="1204"/>
      <c r="BX6" s="1204"/>
      <c r="BY6" s="1204"/>
      <c r="BZ6" s="1204"/>
      <c r="CA6" s="1204"/>
      <c r="CB6" s="1204"/>
      <c r="CC6" s="1204"/>
      <c r="CD6" s="1204"/>
      <c r="CE6" s="1204"/>
      <c r="CF6" s="1204"/>
      <c r="CG6" s="1204"/>
      <c r="CH6" s="1204"/>
      <c r="CI6" s="1204"/>
      <c r="CJ6" s="1204"/>
      <c r="CK6" s="1204"/>
      <c r="CL6" s="1204"/>
      <c r="CM6" s="1204"/>
      <c r="CN6" s="1204"/>
      <c r="CO6" s="1204"/>
      <c r="CP6" s="1204"/>
      <c r="CQ6" s="1204"/>
      <c r="CR6" s="1204"/>
      <c r="CS6" s="1204"/>
      <c r="CT6" s="1204"/>
      <c r="CU6" s="1204"/>
      <c r="CV6" s="1204"/>
      <c r="CW6" s="1204"/>
      <c r="CX6" s="1204"/>
      <c r="CY6" s="1204"/>
      <c r="CZ6" s="1204"/>
      <c r="DA6" s="1204"/>
      <c r="DB6" s="1204"/>
      <c r="DC6" s="1204"/>
      <c r="DD6" s="1204"/>
      <c r="DE6" s="1204"/>
    </row>
    <row r="7" spans="1:109" s="241" customFormat="1" ht="13.2" x14ac:dyDescent="0.2">
      <c r="A7" s="1204"/>
      <c r="B7" s="1204"/>
      <c r="C7" s="1204"/>
      <c r="D7" s="1204"/>
      <c r="E7" s="1204"/>
      <c r="F7" s="1204"/>
      <c r="G7" s="1204"/>
      <c r="H7" s="1204"/>
      <c r="I7" s="1204"/>
      <c r="J7" s="1204"/>
      <c r="K7" s="1204"/>
      <c r="L7" s="1204"/>
      <c r="M7" s="1204"/>
      <c r="N7" s="1204"/>
      <c r="O7" s="1204"/>
      <c r="P7" s="1204"/>
      <c r="Q7" s="1204"/>
      <c r="R7" s="1204"/>
      <c r="S7" s="1204"/>
      <c r="T7" s="1204"/>
      <c r="U7" s="1204"/>
      <c r="V7" s="1204"/>
      <c r="W7" s="1204"/>
      <c r="X7" s="1204"/>
      <c r="Y7" s="1204"/>
      <c r="Z7" s="1204"/>
      <c r="AA7" s="1204"/>
      <c r="AB7" s="1204"/>
      <c r="AC7" s="1204"/>
      <c r="AD7" s="1204"/>
      <c r="AE7" s="1204"/>
      <c r="AF7" s="1204"/>
      <c r="AG7" s="1204"/>
      <c r="AH7" s="1204"/>
      <c r="AI7" s="1204"/>
      <c r="AJ7" s="1204"/>
      <c r="AK7" s="1204"/>
      <c r="AL7" s="1204"/>
      <c r="AM7" s="1204"/>
      <c r="AN7" s="1204"/>
      <c r="AO7" s="1204"/>
      <c r="AP7" s="1204"/>
      <c r="AQ7" s="1204"/>
      <c r="AR7" s="1204"/>
      <c r="AS7" s="1204"/>
      <c r="AT7" s="1204"/>
      <c r="AU7" s="1204"/>
      <c r="AV7" s="1204"/>
      <c r="AW7" s="1204"/>
      <c r="AX7" s="1204"/>
      <c r="AY7" s="1204"/>
      <c r="AZ7" s="1204"/>
      <c r="BA7" s="1204"/>
      <c r="BB7" s="1204"/>
      <c r="BC7" s="1204"/>
      <c r="BD7" s="1204"/>
      <c r="BE7" s="1204"/>
      <c r="BF7" s="1204"/>
      <c r="BG7" s="1204"/>
      <c r="BH7" s="1204"/>
      <c r="BI7" s="1204"/>
      <c r="BJ7" s="1204"/>
      <c r="BK7" s="1204"/>
      <c r="BL7" s="1204"/>
      <c r="BM7" s="1204"/>
      <c r="BN7" s="1204"/>
      <c r="BO7" s="1204"/>
      <c r="BP7" s="1204"/>
      <c r="BQ7" s="1204"/>
      <c r="BR7" s="1204"/>
      <c r="BS7" s="1204"/>
      <c r="BT7" s="1204"/>
      <c r="BU7" s="1204"/>
      <c r="BV7" s="1204"/>
      <c r="BW7" s="1204"/>
      <c r="BX7" s="1204"/>
      <c r="BY7" s="1204"/>
      <c r="BZ7" s="1204"/>
      <c r="CA7" s="1204"/>
      <c r="CB7" s="1204"/>
      <c r="CC7" s="1204"/>
      <c r="CD7" s="1204"/>
      <c r="CE7" s="1204"/>
      <c r="CF7" s="1204"/>
      <c r="CG7" s="1204"/>
      <c r="CH7" s="1204"/>
      <c r="CI7" s="1204"/>
      <c r="CJ7" s="1204"/>
      <c r="CK7" s="1204"/>
      <c r="CL7" s="1204"/>
      <c r="CM7" s="1204"/>
      <c r="CN7" s="1204"/>
      <c r="CO7" s="1204"/>
      <c r="CP7" s="1204"/>
      <c r="CQ7" s="1204"/>
      <c r="CR7" s="1204"/>
      <c r="CS7" s="1204"/>
      <c r="CT7" s="1204"/>
      <c r="CU7" s="1204"/>
      <c r="CV7" s="1204"/>
      <c r="CW7" s="1204"/>
      <c r="CX7" s="1204"/>
      <c r="CY7" s="1204"/>
      <c r="CZ7" s="1204"/>
      <c r="DA7" s="1204"/>
      <c r="DB7" s="1204"/>
      <c r="DC7" s="1204"/>
      <c r="DD7" s="1204"/>
      <c r="DE7" s="1204"/>
    </row>
    <row r="8" spans="1:109" s="241" customFormat="1" ht="13.2" x14ac:dyDescent="0.2">
      <c r="A8" s="1204"/>
      <c r="B8" s="1204"/>
      <c r="C8" s="1204"/>
      <c r="D8" s="1204"/>
      <c r="E8" s="1204"/>
      <c r="F8" s="1204"/>
      <c r="G8" s="1204"/>
      <c r="H8" s="1204"/>
      <c r="I8" s="1204"/>
      <c r="J8" s="1204"/>
      <c r="K8" s="1204"/>
      <c r="L8" s="1204"/>
      <c r="M8" s="1204"/>
      <c r="N8" s="1204"/>
      <c r="O8" s="1204"/>
      <c r="P8" s="1204"/>
      <c r="Q8" s="1204"/>
      <c r="R8" s="1204"/>
      <c r="S8" s="1204"/>
      <c r="T8" s="1204"/>
      <c r="U8" s="1204"/>
      <c r="V8" s="1204"/>
      <c r="W8" s="1204"/>
      <c r="X8" s="1204"/>
      <c r="Y8" s="1204"/>
      <c r="Z8" s="1204"/>
      <c r="AA8" s="1204"/>
      <c r="AB8" s="1204"/>
      <c r="AC8" s="1204"/>
      <c r="AD8" s="1204"/>
      <c r="AE8" s="1204"/>
      <c r="AF8" s="1204"/>
      <c r="AG8" s="1204"/>
      <c r="AH8" s="1204"/>
      <c r="AI8" s="1204"/>
      <c r="AJ8" s="1204"/>
      <c r="AK8" s="1204"/>
      <c r="AL8" s="1204"/>
      <c r="AM8" s="1204"/>
      <c r="AN8" s="1204"/>
      <c r="AO8" s="1204"/>
      <c r="AP8" s="1204"/>
      <c r="AQ8" s="1204"/>
      <c r="AR8" s="1204"/>
      <c r="AS8" s="1204"/>
      <c r="AT8" s="1204"/>
      <c r="AU8" s="1204"/>
      <c r="AV8" s="1204"/>
      <c r="AW8" s="1204"/>
      <c r="AX8" s="1204"/>
      <c r="AY8" s="1204"/>
      <c r="AZ8" s="1204"/>
      <c r="BA8" s="1204"/>
      <c r="BB8" s="1204"/>
      <c r="BC8" s="1204"/>
      <c r="BD8" s="1204"/>
      <c r="BE8" s="1204"/>
      <c r="BF8" s="1204"/>
      <c r="BG8" s="1204"/>
      <c r="BH8" s="1204"/>
      <c r="BI8" s="1204"/>
      <c r="BJ8" s="1204"/>
      <c r="BK8" s="1204"/>
      <c r="BL8" s="1204"/>
      <c r="BM8" s="1204"/>
      <c r="BN8" s="1204"/>
      <c r="BO8" s="1204"/>
      <c r="BP8" s="1204"/>
      <c r="BQ8" s="1204"/>
      <c r="BR8" s="1204"/>
      <c r="BS8" s="1204"/>
      <c r="BT8" s="1204"/>
      <c r="BU8" s="1204"/>
      <c r="BV8" s="1204"/>
      <c r="BW8" s="1204"/>
      <c r="BX8" s="1204"/>
      <c r="BY8" s="1204"/>
      <c r="BZ8" s="1204"/>
      <c r="CA8" s="1204"/>
      <c r="CB8" s="1204"/>
      <c r="CC8" s="1204"/>
      <c r="CD8" s="1204"/>
      <c r="CE8" s="1204"/>
      <c r="CF8" s="1204"/>
      <c r="CG8" s="1204"/>
      <c r="CH8" s="1204"/>
      <c r="CI8" s="1204"/>
      <c r="CJ8" s="1204"/>
      <c r="CK8" s="1204"/>
      <c r="CL8" s="1204"/>
      <c r="CM8" s="1204"/>
      <c r="CN8" s="1204"/>
      <c r="CO8" s="1204"/>
      <c r="CP8" s="1204"/>
      <c r="CQ8" s="1204"/>
      <c r="CR8" s="1204"/>
      <c r="CS8" s="1204"/>
      <c r="CT8" s="1204"/>
      <c r="CU8" s="1204"/>
      <c r="CV8" s="1204"/>
      <c r="CW8" s="1204"/>
      <c r="CX8" s="1204"/>
      <c r="CY8" s="1204"/>
      <c r="CZ8" s="1204"/>
      <c r="DA8" s="1204"/>
      <c r="DB8" s="1204"/>
      <c r="DC8" s="1204"/>
      <c r="DD8" s="1204"/>
      <c r="DE8" s="1204"/>
    </row>
    <row r="9" spans="1:109" s="241" customFormat="1" ht="13.2" x14ac:dyDescent="0.2">
      <c r="A9" s="1204"/>
      <c r="B9" s="1204"/>
      <c r="C9" s="1204"/>
      <c r="D9" s="1204"/>
      <c r="E9" s="1204"/>
      <c r="F9" s="1204"/>
      <c r="G9" s="1204"/>
      <c r="H9" s="1204"/>
      <c r="I9" s="1204"/>
      <c r="J9" s="1204"/>
      <c r="K9" s="1204"/>
      <c r="L9" s="1204"/>
      <c r="M9" s="1204"/>
      <c r="N9" s="1204"/>
      <c r="O9" s="1204"/>
      <c r="P9" s="1204"/>
      <c r="Q9" s="1204"/>
      <c r="R9" s="1204"/>
      <c r="S9" s="1204"/>
      <c r="T9" s="1204"/>
      <c r="U9" s="1204"/>
      <c r="V9" s="1204"/>
      <c r="W9" s="1204"/>
      <c r="X9" s="1204"/>
      <c r="Y9" s="1204"/>
      <c r="Z9" s="1204"/>
      <c r="AA9" s="1204"/>
      <c r="AB9" s="1204"/>
      <c r="AC9" s="1204"/>
      <c r="AD9" s="1204"/>
      <c r="AE9" s="1204"/>
      <c r="AF9" s="1204"/>
      <c r="AG9" s="1204"/>
      <c r="AH9" s="1204"/>
      <c r="AI9" s="1204"/>
      <c r="AJ9" s="1204"/>
      <c r="AK9" s="1204"/>
      <c r="AL9" s="1204"/>
      <c r="AM9" s="1204"/>
      <c r="AN9" s="1204"/>
      <c r="AO9" s="1204"/>
      <c r="AP9" s="1204"/>
      <c r="AQ9" s="1204"/>
      <c r="AR9" s="1204"/>
      <c r="AS9" s="1204"/>
      <c r="AT9" s="1204"/>
      <c r="AU9" s="1204"/>
      <c r="AV9" s="1204"/>
      <c r="AW9" s="1204"/>
      <c r="AX9" s="1204"/>
      <c r="AY9" s="1204"/>
      <c r="AZ9" s="1204"/>
      <c r="BA9" s="1204"/>
      <c r="BB9" s="1204"/>
      <c r="BC9" s="1204"/>
      <c r="BD9" s="1204"/>
      <c r="BE9" s="1204"/>
      <c r="BF9" s="1204"/>
      <c r="BG9" s="1204"/>
      <c r="BH9" s="1204"/>
      <c r="BI9" s="1204"/>
      <c r="BJ9" s="1204"/>
      <c r="BK9" s="1204"/>
      <c r="BL9" s="1204"/>
      <c r="BM9" s="1204"/>
      <c r="BN9" s="1204"/>
      <c r="BO9" s="1204"/>
      <c r="BP9" s="1204"/>
      <c r="BQ9" s="1204"/>
      <c r="BR9" s="1204"/>
      <c r="BS9" s="1204"/>
      <c r="BT9" s="1204"/>
      <c r="BU9" s="1204"/>
      <c r="BV9" s="1204"/>
      <c r="BW9" s="1204"/>
      <c r="BX9" s="1204"/>
      <c r="BY9" s="1204"/>
      <c r="BZ9" s="1204"/>
      <c r="CA9" s="1204"/>
      <c r="CB9" s="1204"/>
      <c r="CC9" s="1204"/>
      <c r="CD9" s="1204"/>
      <c r="CE9" s="1204"/>
      <c r="CF9" s="1204"/>
      <c r="CG9" s="1204"/>
      <c r="CH9" s="1204"/>
      <c r="CI9" s="1204"/>
      <c r="CJ9" s="1204"/>
      <c r="CK9" s="1204"/>
      <c r="CL9" s="1204"/>
      <c r="CM9" s="1204"/>
      <c r="CN9" s="1204"/>
      <c r="CO9" s="1204"/>
      <c r="CP9" s="1204"/>
      <c r="CQ9" s="1204"/>
      <c r="CR9" s="1204"/>
      <c r="CS9" s="1204"/>
      <c r="CT9" s="1204"/>
      <c r="CU9" s="1204"/>
      <c r="CV9" s="1204"/>
      <c r="CW9" s="1204"/>
      <c r="CX9" s="1204"/>
      <c r="CY9" s="1204"/>
      <c r="CZ9" s="1204"/>
      <c r="DA9" s="1204"/>
      <c r="DB9" s="1204"/>
      <c r="DC9" s="1204"/>
      <c r="DD9" s="1204"/>
      <c r="DE9" s="1204"/>
    </row>
    <row r="10" spans="1:109" s="241" customFormat="1" ht="13.2" x14ac:dyDescent="0.2">
      <c r="A10" s="1204"/>
      <c r="B10" s="1204"/>
      <c r="C10" s="1204"/>
      <c r="D10" s="1204"/>
      <c r="E10" s="1204"/>
      <c r="F10" s="1204"/>
      <c r="G10" s="1204"/>
      <c r="H10" s="1204"/>
      <c r="I10" s="1204"/>
      <c r="J10" s="1204"/>
      <c r="K10" s="1204"/>
      <c r="L10" s="1204"/>
      <c r="M10" s="1204"/>
      <c r="N10" s="1204"/>
      <c r="O10" s="1204"/>
      <c r="P10" s="1204"/>
      <c r="Q10" s="1204"/>
      <c r="R10" s="1204"/>
      <c r="S10" s="1204"/>
      <c r="T10" s="1204"/>
      <c r="U10" s="1204"/>
      <c r="V10" s="1204"/>
      <c r="W10" s="1204"/>
      <c r="X10" s="1204"/>
      <c r="Y10" s="1204"/>
      <c r="Z10" s="1204"/>
      <c r="AA10" s="1204"/>
      <c r="AB10" s="1204"/>
      <c r="AC10" s="1204"/>
      <c r="AD10" s="1204"/>
      <c r="AE10" s="1204"/>
      <c r="AF10" s="1204"/>
      <c r="AG10" s="1204"/>
      <c r="AH10" s="1204"/>
      <c r="AI10" s="1204"/>
      <c r="AJ10" s="1204"/>
      <c r="AK10" s="1204"/>
      <c r="AL10" s="1204"/>
      <c r="AM10" s="1204"/>
      <c r="AN10" s="1204"/>
      <c r="AO10" s="1204"/>
      <c r="AP10" s="1204"/>
      <c r="AQ10" s="1204"/>
      <c r="AR10" s="1204"/>
      <c r="AS10" s="1204"/>
      <c r="AT10" s="1204"/>
      <c r="AU10" s="1204"/>
      <c r="AV10" s="1204"/>
      <c r="AW10" s="1204"/>
      <c r="AX10" s="1204"/>
      <c r="AY10" s="1204"/>
      <c r="AZ10" s="1204"/>
      <c r="BA10" s="1204"/>
      <c r="BB10" s="1204"/>
      <c r="BC10" s="1204"/>
      <c r="BD10" s="1204"/>
      <c r="BE10" s="1204"/>
      <c r="BF10" s="1204"/>
      <c r="BG10" s="1204"/>
      <c r="BH10" s="1204"/>
      <c r="BI10" s="1204"/>
      <c r="BJ10" s="1204"/>
      <c r="BK10" s="1204"/>
      <c r="BL10" s="1204"/>
      <c r="BM10" s="1204"/>
      <c r="BN10" s="1204"/>
      <c r="BO10" s="1204"/>
      <c r="BP10" s="1204"/>
      <c r="BQ10" s="1204"/>
      <c r="BR10" s="1204"/>
      <c r="BS10" s="1204"/>
      <c r="BT10" s="1204"/>
      <c r="BU10" s="1204"/>
      <c r="BV10" s="1204"/>
      <c r="BW10" s="1204"/>
      <c r="BX10" s="1204"/>
      <c r="BY10" s="1204"/>
      <c r="BZ10" s="1204"/>
      <c r="CA10" s="1204"/>
      <c r="CB10" s="1204"/>
      <c r="CC10" s="1204"/>
      <c r="CD10" s="1204"/>
      <c r="CE10" s="1204"/>
      <c r="CF10" s="1204"/>
      <c r="CG10" s="1204"/>
      <c r="CH10" s="1204"/>
      <c r="CI10" s="1204"/>
      <c r="CJ10" s="1204"/>
      <c r="CK10" s="1204"/>
      <c r="CL10" s="1204"/>
      <c r="CM10" s="1204"/>
      <c r="CN10" s="1204"/>
      <c r="CO10" s="1204"/>
      <c r="CP10" s="1204"/>
      <c r="CQ10" s="1204"/>
      <c r="CR10" s="1204"/>
      <c r="CS10" s="1204"/>
      <c r="CT10" s="1204"/>
      <c r="CU10" s="1204"/>
      <c r="CV10" s="1204"/>
      <c r="CW10" s="1204"/>
      <c r="CX10" s="1204"/>
      <c r="CY10" s="1204"/>
      <c r="CZ10" s="1204"/>
      <c r="DA10" s="1204"/>
      <c r="DB10" s="1204"/>
      <c r="DC10" s="1204"/>
      <c r="DD10" s="1204"/>
      <c r="DE10" s="1204"/>
    </row>
    <row r="11" spans="1:109" s="241" customFormat="1" ht="13.2" x14ac:dyDescent="0.2">
      <c r="A11" s="1204"/>
      <c r="B11" s="1204"/>
      <c r="C11" s="1204"/>
      <c r="D11" s="1204"/>
      <c r="E11" s="1204"/>
      <c r="F11" s="1204"/>
      <c r="G11" s="1204"/>
      <c r="H11" s="1204"/>
      <c r="I11" s="1204"/>
      <c r="J11" s="1204"/>
      <c r="K11" s="1204"/>
      <c r="L11" s="1204"/>
      <c r="M11" s="1204"/>
      <c r="N11" s="1204"/>
      <c r="O11" s="1204"/>
      <c r="P11" s="1204"/>
      <c r="Q11" s="1204"/>
      <c r="R11" s="1204"/>
      <c r="S11" s="1204"/>
      <c r="T11" s="1204"/>
      <c r="U11" s="1204"/>
      <c r="V11" s="1204"/>
      <c r="W11" s="1204"/>
      <c r="X11" s="1204"/>
      <c r="Y11" s="1204"/>
      <c r="Z11" s="1204"/>
      <c r="AA11" s="1204"/>
      <c r="AB11" s="1204"/>
      <c r="AC11" s="1204"/>
      <c r="AD11" s="1204"/>
      <c r="AE11" s="1204"/>
      <c r="AF11" s="1204"/>
      <c r="AG11" s="1204"/>
      <c r="AH11" s="1204"/>
      <c r="AI11" s="1204"/>
      <c r="AJ11" s="1204"/>
      <c r="AK11" s="1204"/>
      <c r="AL11" s="1204"/>
      <c r="AM11" s="1204"/>
      <c r="AN11" s="1204"/>
      <c r="AO11" s="1204"/>
      <c r="AP11" s="1204"/>
      <c r="AQ11" s="1204"/>
      <c r="AR11" s="1204"/>
      <c r="AS11" s="1204"/>
      <c r="AT11" s="1204"/>
      <c r="AU11" s="1204"/>
      <c r="AV11" s="1204"/>
      <c r="AW11" s="1204"/>
      <c r="AX11" s="1204"/>
      <c r="AY11" s="1204"/>
      <c r="AZ11" s="1204"/>
      <c r="BA11" s="1204"/>
      <c r="BB11" s="1204"/>
      <c r="BC11" s="1204"/>
      <c r="BD11" s="1204"/>
      <c r="BE11" s="1204"/>
      <c r="BF11" s="1204"/>
      <c r="BG11" s="1204"/>
      <c r="BH11" s="1204"/>
      <c r="BI11" s="1204"/>
      <c r="BJ11" s="1204"/>
      <c r="BK11" s="1204"/>
      <c r="BL11" s="1204"/>
      <c r="BM11" s="1204"/>
      <c r="BN11" s="1204"/>
      <c r="BO11" s="1204"/>
      <c r="BP11" s="1204"/>
      <c r="BQ11" s="1204"/>
      <c r="BR11" s="1204"/>
      <c r="BS11" s="1204"/>
      <c r="BT11" s="1204"/>
      <c r="BU11" s="1204"/>
      <c r="BV11" s="1204"/>
      <c r="BW11" s="1204"/>
      <c r="BX11" s="1204"/>
      <c r="BY11" s="1204"/>
      <c r="BZ11" s="1204"/>
      <c r="CA11" s="1204"/>
      <c r="CB11" s="1204"/>
      <c r="CC11" s="1204"/>
      <c r="CD11" s="1204"/>
      <c r="CE11" s="1204"/>
      <c r="CF11" s="1204"/>
      <c r="CG11" s="1204"/>
      <c r="CH11" s="1204"/>
      <c r="CI11" s="1204"/>
      <c r="CJ11" s="1204"/>
      <c r="CK11" s="1204"/>
      <c r="CL11" s="1204"/>
      <c r="CM11" s="1204"/>
      <c r="CN11" s="1204"/>
      <c r="CO11" s="1204"/>
      <c r="CP11" s="1204"/>
      <c r="CQ11" s="1204"/>
      <c r="CR11" s="1204"/>
      <c r="CS11" s="1204"/>
      <c r="CT11" s="1204"/>
      <c r="CU11" s="1204"/>
      <c r="CV11" s="1204"/>
      <c r="CW11" s="1204"/>
      <c r="CX11" s="1204"/>
      <c r="CY11" s="1204"/>
      <c r="CZ11" s="1204"/>
      <c r="DA11" s="1204"/>
      <c r="DB11" s="1204"/>
      <c r="DC11" s="1204"/>
      <c r="DD11" s="1204"/>
      <c r="DE11" s="1204"/>
    </row>
    <row r="12" spans="1:109" s="241" customFormat="1" ht="13.2" x14ac:dyDescent="0.2">
      <c r="A12" s="1204"/>
      <c r="B12" s="1204"/>
      <c r="C12" s="1204"/>
      <c r="D12" s="1204"/>
      <c r="E12" s="1204"/>
      <c r="F12" s="1204"/>
      <c r="G12" s="1204"/>
      <c r="H12" s="1204"/>
      <c r="I12" s="1204"/>
      <c r="J12" s="1204"/>
      <c r="K12" s="1204"/>
      <c r="L12" s="1204"/>
      <c r="M12" s="1204"/>
      <c r="N12" s="1204"/>
      <c r="O12" s="1204"/>
      <c r="P12" s="1204"/>
      <c r="Q12" s="1204"/>
      <c r="R12" s="1204"/>
      <c r="S12" s="1204"/>
      <c r="T12" s="1204"/>
      <c r="U12" s="1204"/>
      <c r="V12" s="1204"/>
      <c r="W12" s="1204"/>
      <c r="X12" s="1204"/>
      <c r="Y12" s="1204"/>
      <c r="Z12" s="1204"/>
      <c r="AA12" s="1204"/>
      <c r="AB12" s="1204"/>
      <c r="AC12" s="1204"/>
      <c r="AD12" s="1204"/>
      <c r="AE12" s="1204"/>
      <c r="AF12" s="1204"/>
      <c r="AG12" s="1204"/>
      <c r="AH12" s="1204"/>
      <c r="AI12" s="1204"/>
      <c r="AJ12" s="1204"/>
      <c r="AK12" s="1204"/>
      <c r="AL12" s="1204"/>
      <c r="AM12" s="1204"/>
      <c r="AN12" s="1204"/>
      <c r="AO12" s="1204"/>
      <c r="AP12" s="1204"/>
      <c r="AQ12" s="1204"/>
      <c r="AR12" s="1204"/>
      <c r="AS12" s="1204"/>
      <c r="AT12" s="1204"/>
      <c r="AU12" s="1204"/>
      <c r="AV12" s="1204"/>
      <c r="AW12" s="1204"/>
      <c r="AX12" s="1204"/>
      <c r="AY12" s="1204"/>
      <c r="AZ12" s="1204"/>
      <c r="BA12" s="1204"/>
      <c r="BB12" s="1204"/>
      <c r="BC12" s="1204"/>
      <c r="BD12" s="1204"/>
      <c r="BE12" s="1204"/>
      <c r="BF12" s="1204"/>
      <c r="BG12" s="1204"/>
      <c r="BH12" s="1204"/>
      <c r="BI12" s="1204"/>
      <c r="BJ12" s="1204"/>
      <c r="BK12" s="1204"/>
      <c r="BL12" s="1204"/>
      <c r="BM12" s="1204"/>
      <c r="BN12" s="1204"/>
      <c r="BO12" s="1204"/>
      <c r="BP12" s="1204"/>
      <c r="BQ12" s="1204"/>
      <c r="BR12" s="1204"/>
      <c r="BS12" s="1204"/>
      <c r="BT12" s="1204"/>
      <c r="BU12" s="1204"/>
      <c r="BV12" s="1204"/>
      <c r="BW12" s="1204"/>
      <c r="BX12" s="1204"/>
      <c r="BY12" s="1204"/>
      <c r="BZ12" s="1204"/>
      <c r="CA12" s="1204"/>
      <c r="CB12" s="1204"/>
      <c r="CC12" s="1204"/>
      <c r="CD12" s="1204"/>
      <c r="CE12" s="1204"/>
      <c r="CF12" s="1204"/>
      <c r="CG12" s="1204"/>
      <c r="CH12" s="1204"/>
      <c r="CI12" s="1204"/>
      <c r="CJ12" s="1204"/>
      <c r="CK12" s="1204"/>
      <c r="CL12" s="1204"/>
      <c r="CM12" s="1204"/>
      <c r="CN12" s="1204"/>
      <c r="CO12" s="1204"/>
      <c r="CP12" s="1204"/>
      <c r="CQ12" s="1204"/>
      <c r="CR12" s="1204"/>
      <c r="CS12" s="1204"/>
      <c r="CT12" s="1204"/>
      <c r="CU12" s="1204"/>
      <c r="CV12" s="1204"/>
      <c r="CW12" s="1204"/>
      <c r="CX12" s="1204"/>
      <c r="CY12" s="1204"/>
      <c r="CZ12" s="1204"/>
      <c r="DA12" s="1204"/>
      <c r="DB12" s="1204"/>
      <c r="DC12" s="1204"/>
      <c r="DD12" s="1204"/>
      <c r="DE12" s="1204"/>
    </row>
    <row r="13" spans="1:109" s="241" customFormat="1" ht="13.2" x14ac:dyDescent="0.2">
      <c r="A13" s="1204"/>
      <c r="B13" s="1204"/>
      <c r="C13" s="1204"/>
      <c r="D13" s="1204"/>
      <c r="E13" s="1204"/>
      <c r="F13" s="1204"/>
      <c r="G13" s="1204"/>
      <c r="H13" s="1204"/>
      <c r="I13" s="1204"/>
      <c r="J13" s="1204"/>
      <c r="K13" s="1204"/>
      <c r="L13" s="1204"/>
      <c r="M13" s="1204"/>
      <c r="N13" s="1204"/>
      <c r="O13" s="1204"/>
      <c r="P13" s="1204"/>
      <c r="Q13" s="1204"/>
      <c r="R13" s="1204"/>
      <c r="S13" s="1204"/>
      <c r="T13" s="1204"/>
      <c r="U13" s="1204"/>
      <c r="V13" s="1204"/>
      <c r="W13" s="1204"/>
      <c r="X13" s="1204"/>
      <c r="Y13" s="1204"/>
      <c r="Z13" s="1204"/>
      <c r="AA13" s="1204"/>
      <c r="AB13" s="1204"/>
      <c r="AC13" s="1204"/>
      <c r="AD13" s="1204"/>
      <c r="AE13" s="1204"/>
      <c r="AF13" s="1204"/>
      <c r="AG13" s="1204"/>
      <c r="AH13" s="1204"/>
      <c r="AI13" s="1204"/>
      <c r="AJ13" s="1204"/>
      <c r="AK13" s="1204"/>
      <c r="AL13" s="1204"/>
      <c r="AM13" s="1204"/>
      <c r="AN13" s="1204"/>
      <c r="AO13" s="1204"/>
      <c r="AP13" s="1204"/>
      <c r="AQ13" s="1204"/>
      <c r="AR13" s="1204"/>
      <c r="AS13" s="1204"/>
      <c r="AT13" s="1204"/>
      <c r="AU13" s="1204"/>
      <c r="AV13" s="1204"/>
      <c r="AW13" s="1204"/>
      <c r="AX13" s="1204"/>
      <c r="AY13" s="1204"/>
      <c r="AZ13" s="1204"/>
      <c r="BA13" s="1204"/>
      <c r="BB13" s="1204"/>
      <c r="BC13" s="1204"/>
      <c r="BD13" s="1204"/>
      <c r="BE13" s="1204"/>
      <c r="BF13" s="1204"/>
      <c r="BG13" s="1204"/>
      <c r="BH13" s="1204"/>
      <c r="BI13" s="1204"/>
      <c r="BJ13" s="1204"/>
      <c r="BK13" s="1204"/>
      <c r="BL13" s="1204"/>
      <c r="BM13" s="1204"/>
      <c r="BN13" s="1204"/>
      <c r="BO13" s="1204"/>
      <c r="BP13" s="1204"/>
      <c r="BQ13" s="1204"/>
      <c r="BR13" s="1204"/>
      <c r="BS13" s="1204"/>
      <c r="BT13" s="1204"/>
      <c r="BU13" s="1204"/>
      <c r="BV13" s="1204"/>
      <c r="BW13" s="1204"/>
      <c r="BX13" s="1204"/>
      <c r="BY13" s="1204"/>
      <c r="BZ13" s="1204"/>
      <c r="CA13" s="1204"/>
      <c r="CB13" s="1204"/>
      <c r="CC13" s="1204"/>
      <c r="CD13" s="1204"/>
      <c r="CE13" s="1204"/>
      <c r="CF13" s="1204"/>
      <c r="CG13" s="1204"/>
      <c r="CH13" s="1204"/>
      <c r="CI13" s="1204"/>
      <c r="CJ13" s="1204"/>
      <c r="CK13" s="1204"/>
      <c r="CL13" s="1204"/>
      <c r="CM13" s="1204"/>
      <c r="CN13" s="1204"/>
      <c r="CO13" s="1204"/>
      <c r="CP13" s="1204"/>
      <c r="CQ13" s="1204"/>
      <c r="CR13" s="1204"/>
      <c r="CS13" s="1204"/>
      <c r="CT13" s="1204"/>
      <c r="CU13" s="1204"/>
      <c r="CV13" s="1204"/>
      <c r="CW13" s="1204"/>
      <c r="CX13" s="1204"/>
      <c r="CY13" s="1204"/>
      <c r="CZ13" s="1204"/>
      <c r="DA13" s="1204"/>
      <c r="DB13" s="1204"/>
      <c r="DC13" s="1204"/>
      <c r="DD13" s="1204"/>
      <c r="DE13" s="1204"/>
    </row>
    <row r="14" spans="1:109" s="241" customFormat="1" ht="13.2" x14ac:dyDescent="0.2">
      <c r="A14" s="1204"/>
      <c r="B14" s="1204"/>
      <c r="C14" s="1204"/>
      <c r="D14" s="1204"/>
      <c r="E14" s="1204"/>
      <c r="F14" s="1204"/>
      <c r="G14" s="1204"/>
      <c r="H14" s="1204"/>
      <c r="I14" s="1204"/>
      <c r="J14" s="1204"/>
      <c r="K14" s="1204"/>
      <c r="L14" s="1204"/>
      <c r="M14" s="1204"/>
      <c r="N14" s="1204"/>
      <c r="O14" s="1204"/>
      <c r="P14" s="1204"/>
      <c r="Q14" s="1204"/>
      <c r="R14" s="1204"/>
      <c r="S14" s="1204"/>
      <c r="T14" s="1204"/>
      <c r="U14" s="1204"/>
      <c r="V14" s="1204"/>
      <c r="W14" s="1204"/>
      <c r="X14" s="1204"/>
      <c r="Y14" s="1204"/>
      <c r="Z14" s="1204"/>
      <c r="AA14" s="1204"/>
      <c r="AB14" s="1204"/>
      <c r="AC14" s="1204"/>
      <c r="AD14" s="1204"/>
      <c r="AE14" s="1204"/>
      <c r="AF14" s="1204"/>
      <c r="AG14" s="1204"/>
      <c r="AH14" s="1204"/>
      <c r="AI14" s="1204"/>
      <c r="AJ14" s="1204"/>
      <c r="AK14" s="1204"/>
      <c r="AL14" s="1204"/>
      <c r="AM14" s="1204"/>
      <c r="AN14" s="1204"/>
      <c r="AO14" s="1204"/>
      <c r="AP14" s="1204"/>
      <c r="AQ14" s="1204"/>
      <c r="AR14" s="1204"/>
      <c r="AS14" s="1204"/>
      <c r="AT14" s="1204"/>
      <c r="AU14" s="1204"/>
      <c r="AV14" s="1204"/>
      <c r="AW14" s="1204"/>
      <c r="AX14" s="1204"/>
      <c r="AY14" s="1204"/>
      <c r="AZ14" s="1204"/>
      <c r="BA14" s="1204"/>
      <c r="BB14" s="1204"/>
      <c r="BC14" s="1204"/>
      <c r="BD14" s="1204"/>
      <c r="BE14" s="1204"/>
      <c r="BF14" s="1204"/>
      <c r="BG14" s="1204"/>
      <c r="BH14" s="1204"/>
      <c r="BI14" s="1204"/>
      <c r="BJ14" s="1204"/>
      <c r="BK14" s="1204"/>
      <c r="BL14" s="1204"/>
      <c r="BM14" s="1204"/>
      <c r="BN14" s="1204"/>
      <c r="BO14" s="1204"/>
      <c r="BP14" s="1204"/>
      <c r="BQ14" s="1204"/>
      <c r="BR14" s="1204"/>
      <c r="BS14" s="1204"/>
      <c r="BT14" s="1204"/>
      <c r="BU14" s="1204"/>
      <c r="BV14" s="1204"/>
      <c r="BW14" s="1204"/>
      <c r="BX14" s="1204"/>
      <c r="BY14" s="1204"/>
      <c r="BZ14" s="1204"/>
      <c r="CA14" s="1204"/>
      <c r="CB14" s="1204"/>
      <c r="CC14" s="1204"/>
      <c r="CD14" s="1204"/>
      <c r="CE14" s="1204"/>
      <c r="CF14" s="1204"/>
      <c r="CG14" s="1204"/>
      <c r="CH14" s="1204"/>
      <c r="CI14" s="1204"/>
      <c r="CJ14" s="1204"/>
      <c r="CK14" s="1204"/>
      <c r="CL14" s="1204"/>
      <c r="CM14" s="1204"/>
      <c r="CN14" s="1204"/>
      <c r="CO14" s="1204"/>
      <c r="CP14" s="1204"/>
      <c r="CQ14" s="1204"/>
      <c r="CR14" s="1204"/>
      <c r="CS14" s="1204"/>
      <c r="CT14" s="1204"/>
      <c r="CU14" s="1204"/>
      <c r="CV14" s="1204"/>
      <c r="CW14" s="1204"/>
      <c r="CX14" s="1204"/>
      <c r="CY14" s="1204"/>
      <c r="CZ14" s="1204"/>
      <c r="DA14" s="1204"/>
      <c r="DB14" s="1204"/>
      <c r="DC14" s="1204"/>
      <c r="DD14" s="1204"/>
      <c r="DE14" s="1204"/>
    </row>
    <row r="15" spans="1:109" s="241" customFormat="1" ht="13.2" x14ac:dyDescent="0.2">
      <c r="A15" s="243"/>
      <c r="B15" s="1204"/>
      <c r="C15" s="1204"/>
      <c r="D15" s="1204"/>
      <c r="E15" s="1204"/>
      <c r="F15" s="1204"/>
      <c r="G15" s="1204"/>
      <c r="H15" s="1204"/>
      <c r="I15" s="1204"/>
      <c r="J15" s="1204"/>
      <c r="K15" s="1204"/>
      <c r="L15" s="1204"/>
      <c r="M15" s="1204"/>
      <c r="N15" s="1204"/>
      <c r="O15" s="1204"/>
      <c r="P15" s="1204"/>
      <c r="Q15" s="1204"/>
      <c r="R15" s="1204"/>
      <c r="S15" s="1204"/>
      <c r="T15" s="1204"/>
      <c r="U15" s="1204"/>
      <c r="V15" s="1204"/>
      <c r="W15" s="1204"/>
      <c r="X15" s="1204"/>
      <c r="Y15" s="1204"/>
      <c r="Z15" s="1204"/>
      <c r="AA15" s="1204"/>
      <c r="AB15" s="1204"/>
      <c r="AC15" s="1204"/>
      <c r="AD15" s="1204"/>
      <c r="AE15" s="1204"/>
      <c r="AF15" s="1204"/>
      <c r="AG15" s="1204"/>
      <c r="AH15" s="1204"/>
      <c r="AI15" s="1204"/>
      <c r="AJ15" s="1204"/>
      <c r="AK15" s="1204"/>
      <c r="AL15" s="1204"/>
      <c r="AM15" s="1204"/>
      <c r="AN15" s="1204"/>
      <c r="AO15" s="1204"/>
      <c r="AP15" s="1204"/>
      <c r="AQ15" s="1204"/>
      <c r="AR15" s="1204"/>
      <c r="AS15" s="1204"/>
      <c r="AT15" s="1204"/>
      <c r="AU15" s="1204"/>
      <c r="AV15" s="1204"/>
      <c r="AW15" s="1204"/>
      <c r="AX15" s="1204"/>
      <c r="AY15" s="1204"/>
      <c r="AZ15" s="1204"/>
      <c r="BA15" s="1204"/>
      <c r="BB15" s="1204"/>
      <c r="BC15" s="1204"/>
      <c r="BD15" s="1204"/>
      <c r="BE15" s="1204"/>
      <c r="BF15" s="1204"/>
      <c r="BG15" s="1204"/>
      <c r="BH15" s="1204"/>
      <c r="BI15" s="1204"/>
      <c r="BJ15" s="1204"/>
      <c r="BK15" s="1204"/>
      <c r="BL15" s="1204"/>
      <c r="BM15" s="1204"/>
      <c r="BN15" s="1204"/>
      <c r="BO15" s="1204"/>
      <c r="BP15" s="1204"/>
      <c r="BQ15" s="1204"/>
      <c r="BR15" s="1204"/>
      <c r="BS15" s="1204"/>
      <c r="BT15" s="1204"/>
      <c r="BU15" s="1204"/>
      <c r="BV15" s="1204"/>
      <c r="BW15" s="1204"/>
      <c r="BX15" s="1204"/>
      <c r="BY15" s="1204"/>
      <c r="BZ15" s="1204"/>
      <c r="CA15" s="1204"/>
      <c r="CB15" s="1204"/>
      <c r="CC15" s="1204"/>
      <c r="CD15" s="1204"/>
      <c r="CE15" s="1204"/>
      <c r="CF15" s="1204"/>
      <c r="CG15" s="1204"/>
      <c r="CH15" s="1204"/>
      <c r="CI15" s="1204"/>
      <c r="CJ15" s="1204"/>
      <c r="CK15" s="1204"/>
      <c r="CL15" s="1204"/>
      <c r="CM15" s="1204"/>
      <c r="CN15" s="1204"/>
      <c r="CO15" s="1204"/>
      <c r="CP15" s="1204"/>
      <c r="CQ15" s="1204"/>
      <c r="CR15" s="1204"/>
      <c r="CS15" s="1204"/>
      <c r="CT15" s="1204"/>
      <c r="CU15" s="1204"/>
      <c r="CV15" s="1204"/>
      <c r="CW15" s="1204"/>
      <c r="CX15" s="1204"/>
      <c r="CY15" s="1204"/>
      <c r="CZ15" s="1204"/>
      <c r="DA15" s="1204"/>
      <c r="DB15" s="1204"/>
      <c r="DC15" s="1204"/>
      <c r="DD15" s="1204"/>
      <c r="DE15" s="1204"/>
    </row>
    <row r="16" spans="1:109" s="241" customFormat="1" ht="13.2" x14ac:dyDescent="0.2">
      <c r="A16" s="243"/>
      <c r="B16" s="1204"/>
      <c r="C16" s="1204"/>
      <c r="D16" s="1204"/>
      <c r="E16" s="1204"/>
      <c r="F16" s="1204"/>
      <c r="G16" s="1204"/>
      <c r="H16" s="1204"/>
      <c r="I16" s="1204"/>
      <c r="J16" s="1204"/>
      <c r="K16" s="1204"/>
      <c r="L16" s="1204"/>
      <c r="M16" s="1204"/>
      <c r="N16" s="1204"/>
      <c r="O16" s="1204"/>
      <c r="P16" s="1204"/>
      <c r="Q16" s="1204"/>
      <c r="R16" s="1204"/>
      <c r="S16" s="1204"/>
      <c r="T16" s="1204"/>
      <c r="U16" s="1204"/>
      <c r="V16" s="1204"/>
      <c r="W16" s="1204"/>
      <c r="X16" s="1204"/>
      <c r="Y16" s="1204"/>
      <c r="Z16" s="1204"/>
      <c r="AA16" s="1204"/>
      <c r="AB16" s="1204"/>
      <c r="AC16" s="1204"/>
      <c r="AD16" s="1204"/>
      <c r="AE16" s="1204"/>
      <c r="AF16" s="1204"/>
      <c r="AG16" s="1204"/>
      <c r="AH16" s="1204"/>
      <c r="AI16" s="1204"/>
      <c r="AJ16" s="1204"/>
      <c r="AK16" s="1204"/>
      <c r="AL16" s="1204"/>
      <c r="AM16" s="1204"/>
      <c r="AN16" s="1204"/>
      <c r="AO16" s="1204"/>
      <c r="AP16" s="1204"/>
      <c r="AQ16" s="1204"/>
      <c r="AR16" s="1204"/>
      <c r="AS16" s="1204"/>
      <c r="AT16" s="1204"/>
      <c r="AU16" s="1204"/>
      <c r="AV16" s="1204"/>
      <c r="AW16" s="1204"/>
      <c r="AX16" s="1204"/>
      <c r="AY16" s="1204"/>
      <c r="AZ16" s="1204"/>
      <c r="BA16" s="1204"/>
      <c r="BB16" s="1204"/>
      <c r="BC16" s="1204"/>
      <c r="BD16" s="1204"/>
      <c r="BE16" s="1204"/>
      <c r="BF16" s="1204"/>
      <c r="BG16" s="1204"/>
      <c r="BH16" s="1204"/>
      <c r="BI16" s="1204"/>
      <c r="BJ16" s="1204"/>
      <c r="BK16" s="1204"/>
      <c r="BL16" s="1204"/>
      <c r="BM16" s="1204"/>
      <c r="BN16" s="1204"/>
      <c r="BO16" s="1204"/>
      <c r="BP16" s="1204"/>
      <c r="BQ16" s="1204"/>
      <c r="BR16" s="1204"/>
      <c r="BS16" s="1204"/>
      <c r="BT16" s="1204"/>
      <c r="BU16" s="1204"/>
      <c r="BV16" s="1204"/>
      <c r="BW16" s="1204"/>
      <c r="BX16" s="1204"/>
      <c r="BY16" s="1204"/>
      <c r="BZ16" s="1204"/>
      <c r="CA16" s="1204"/>
      <c r="CB16" s="1204"/>
      <c r="CC16" s="1204"/>
      <c r="CD16" s="1204"/>
      <c r="CE16" s="1204"/>
      <c r="CF16" s="1204"/>
      <c r="CG16" s="1204"/>
      <c r="CH16" s="1204"/>
      <c r="CI16" s="1204"/>
      <c r="CJ16" s="1204"/>
      <c r="CK16" s="1204"/>
      <c r="CL16" s="1204"/>
      <c r="CM16" s="1204"/>
      <c r="CN16" s="1204"/>
      <c r="CO16" s="1204"/>
      <c r="CP16" s="1204"/>
      <c r="CQ16" s="1204"/>
      <c r="CR16" s="1204"/>
      <c r="CS16" s="1204"/>
      <c r="CT16" s="1204"/>
      <c r="CU16" s="1204"/>
      <c r="CV16" s="1204"/>
      <c r="CW16" s="1204"/>
      <c r="CX16" s="1204"/>
      <c r="CY16" s="1204"/>
      <c r="CZ16" s="1204"/>
      <c r="DA16" s="1204"/>
      <c r="DB16" s="1204"/>
      <c r="DC16" s="1204"/>
      <c r="DD16" s="1204"/>
      <c r="DE16" s="1204"/>
    </row>
    <row r="17" spans="1:109" s="241" customFormat="1" ht="13.2" x14ac:dyDescent="0.2">
      <c r="A17" s="243"/>
      <c r="B17" s="1204"/>
      <c r="C17" s="1204"/>
      <c r="D17" s="1204"/>
      <c r="E17" s="1204"/>
      <c r="F17" s="1204"/>
      <c r="G17" s="1204"/>
      <c r="H17" s="1204"/>
      <c r="I17" s="1204"/>
      <c r="J17" s="1204"/>
      <c r="K17" s="1204"/>
      <c r="L17" s="1204"/>
      <c r="M17" s="1204"/>
      <c r="N17" s="1204"/>
      <c r="O17" s="1204"/>
      <c r="P17" s="1204"/>
      <c r="Q17" s="1204"/>
      <c r="R17" s="1204"/>
      <c r="S17" s="1204"/>
      <c r="T17" s="1204"/>
      <c r="U17" s="1204"/>
      <c r="V17" s="1204"/>
      <c r="W17" s="1204"/>
      <c r="X17" s="1204"/>
      <c r="Y17" s="1204"/>
      <c r="Z17" s="1204"/>
      <c r="AA17" s="1204"/>
      <c r="AB17" s="1204"/>
      <c r="AC17" s="1204"/>
      <c r="AD17" s="1204"/>
      <c r="AE17" s="1204"/>
      <c r="AF17" s="1204"/>
      <c r="AG17" s="1204"/>
      <c r="AH17" s="1204"/>
      <c r="AI17" s="1204"/>
      <c r="AJ17" s="1204"/>
      <c r="AK17" s="1204"/>
      <c r="AL17" s="1204"/>
      <c r="AM17" s="1204"/>
      <c r="AN17" s="1204"/>
      <c r="AO17" s="1204"/>
      <c r="AP17" s="1204"/>
      <c r="AQ17" s="1204"/>
      <c r="AR17" s="1204"/>
      <c r="AS17" s="1204"/>
      <c r="AT17" s="1204"/>
      <c r="AU17" s="1204"/>
      <c r="AV17" s="1204"/>
      <c r="AW17" s="1204"/>
      <c r="AX17" s="1204"/>
      <c r="AY17" s="1204"/>
      <c r="AZ17" s="1204"/>
      <c r="BA17" s="1204"/>
      <c r="BB17" s="1204"/>
      <c r="BC17" s="1204"/>
      <c r="BD17" s="1204"/>
      <c r="BE17" s="1204"/>
      <c r="BF17" s="1204"/>
      <c r="BG17" s="1204"/>
      <c r="BH17" s="1204"/>
      <c r="BI17" s="1204"/>
      <c r="BJ17" s="1204"/>
      <c r="BK17" s="1204"/>
      <c r="BL17" s="1204"/>
      <c r="BM17" s="1204"/>
      <c r="BN17" s="1204"/>
      <c r="BO17" s="1204"/>
      <c r="BP17" s="1204"/>
      <c r="BQ17" s="1204"/>
      <c r="BR17" s="1204"/>
      <c r="BS17" s="1204"/>
      <c r="BT17" s="1204"/>
      <c r="BU17" s="1204"/>
      <c r="BV17" s="1204"/>
      <c r="BW17" s="1204"/>
      <c r="BX17" s="1204"/>
      <c r="BY17" s="1204"/>
      <c r="BZ17" s="1204"/>
      <c r="CA17" s="1204"/>
      <c r="CB17" s="1204"/>
      <c r="CC17" s="1204"/>
      <c r="CD17" s="1204"/>
      <c r="CE17" s="1204"/>
      <c r="CF17" s="1204"/>
      <c r="CG17" s="1204"/>
      <c r="CH17" s="1204"/>
      <c r="CI17" s="1204"/>
      <c r="CJ17" s="1204"/>
      <c r="CK17" s="1204"/>
      <c r="CL17" s="1204"/>
      <c r="CM17" s="1204"/>
      <c r="CN17" s="1204"/>
      <c r="CO17" s="1204"/>
      <c r="CP17" s="1204"/>
      <c r="CQ17" s="1204"/>
      <c r="CR17" s="1204"/>
      <c r="CS17" s="1204"/>
      <c r="CT17" s="1204"/>
      <c r="CU17" s="1204"/>
      <c r="CV17" s="1204"/>
      <c r="CW17" s="1204"/>
      <c r="CX17" s="1204"/>
      <c r="CY17" s="1204"/>
      <c r="CZ17" s="1204"/>
      <c r="DA17" s="1204"/>
      <c r="DB17" s="1204"/>
      <c r="DC17" s="1204"/>
      <c r="DD17" s="1204"/>
      <c r="DE17" s="1204"/>
    </row>
    <row r="18" spans="1:109" s="241" customFormat="1" ht="13.2" x14ac:dyDescent="0.2">
      <c r="A18" s="243"/>
      <c r="B18" s="1204"/>
      <c r="C18" s="1204"/>
      <c r="D18" s="1204"/>
      <c r="E18" s="1204"/>
      <c r="F18" s="1204"/>
      <c r="G18" s="1204"/>
      <c r="H18" s="1204"/>
      <c r="I18" s="1204"/>
      <c r="J18" s="1204"/>
      <c r="K18" s="1204"/>
      <c r="L18" s="1204"/>
      <c r="M18" s="1204"/>
      <c r="N18" s="1204"/>
      <c r="O18" s="1204"/>
      <c r="P18" s="1204"/>
      <c r="Q18" s="1204"/>
      <c r="R18" s="1204"/>
      <c r="S18" s="1204"/>
      <c r="T18" s="1204"/>
      <c r="U18" s="1204"/>
      <c r="V18" s="1204"/>
      <c r="W18" s="1204"/>
      <c r="X18" s="1204"/>
      <c r="Y18" s="1204"/>
      <c r="Z18" s="1204"/>
      <c r="AA18" s="1204"/>
      <c r="AB18" s="1204"/>
      <c r="AC18" s="1204"/>
      <c r="AD18" s="1204"/>
      <c r="AE18" s="1204"/>
      <c r="AF18" s="1204"/>
      <c r="AG18" s="1204"/>
      <c r="AH18" s="1204"/>
      <c r="AI18" s="1204"/>
      <c r="AJ18" s="1204"/>
      <c r="AK18" s="1204"/>
      <c r="AL18" s="1204"/>
      <c r="AM18" s="1204"/>
      <c r="AN18" s="1204"/>
      <c r="AO18" s="1204"/>
      <c r="AP18" s="1204"/>
      <c r="AQ18" s="1204"/>
      <c r="AR18" s="1204"/>
      <c r="AS18" s="1204"/>
      <c r="AT18" s="1204"/>
      <c r="AU18" s="1204"/>
      <c r="AV18" s="1204"/>
      <c r="AW18" s="1204"/>
      <c r="AX18" s="1204"/>
      <c r="AY18" s="1204"/>
      <c r="AZ18" s="1204"/>
      <c r="BA18" s="1204"/>
      <c r="BB18" s="1204"/>
      <c r="BC18" s="1204"/>
      <c r="BD18" s="1204"/>
      <c r="BE18" s="1204"/>
      <c r="BF18" s="1204"/>
      <c r="BG18" s="1204"/>
      <c r="BH18" s="1204"/>
      <c r="BI18" s="1204"/>
      <c r="BJ18" s="1204"/>
      <c r="BK18" s="1204"/>
      <c r="BL18" s="1204"/>
      <c r="BM18" s="1204"/>
      <c r="BN18" s="1204"/>
      <c r="BO18" s="1204"/>
      <c r="BP18" s="1204"/>
      <c r="BQ18" s="1204"/>
      <c r="BR18" s="1204"/>
      <c r="BS18" s="1204"/>
      <c r="BT18" s="1204"/>
      <c r="BU18" s="1204"/>
      <c r="BV18" s="1204"/>
      <c r="BW18" s="1204"/>
      <c r="BX18" s="1204"/>
      <c r="BY18" s="1204"/>
      <c r="BZ18" s="1204"/>
      <c r="CA18" s="1204"/>
      <c r="CB18" s="1204"/>
      <c r="CC18" s="1204"/>
      <c r="CD18" s="1204"/>
      <c r="CE18" s="1204"/>
      <c r="CF18" s="1204"/>
      <c r="CG18" s="1204"/>
      <c r="CH18" s="1204"/>
      <c r="CI18" s="1204"/>
      <c r="CJ18" s="1204"/>
      <c r="CK18" s="1204"/>
      <c r="CL18" s="1204"/>
      <c r="CM18" s="1204"/>
      <c r="CN18" s="1204"/>
      <c r="CO18" s="1204"/>
      <c r="CP18" s="1204"/>
      <c r="CQ18" s="1204"/>
      <c r="CR18" s="1204"/>
      <c r="CS18" s="1204"/>
      <c r="CT18" s="1204"/>
      <c r="CU18" s="1204"/>
      <c r="CV18" s="1204"/>
      <c r="CW18" s="1204"/>
      <c r="CX18" s="1204"/>
      <c r="CY18" s="1204"/>
      <c r="CZ18" s="1204"/>
      <c r="DA18" s="1204"/>
      <c r="DB18" s="1204"/>
      <c r="DC18" s="1204"/>
      <c r="DD18" s="1204"/>
      <c r="DE18" s="1204"/>
    </row>
    <row r="19" spans="1:109" ht="13.2" x14ac:dyDescent="0.2">
      <c r="DD19" s="243"/>
      <c r="DE19" s="243"/>
    </row>
    <row r="20" spans="1:109" ht="13.2" x14ac:dyDescent="0.2">
      <c r="DD20" s="243"/>
      <c r="DE20" s="243"/>
    </row>
    <row r="21" spans="1:109" ht="17.25" customHeight="1" x14ac:dyDescent="0.2">
      <c r="B21" s="1205"/>
      <c r="C21" s="245"/>
      <c r="D21" s="245"/>
      <c r="E21" s="245"/>
      <c r="F21" s="245"/>
      <c r="G21" s="245"/>
      <c r="H21" s="245"/>
      <c r="I21" s="245"/>
      <c r="J21" s="245"/>
      <c r="K21" s="245"/>
      <c r="L21" s="245"/>
      <c r="M21" s="245"/>
      <c r="N21" s="1206"/>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1206"/>
      <c r="AU21" s="245"/>
      <c r="AV21" s="245"/>
      <c r="AW21" s="245"/>
      <c r="AX21" s="245"/>
      <c r="AY21" s="245"/>
      <c r="AZ21" s="245"/>
      <c r="BA21" s="245"/>
      <c r="BB21" s="245"/>
      <c r="BC21" s="245"/>
      <c r="BD21" s="245"/>
      <c r="BE21" s="245"/>
      <c r="BF21" s="1206"/>
      <c r="BG21" s="245"/>
      <c r="BH21" s="245"/>
      <c r="BI21" s="245"/>
      <c r="BJ21" s="245"/>
      <c r="BK21" s="245"/>
      <c r="BL21" s="245"/>
      <c r="BM21" s="245"/>
      <c r="BN21" s="245"/>
      <c r="BO21" s="245"/>
      <c r="BP21" s="245"/>
      <c r="BQ21" s="245"/>
      <c r="BR21" s="1206"/>
      <c r="BS21" s="245"/>
      <c r="BT21" s="245"/>
      <c r="BU21" s="245"/>
      <c r="BV21" s="245"/>
      <c r="BW21" s="245"/>
      <c r="BX21" s="245"/>
      <c r="BY21" s="245"/>
      <c r="BZ21" s="245"/>
      <c r="CA21" s="245"/>
      <c r="CB21" s="245"/>
      <c r="CC21" s="245"/>
      <c r="CD21" s="1206"/>
      <c r="CE21" s="245"/>
      <c r="CF21" s="245"/>
      <c r="CG21" s="245"/>
      <c r="CH21" s="245"/>
      <c r="CI21" s="245"/>
      <c r="CJ21" s="245"/>
      <c r="CK21" s="245"/>
      <c r="CL21" s="245"/>
      <c r="CM21" s="245"/>
      <c r="CN21" s="245"/>
      <c r="CO21" s="245"/>
      <c r="CP21" s="1206"/>
      <c r="CQ21" s="245"/>
      <c r="CR21" s="245"/>
      <c r="CS21" s="245"/>
      <c r="CT21" s="245"/>
      <c r="CU21" s="245"/>
      <c r="CV21" s="245"/>
      <c r="CW21" s="245"/>
      <c r="CX21" s="245"/>
      <c r="CY21" s="245"/>
      <c r="CZ21" s="245"/>
      <c r="DA21" s="245"/>
      <c r="DB21" s="1206"/>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1207"/>
      <c r="DD40" s="1207"/>
      <c r="DE40" s="243"/>
    </row>
    <row r="41" spans="2:109" ht="16.2" x14ac:dyDescent="0.2">
      <c r="B41" s="244" t="s">
        <v>565</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1208"/>
      <c r="I42" s="1209"/>
      <c r="J42" s="1209"/>
      <c r="K42" s="1209"/>
      <c r="AM42" s="1208"/>
      <c r="AN42" s="1208" t="s">
        <v>566</v>
      </c>
      <c r="AP42" s="1209"/>
      <c r="AQ42" s="1209"/>
      <c r="AR42" s="1209"/>
      <c r="AY42" s="1208"/>
      <c r="BA42" s="1209"/>
      <c r="BB42" s="1209"/>
      <c r="BC42" s="1209"/>
      <c r="BK42" s="1208"/>
      <c r="BM42" s="1209"/>
      <c r="BN42" s="1209"/>
      <c r="BO42" s="1209"/>
      <c r="BW42" s="1208"/>
      <c r="BY42" s="1209"/>
      <c r="BZ42" s="1209"/>
      <c r="CA42" s="1209"/>
      <c r="CI42" s="1208"/>
      <c r="CK42" s="1209"/>
      <c r="CL42" s="1209"/>
      <c r="CM42" s="1209"/>
      <c r="CU42" s="1208"/>
      <c r="CW42" s="1209"/>
      <c r="CX42" s="1209"/>
      <c r="CY42" s="1209"/>
    </row>
    <row r="43" spans="2:109" ht="13.5" customHeight="1" x14ac:dyDescent="0.2">
      <c r="B43" s="247"/>
      <c r="AN43" s="1210" t="s">
        <v>567</v>
      </c>
      <c r="AO43" s="1211"/>
      <c r="AP43" s="1211"/>
      <c r="AQ43" s="1211"/>
      <c r="AR43" s="1211"/>
      <c r="AS43" s="1211"/>
      <c r="AT43" s="1211"/>
      <c r="AU43" s="1211"/>
      <c r="AV43" s="1211"/>
      <c r="AW43" s="1211"/>
      <c r="AX43" s="1211"/>
      <c r="AY43" s="1211"/>
      <c r="AZ43" s="1211"/>
      <c r="BA43" s="1211"/>
      <c r="BB43" s="1211"/>
      <c r="BC43" s="1211"/>
      <c r="BD43" s="1211"/>
      <c r="BE43" s="1211"/>
      <c r="BF43" s="1211"/>
      <c r="BG43" s="1211"/>
      <c r="BH43" s="1211"/>
      <c r="BI43" s="1211"/>
      <c r="BJ43" s="1211"/>
      <c r="BK43" s="1211"/>
      <c r="BL43" s="1211"/>
      <c r="BM43" s="1211"/>
      <c r="BN43" s="1211"/>
      <c r="BO43" s="1211"/>
      <c r="BP43" s="1211"/>
      <c r="BQ43" s="1211"/>
      <c r="BR43" s="1211"/>
      <c r="BS43" s="1211"/>
      <c r="BT43" s="1211"/>
      <c r="BU43" s="1211"/>
      <c r="BV43" s="1211"/>
      <c r="BW43" s="1211"/>
      <c r="BX43" s="1211"/>
      <c r="BY43" s="1211"/>
      <c r="BZ43" s="1211"/>
      <c r="CA43" s="1211"/>
      <c r="CB43" s="1211"/>
      <c r="CC43" s="1211"/>
      <c r="CD43" s="1211"/>
      <c r="CE43" s="1211"/>
      <c r="CF43" s="1211"/>
      <c r="CG43" s="1211"/>
      <c r="CH43" s="1211"/>
      <c r="CI43" s="1211"/>
      <c r="CJ43" s="1211"/>
      <c r="CK43" s="1211"/>
      <c r="CL43" s="1211"/>
      <c r="CM43" s="1211"/>
      <c r="CN43" s="1211"/>
      <c r="CO43" s="1211"/>
      <c r="CP43" s="1211"/>
      <c r="CQ43" s="1211"/>
      <c r="CR43" s="1211"/>
      <c r="CS43" s="1211"/>
      <c r="CT43" s="1211"/>
      <c r="CU43" s="1211"/>
      <c r="CV43" s="1211"/>
      <c r="CW43" s="1211"/>
      <c r="CX43" s="1211"/>
      <c r="CY43" s="1211"/>
      <c r="CZ43" s="1211"/>
      <c r="DA43" s="1211"/>
      <c r="DB43" s="1211"/>
      <c r="DC43" s="1212"/>
    </row>
    <row r="44" spans="2:109" ht="13.2" x14ac:dyDescent="0.2">
      <c r="B44" s="247"/>
      <c r="AN44" s="1213"/>
      <c r="AO44" s="1214"/>
      <c r="AP44" s="1214"/>
      <c r="AQ44" s="1214"/>
      <c r="AR44" s="1214"/>
      <c r="AS44" s="1214"/>
      <c r="AT44" s="1214"/>
      <c r="AU44" s="1214"/>
      <c r="AV44" s="1214"/>
      <c r="AW44" s="1214"/>
      <c r="AX44" s="1214"/>
      <c r="AY44" s="1214"/>
      <c r="AZ44" s="1214"/>
      <c r="BA44" s="1214"/>
      <c r="BB44" s="1214"/>
      <c r="BC44" s="1214"/>
      <c r="BD44" s="1214"/>
      <c r="BE44" s="1214"/>
      <c r="BF44" s="1214"/>
      <c r="BG44" s="1214"/>
      <c r="BH44" s="1214"/>
      <c r="BI44" s="1214"/>
      <c r="BJ44" s="1214"/>
      <c r="BK44" s="1214"/>
      <c r="BL44" s="1214"/>
      <c r="BM44" s="1214"/>
      <c r="BN44" s="1214"/>
      <c r="BO44" s="1214"/>
      <c r="BP44" s="1214"/>
      <c r="BQ44" s="1214"/>
      <c r="BR44" s="1214"/>
      <c r="BS44" s="1214"/>
      <c r="BT44" s="1214"/>
      <c r="BU44" s="1214"/>
      <c r="BV44" s="1214"/>
      <c r="BW44" s="1214"/>
      <c r="BX44" s="1214"/>
      <c r="BY44" s="1214"/>
      <c r="BZ44" s="1214"/>
      <c r="CA44" s="1214"/>
      <c r="CB44" s="1214"/>
      <c r="CC44" s="1214"/>
      <c r="CD44" s="1214"/>
      <c r="CE44" s="1214"/>
      <c r="CF44" s="1214"/>
      <c r="CG44" s="1214"/>
      <c r="CH44" s="1214"/>
      <c r="CI44" s="1214"/>
      <c r="CJ44" s="1214"/>
      <c r="CK44" s="1214"/>
      <c r="CL44" s="1214"/>
      <c r="CM44" s="1214"/>
      <c r="CN44" s="1214"/>
      <c r="CO44" s="1214"/>
      <c r="CP44" s="1214"/>
      <c r="CQ44" s="1214"/>
      <c r="CR44" s="1214"/>
      <c r="CS44" s="1214"/>
      <c r="CT44" s="1214"/>
      <c r="CU44" s="1214"/>
      <c r="CV44" s="1214"/>
      <c r="CW44" s="1214"/>
      <c r="CX44" s="1214"/>
      <c r="CY44" s="1214"/>
      <c r="CZ44" s="1214"/>
      <c r="DA44" s="1214"/>
      <c r="DB44" s="1214"/>
      <c r="DC44" s="1215"/>
    </row>
    <row r="45" spans="2:109" ht="13.2" x14ac:dyDescent="0.2">
      <c r="B45" s="247"/>
      <c r="AN45" s="1213"/>
      <c r="AO45" s="1214"/>
      <c r="AP45" s="1214"/>
      <c r="AQ45" s="1214"/>
      <c r="AR45" s="1214"/>
      <c r="AS45" s="1214"/>
      <c r="AT45" s="1214"/>
      <c r="AU45" s="1214"/>
      <c r="AV45" s="1214"/>
      <c r="AW45" s="1214"/>
      <c r="AX45" s="1214"/>
      <c r="AY45" s="1214"/>
      <c r="AZ45" s="1214"/>
      <c r="BA45" s="1214"/>
      <c r="BB45" s="1214"/>
      <c r="BC45" s="1214"/>
      <c r="BD45" s="1214"/>
      <c r="BE45" s="1214"/>
      <c r="BF45" s="1214"/>
      <c r="BG45" s="1214"/>
      <c r="BH45" s="1214"/>
      <c r="BI45" s="1214"/>
      <c r="BJ45" s="1214"/>
      <c r="BK45" s="1214"/>
      <c r="BL45" s="1214"/>
      <c r="BM45" s="1214"/>
      <c r="BN45" s="1214"/>
      <c r="BO45" s="1214"/>
      <c r="BP45" s="1214"/>
      <c r="BQ45" s="1214"/>
      <c r="BR45" s="1214"/>
      <c r="BS45" s="1214"/>
      <c r="BT45" s="1214"/>
      <c r="BU45" s="1214"/>
      <c r="BV45" s="1214"/>
      <c r="BW45" s="1214"/>
      <c r="BX45" s="1214"/>
      <c r="BY45" s="1214"/>
      <c r="BZ45" s="1214"/>
      <c r="CA45" s="1214"/>
      <c r="CB45" s="1214"/>
      <c r="CC45" s="1214"/>
      <c r="CD45" s="1214"/>
      <c r="CE45" s="1214"/>
      <c r="CF45" s="1214"/>
      <c r="CG45" s="1214"/>
      <c r="CH45" s="1214"/>
      <c r="CI45" s="1214"/>
      <c r="CJ45" s="1214"/>
      <c r="CK45" s="1214"/>
      <c r="CL45" s="1214"/>
      <c r="CM45" s="1214"/>
      <c r="CN45" s="1214"/>
      <c r="CO45" s="1214"/>
      <c r="CP45" s="1214"/>
      <c r="CQ45" s="1214"/>
      <c r="CR45" s="1214"/>
      <c r="CS45" s="1214"/>
      <c r="CT45" s="1214"/>
      <c r="CU45" s="1214"/>
      <c r="CV45" s="1214"/>
      <c r="CW45" s="1214"/>
      <c r="CX45" s="1214"/>
      <c r="CY45" s="1214"/>
      <c r="CZ45" s="1214"/>
      <c r="DA45" s="1214"/>
      <c r="DB45" s="1214"/>
      <c r="DC45" s="1215"/>
    </row>
    <row r="46" spans="2:109" ht="13.2" x14ac:dyDescent="0.2">
      <c r="B46" s="247"/>
      <c r="AN46" s="1213"/>
      <c r="AO46" s="1214"/>
      <c r="AP46" s="1214"/>
      <c r="AQ46" s="1214"/>
      <c r="AR46" s="1214"/>
      <c r="AS46" s="1214"/>
      <c r="AT46" s="1214"/>
      <c r="AU46" s="1214"/>
      <c r="AV46" s="1214"/>
      <c r="AW46" s="1214"/>
      <c r="AX46" s="1214"/>
      <c r="AY46" s="1214"/>
      <c r="AZ46" s="1214"/>
      <c r="BA46" s="1214"/>
      <c r="BB46" s="1214"/>
      <c r="BC46" s="1214"/>
      <c r="BD46" s="1214"/>
      <c r="BE46" s="1214"/>
      <c r="BF46" s="1214"/>
      <c r="BG46" s="1214"/>
      <c r="BH46" s="1214"/>
      <c r="BI46" s="1214"/>
      <c r="BJ46" s="1214"/>
      <c r="BK46" s="1214"/>
      <c r="BL46" s="1214"/>
      <c r="BM46" s="1214"/>
      <c r="BN46" s="1214"/>
      <c r="BO46" s="1214"/>
      <c r="BP46" s="1214"/>
      <c r="BQ46" s="1214"/>
      <c r="BR46" s="1214"/>
      <c r="BS46" s="1214"/>
      <c r="BT46" s="1214"/>
      <c r="BU46" s="1214"/>
      <c r="BV46" s="1214"/>
      <c r="BW46" s="1214"/>
      <c r="BX46" s="1214"/>
      <c r="BY46" s="1214"/>
      <c r="BZ46" s="1214"/>
      <c r="CA46" s="1214"/>
      <c r="CB46" s="1214"/>
      <c r="CC46" s="1214"/>
      <c r="CD46" s="1214"/>
      <c r="CE46" s="1214"/>
      <c r="CF46" s="1214"/>
      <c r="CG46" s="1214"/>
      <c r="CH46" s="1214"/>
      <c r="CI46" s="1214"/>
      <c r="CJ46" s="1214"/>
      <c r="CK46" s="1214"/>
      <c r="CL46" s="1214"/>
      <c r="CM46" s="1214"/>
      <c r="CN46" s="1214"/>
      <c r="CO46" s="1214"/>
      <c r="CP46" s="1214"/>
      <c r="CQ46" s="1214"/>
      <c r="CR46" s="1214"/>
      <c r="CS46" s="1214"/>
      <c r="CT46" s="1214"/>
      <c r="CU46" s="1214"/>
      <c r="CV46" s="1214"/>
      <c r="CW46" s="1214"/>
      <c r="CX46" s="1214"/>
      <c r="CY46" s="1214"/>
      <c r="CZ46" s="1214"/>
      <c r="DA46" s="1214"/>
      <c r="DB46" s="1214"/>
      <c r="DC46" s="1215"/>
    </row>
    <row r="47" spans="2:109" ht="13.2" x14ac:dyDescent="0.2">
      <c r="B47" s="247"/>
      <c r="AN47" s="1216"/>
      <c r="AO47" s="1217"/>
      <c r="AP47" s="1217"/>
      <c r="AQ47" s="1217"/>
      <c r="AR47" s="1217"/>
      <c r="AS47" s="1217"/>
      <c r="AT47" s="1217"/>
      <c r="AU47" s="1217"/>
      <c r="AV47" s="1217"/>
      <c r="AW47" s="1217"/>
      <c r="AX47" s="1217"/>
      <c r="AY47" s="1217"/>
      <c r="AZ47" s="1217"/>
      <c r="BA47" s="1217"/>
      <c r="BB47" s="1217"/>
      <c r="BC47" s="1217"/>
      <c r="BD47" s="1217"/>
      <c r="BE47" s="1217"/>
      <c r="BF47" s="1217"/>
      <c r="BG47" s="1217"/>
      <c r="BH47" s="1217"/>
      <c r="BI47" s="1217"/>
      <c r="BJ47" s="1217"/>
      <c r="BK47" s="1217"/>
      <c r="BL47" s="1217"/>
      <c r="BM47" s="1217"/>
      <c r="BN47" s="1217"/>
      <c r="BO47" s="1217"/>
      <c r="BP47" s="1217"/>
      <c r="BQ47" s="1217"/>
      <c r="BR47" s="1217"/>
      <c r="BS47" s="1217"/>
      <c r="BT47" s="1217"/>
      <c r="BU47" s="1217"/>
      <c r="BV47" s="1217"/>
      <c r="BW47" s="1217"/>
      <c r="BX47" s="1217"/>
      <c r="BY47" s="1217"/>
      <c r="BZ47" s="1217"/>
      <c r="CA47" s="1217"/>
      <c r="CB47" s="1217"/>
      <c r="CC47" s="1217"/>
      <c r="CD47" s="1217"/>
      <c r="CE47" s="1217"/>
      <c r="CF47" s="1217"/>
      <c r="CG47" s="1217"/>
      <c r="CH47" s="1217"/>
      <c r="CI47" s="1217"/>
      <c r="CJ47" s="1217"/>
      <c r="CK47" s="1217"/>
      <c r="CL47" s="1217"/>
      <c r="CM47" s="1217"/>
      <c r="CN47" s="1217"/>
      <c r="CO47" s="1217"/>
      <c r="CP47" s="1217"/>
      <c r="CQ47" s="1217"/>
      <c r="CR47" s="1217"/>
      <c r="CS47" s="1217"/>
      <c r="CT47" s="1217"/>
      <c r="CU47" s="1217"/>
      <c r="CV47" s="1217"/>
      <c r="CW47" s="1217"/>
      <c r="CX47" s="1217"/>
      <c r="CY47" s="1217"/>
      <c r="CZ47" s="1217"/>
      <c r="DA47" s="1217"/>
      <c r="DB47" s="1217"/>
      <c r="DC47" s="1218"/>
    </row>
    <row r="48" spans="2:109" ht="13.2" x14ac:dyDescent="0.2">
      <c r="B48" s="247"/>
      <c r="H48" s="1219"/>
      <c r="I48" s="1219"/>
      <c r="J48" s="1219"/>
      <c r="AN48" s="1219"/>
      <c r="AO48" s="1219"/>
      <c r="AP48" s="1219"/>
      <c r="AZ48" s="1219"/>
      <c r="BA48" s="1219"/>
      <c r="BB48" s="1219"/>
      <c r="BL48" s="1219"/>
      <c r="BM48" s="1219"/>
      <c r="BN48" s="1219"/>
      <c r="BX48" s="1219"/>
      <c r="BY48" s="1219"/>
      <c r="BZ48" s="1219"/>
      <c r="CJ48" s="1219"/>
      <c r="CK48" s="1219"/>
      <c r="CL48" s="1219"/>
      <c r="CV48" s="1219"/>
      <c r="CW48" s="1219"/>
      <c r="CX48" s="1219"/>
    </row>
    <row r="49" spans="1:109" ht="13.2" x14ac:dyDescent="0.2">
      <c r="B49" s="247"/>
      <c r="AN49" s="243" t="s">
        <v>568</v>
      </c>
    </row>
    <row r="50" spans="1:109" ht="13.2" x14ac:dyDescent="0.2">
      <c r="B50" s="247"/>
      <c r="G50" s="1220"/>
      <c r="H50" s="1220"/>
      <c r="I50" s="1220"/>
      <c r="J50" s="1220"/>
      <c r="K50" s="1221"/>
      <c r="L50" s="1221"/>
      <c r="M50" s="1222"/>
      <c r="N50" s="1222"/>
      <c r="AN50" s="1223"/>
      <c r="AO50" s="1224"/>
      <c r="AP50" s="1224"/>
      <c r="AQ50" s="1224"/>
      <c r="AR50" s="1224"/>
      <c r="AS50" s="1224"/>
      <c r="AT50" s="1224"/>
      <c r="AU50" s="1224"/>
      <c r="AV50" s="1224"/>
      <c r="AW50" s="1224"/>
      <c r="AX50" s="1224"/>
      <c r="AY50" s="1224"/>
      <c r="AZ50" s="1224"/>
      <c r="BA50" s="1224"/>
      <c r="BB50" s="1224"/>
      <c r="BC50" s="1224"/>
      <c r="BD50" s="1224"/>
      <c r="BE50" s="1224"/>
      <c r="BF50" s="1224"/>
      <c r="BG50" s="1224"/>
      <c r="BH50" s="1224"/>
      <c r="BI50" s="1224"/>
      <c r="BJ50" s="1224"/>
      <c r="BK50" s="1224"/>
      <c r="BL50" s="1224"/>
      <c r="BM50" s="1224"/>
      <c r="BN50" s="1224"/>
      <c r="BO50" s="1225"/>
      <c r="BP50" s="1226" t="s">
        <v>524</v>
      </c>
      <c r="BQ50" s="1226"/>
      <c r="BR50" s="1226"/>
      <c r="BS50" s="1226"/>
      <c r="BT50" s="1226"/>
      <c r="BU50" s="1226"/>
      <c r="BV50" s="1226"/>
      <c r="BW50" s="1226"/>
      <c r="BX50" s="1226" t="s">
        <v>525</v>
      </c>
      <c r="BY50" s="1226"/>
      <c r="BZ50" s="1226"/>
      <c r="CA50" s="1226"/>
      <c r="CB50" s="1226"/>
      <c r="CC50" s="1226"/>
      <c r="CD50" s="1226"/>
      <c r="CE50" s="1226"/>
      <c r="CF50" s="1226" t="s">
        <v>526</v>
      </c>
      <c r="CG50" s="1226"/>
      <c r="CH50" s="1226"/>
      <c r="CI50" s="1226"/>
      <c r="CJ50" s="1226"/>
      <c r="CK50" s="1226"/>
      <c r="CL50" s="1226"/>
      <c r="CM50" s="1226"/>
      <c r="CN50" s="1226" t="s">
        <v>527</v>
      </c>
      <c r="CO50" s="1226"/>
      <c r="CP50" s="1226"/>
      <c r="CQ50" s="1226"/>
      <c r="CR50" s="1226"/>
      <c r="CS50" s="1226"/>
      <c r="CT50" s="1226"/>
      <c r="CU50" s="1226"/>
      <c r="CV50" s="1226" t="s">
        <v>528</v>
      </c>
      <c r="CW50" s="1226"/>
      <c r="CX50" s="1226"/>
      <c r="CY50" s="1226"/>
      <c r="CZ50" s="1226"/>
      <c r="DA50" s="1226"/>
      <c r="DB50" s="1226"/>
      <c r="DC50" s="1226"/>
    </row>
    <row r="51" spans="1:109" ht="13.5" customHeight="1" x14ac:dyDescent="0.2">
      <c r="B51" s="247"/>
      <c r="G51" s="1227"/>
      <c r="H51" s="1227"/>
      <c r="I51" s="1228"/>
      <c r="J51" s="1228"/>
      <c r="K51" s="1229"/>
      <c r="L51" s="1229"/>
      <c r="M51" s="1229"/>
      <c r="N51" s="1229"/>
      <c r="AM51" s="1219"/>
      <c r="AN51" s="1230" t="s">
        <v>569</v>
      </c>
      <c r="AO51" s="1230"/>
      <c r="AP51" s="1230"/>
      <c r="AQ51" s="1230"/>
      <c r="AR51" s="1230"/>
      <c r="AS51" s="1230"/>
      <c r="AT51" s="1230"/>
      <c r="AU51" s="1230"/>
      <c r="AV51" s="1230"/>
      <c r="AW51" s="1230"/>
      <c r="AX51" s="1230"/>
      <c r="AY51" s="1230"/>
      <c r="AZ51" s="1230"/>
      <c r="BA51" s="1230"/>
      <c r="BB51" s="1230" t="s">
        <v>570</v>
      </c>
      <c r="BC51" s="1230"/>
      <c r="BD51" s="1230"/>
      <c r="BE51" s="1230"/>
      <c r="BF51" s="1230"/>
      <c r="BG51" s="1230"/>
      <c r="BH51" s="1230"/>
      <c r="BI51" s="1230"/>
      <c r="BJ51" s="1230"/>
      <c r="BK51" s="1230"/>
      <c r="BL51" s="1230"/>
      <c r="BM51" s="1230"/>
      <c r="BN51" s="1230"/>
      <c r="BO51" s="1230"/>
      <c r="BP51" s="1231">
        <v>56.8</v>
      </c>
      <c r="BQ51" s="1231"/>
      <c r="BR51" s="1231"/>
      <c r="BS51" s="1231"/>
      <c r="BT51" s="1231"/>
      <c r="BU51" s="1231"/>
      <c r="BV51" s="1231"/>
      <c r="BW51" s="1231"/>
      <c r="BX51" s="1231">
        <v>47.8</v>
      </c>
      <c r="BY51" s="1231"/>
      <c r="BZ51" s="1231"/>
      <c r="CA51" s="1231"/>
      <c r="CB51" s="1231"/>
      <c r="CC51" s="1231"/>
      <c r="CD51" s="1231"/>
      <c r="CE51" s="1231"/>
      <c r="CF51" s="1231">
        <v>44.4</v>
      </c>
      <c r="CG51" s="1231"/>
      <c r="CH51" s="1231"/>
      <c r="CI51" s="1231"/>
      <c r="CJ51" s="1231"/>
      <c r="CK51" s="1231"/>
      <c r="CL51" s="1231"/>
      <c r="CM51" s="1231"/>
      <c r="CN51" s="1231">
        <v>39.299999999999997</v>
      </c>
      <c r="CO51" s="1231"/>
      <c r="CP51" s="1231"/>
      <c r="CQ51" s="1231"/>
      <c r="CR51" s="1231"/>
      <c r="CS51" s="1231"/>
      <c r="CT51" s="1231"/>
      <c r="CU51" s="1231"/>
      <c r="CV51" s="1231">
        <v>42</v>
      </c>
      <c r="CW51" s="1231"/>
      <c r="CX51" s="1231"/>
      <c r="CY51" s="1231"/>
      <c r="CZ51" s="1231"/>
      <c r="DA51" s="1231"/>
      <c r="DB51" s="1231"/>
      <c r="DC51" s="1231"/>
    </row>
    <row r="52" spans="1:109" ht="13.2" x14ac:dyDescent="0.2">
      <c r="B52" s="247"/>
      <c r="G52" s="1227"/>
      <c r="H52" s="1227"/>
      <c r="I52" s="1228"/>
      <c r="J52" s="1228"/>
      <c r="K52" s="1229"/>
      <c r="L52" s="1229"/>
      <c r="M52" s="1229"/>
      <c r="N52" s="1229"/>
      <c r="AM52" s="1219"/>
      <c r="AN52" s="1230"/>
      <c r="AO52" s="1230"/>
      <c r="AP52" s="1230"/>
      <c r="AQ52" s="1230"/>
      <c r="AR52" s="1230"/>
      <c r="AS52" s="1230"/>
      <c r="AT52" s="1230"/>
      <c r="AU52" s="1230"/>
      <c r="AV52" s="1230"/>
      <c r="AW52" s="1230"/>
      <c r="AX52" s="1230"/>
      <c r="AY52" s="1230"/>
      <c r="AZ52" s="1230"/>
      <c r="BA52" s="1230"/>
      <c r="BB52" s="1230"/>
      <c r="BC52" s="1230"/>
      <c r="BD52" s="1230"/>
      <c r="BE52" s="1230"/>
      <c r="BF52" s="1230"/>
      <c r="BG52" s="1230"/>
      <c r="BH52" s="1230"/>
      <c r="BI52" s="1230"/>
      <c r="BJ52" s="1230"/>
      <c r="BK52" s="1230"/>
      <c r="BL52" s="1230"/>
      <c r="BM52" s="1230"/>
      <c r="BN52" s="1230"/>
      <c r="BO52" s="1230"/>
      <c r="BP52" s="1231"/>
      <c r="BQ52" s="1231"/>
      <c r="BR52" s="1231"/>
      <c r="BS52" s="1231"/>
      <c r="BT52" s="1231"/>
      <c r="BU52" s="1231"/>
      <c r="BV52" s="1231"/>
      <c r="BW52" s="1231"/>
      <c r="BX52" s="1231"/>
      <c r="BY52" s="1231"/>
      <c r="BZ52" s="1231"/>
      <c r="CA52" s="1231"/>
      <c r="CB52" s="1231"/>
      <c r="CC52" s="1231"/>
      <c r="CD52" s="1231"/>
      <c r="CE52" s="1231"/>
      <c r="CF52" s="1231"/>
      <c r="CG52" s="1231"/>
      <c r="CH52" s="1231"/>
      <c r="CI52" s="1231"/>
      <c r="CJ52" s="1231"/>
      <c r="CK52" s="1231"/>
      <c r="CL52" s="1231"/>
      <c r="CM52" s="1231"/>
      <c r="CN52" s="1231"/>
      <c r="CO52" s="1231"/>
      <c r="CP52" s="1231"/>
      <c r="CQ52" s="1231"/>
      <c r="CR52" s="1231"/>
      <c r="CS52" s="1231"/>
      <c r="CT52" s="1231"/>
      <c r="CU52" s="1231"/>
      <c r="CV52" s="1231"/>
      <c r="CW52" s="1231"/>
      <c r="CX52" s="1231"/>
      <c r="CY52" s="1231"/>
      <c r="CZ52" s="1231"/>
      <c r="DA52" s="1231"/>
      <c r="DB52" s="1231"/>
      <c r="DC52" s="1231"/>
    </row>
    <row r="53" spans="1:109" ht="13.2" x14ac:dyDescent="0.2">
      <c r="A53" s="1209"/>
      <c r="B53" s="247"/>
      <c r="G53" s="1227"/>
      <c r="H53" s="1227"/>
      <c r="I53" s="1220"/>
      <c r="J53" s="1220"/>
      <c r="K53" s="1229"/>
      <c r="L53" s="1229"/>
      <c r="M53" s="1229"/>
      <c r="N53" s="1229"/>
      <c r="AM53" s="1219"/>
      <c r="AN53" s="1230"/>
      <c r="AO53" s="1230"/>
      <c r="AP53" s="1230"/>
      <c r="AQ53" s="1230"/>
      <c r="AR53" s="1230"/>
      <c r="AS53" s="1230"/>
      <c r="AT53" s="1230"/>
      <c r="AU53" s="1230"/>
      <c r="AV53" s="1230"/>
      <c r="AW53" s="1230"/>
      <c r="AX53" s="1230"/>
      <c r="AY53" s="1230"/>
      <c r="AZ53" s="1230"/>
      <c r="BA53" s="1230"/>
      <c r="BB53" s="1230" t="s">
        <v>571</v>
      </c>
      <c r="BC53" s="1230"/>
      <c r="BD53" s="1230"/>
      <c r="BE53" s="1230"/>
      <c r="BF53" s="1230"/>
      <c r="BG53" s="1230"/>
      <c r="BH53" s="1230"/>
      <c r="BI53" s="1230"/>
      <c r="BJ53" s="1230"/>
      <c r="BK53" s="1230"/>
      <c r="BL53" s="1230"/>
      <c r="BM53" s="1230"/>
      <c r="BN53" s="1230"/>
      <c r="BO53" s="1230"/>
      <c r="BP53" s="1231">
        <v>58</v>
      </c>
      <c r="BQ53" s="1231"/>
      <c r="BR53" s="1231"/>
      <c r="BS53" s="1231"/>
      <c r="BT53" s="1231"/>
      <c r="BU53" s="1231"/>
      <c r="BV53" s="1231"/>
      <c r="BW53" s="1231"/>
      <c r="BX53" s="1231">
        <v>59.5</v>
      </c>
      <c r="BY53" s="1231"/>
      <c r="BZ53" s="1231"/>
      <c r="CA53" s="1231"/>
      <c r="CB53" s="1231"/>
      <c r="CC53" s="1231"/>
      <c r="CD53" s="1231"/>
      <c r="CE53" s="1231"/>
      <c r="CF53" s="1231">
        <v>60.7</v>
      </c>
      <c r="CG53" s="1231"/>
      <c r="CH53" s="1231"/>
      <c r="CI53" s="1231"/>
      <c r="CJ53" s="1231"/>
      <c r="CK53" s="1231"/>
      <c r="CL53" s="1231"/>
      <c r="CM53" s="1231"/>
      <c r="CN53" s="1231">
        <v>60.6</v>
      </c>
      <c r="CO53" s="1231"/>
      <c r="CP53" s="1231"/>
      <c r="CQ53" s="1231"/>
      <c r="CR53" s="1231"/>
      <c r="CS53" s="1231"/>
      <c r="CT53" s="1231"/>
      <c r="CU53" s="1231"/>
      <c r="CV53" s="1231">
        <v>60.1</v>
      </c>
      <c r="CW53" s="1231"/>
      <c r="CX53" s="1231"/>
      <c r="CY53" s="1231"/>
      <c r="CZ53" s="1231"/>
      <c r="DA53" s="1231"/>
      <c r="DB53" s="1231"/>
      <c r="DC53" s="1231"/>
    </row>
    <row r="54" spans="1:109" ht="13.2" x14ac:dyDescent="0.2">
      <c r="A54" s="1209"/>
      <c r="B54" s="247"/>
      <c r="G54" s="1227"/>
      <c r="H54" s="1227"/>
      <c r="I54" s="1220"/>
      <c r="J54" s="1220"/>
      <c r="K54" s="1229"/>
      <c r="L54" s="1229"/>
      <c r="M54" s="1229"/>
      <c r="N54" s="1229"/>
      <c r="AM54" s="1219"/>
      <c r="AN54" s="1230"/>
      <c r="AO54" s="1230"/>
      <c r="AP54" s="1230"/>
      <c r="AQ54" s="1230"/>
      <c r="AR54" s="1230"/>
      <c r="AS54" s="1230"/>
      <c r="AT54" s="1230"/>
      <c r="AU54" s="1230"/>
      <c r="AV54" s="1230"/>
      <c r="AW54" s="1230"/>
      <c r="AX54" s="1230"/>
      <c r="AY54" s="1230"/>
      <c r="AZ54" s="1230"/>
      <c r="BA54" s="1230"/>
      <c r="BB54" s="1230"/>
      <c r="BC54" s="1230"/>
      <c r="BD54" s="1230"/>
      <c r="BE54" s="1230"/>
      <c r="BF54" s="1230"/>
      <c r="BG54" s="1230"/>
      <c r="BH54" s="1230"/>
      <c r="BI54" s="1230"/>
      <c r="BJ54" s="1230"/>
      <c r="BK54" s="1230"/>
      <c r="BL54" s="1230"/>
      <c r="BM54" s="1230"/>
      <c r="BN54" s="1230"/>
      <c r="BO54" s="1230"/>
      <c r="BP54" s="1231"/>
      <c r="BQ54" s="1231"/>
      <c r="BR54" s="1231"/>
      <c r="BS54" s="1231"/>
      <c r="BT54" s="1231"/>
      <c r="BU54" s="1231"/>
      <c r="BV54" s="1231"/>
      <c r="BW54" s="1231"/>
      <c r="BX54" s="1231"/>
      <c r="BY54" s="1231"/>
      <c r="BZ54" s="1231"/>
      <c r="CA54" s="1231"/>
      <c r="CB54" s="1231"/>
      <c r="CC54" s="1231"/>
      <c r="CD54" s="1231"/>
      <c r="CE54" s="1231"/>
      <c r="CF54" s="1231"/>
      <c r="CG54" s="1231"/>
      <c r="CH54" s="1231"/>
      <c r="CI54" s="1231"/>
      <c r="CJ54" s="1231"/>
      <c r="CK54" s="1231"/>
      <c r="CL54" s="1231"/>
      <c r="CM54" s="1231"/>
      <c r="CN54" s="1231"/>
      <c r="CO54" s="1231"/>
      <c r="CP54" s="1231"/>
      <c r="CQ54" s="1231"/>
      <c r="CR54" s="1231"/>
      <c r="CS54" s="1231"/>
      <c r="CT54" s="1231"/>
      <c r="CU54" s="1231"/>
      <c r="CV54" s="1231"/>
      <c r="CW54" s="1231"/>
      <c r="CX54" s="1231"/>
      <c r="CY54" s="1231"/>
      <c r="CZ54" s="1231"/>
      <c r="DA54" s="1231"/>
      <c r="DB54" s="1231"/>
      <c r="DC54" s="1231"/>
    </row>
    <row r="55" spans="1:109" ht="13.2" x14ac:dyDescent="0.2">
      <c r="A55" s="1209"/>
      <c r="B55" s="247"/>
      <c r="G55" s="1220"/>
      <c r="H55" s="1220"/>
      <c r="I55" s="1220"/>
      <c r="J55" s="1220"/>
      <c r="K55" s="1229"/>
      <c r="L55" s="1229"/>
      <c r="M55" s="1229"/>
      <c r="N55" s="1229"/>
      <c r="AN55" s="1226" t="s">
        <v>572</v>
      </c>
      <c r="AO55" s="1226"/>
      <c r="AP55" s="1226"/>
      <c r="AQ55" s="1226"/>
      <c r="AR55" s="1226"/>
      <c r="AS55" s="1226"/>
      <c r="AT55" s="1226"/>
      <c r="AU55" s="1226"/>
      <c r="AV55" s="1226"/>
      <c r="AW55" s="1226"/>
      <c r="AX55" s="1226"/>
      <c r="AY55" s="1226"/>
      <c r="AZ55" s="1226"/>
      <c r="BA55" s="1226"/>
      <c r="BB55" s="1230" t="s">
        <v>570</v>
      </c>
      <c r="BC55" s="1230"/>
      <c r="BD55" s="1230"/>
      <c r="BE55" s="1230"/>
      <c r="BF55" s="1230"/>
      <c r="BG55" s="1230"/>
      <c r="BH55" s="1230"/>
      <c r="BI55" s="1230"/>
      <c r="BJ55" s="1230"/>
      <c r="BK55" s="1230"/>
      <c r="BL55" s="1230"/>
      <c r="BM55" s="1230"/>
      <c r="BN55" s="1230"/>
      <c r="BO55" s="1230"/>
      <c r="BP55" s="1231">
        <v>32.5</v>
      </c>
      <c r="BQ55" s="1231"/>
      <c r="BR55" s="1231"/>
      <c r="BS55" s="1231"/>
      <c r="BT55" s="1231"/>
      <c r="BU55" s="1231"/>
      <c r="BV55" s="1231"/>
      <c r="BW55" s="1231"/>
      <c r="BX55" s="1231">
        <v>23</v>
      </c>
      <c r="BY55" s="1231"/>
      <c r="BZ55" s="1231"/>
      <c r="CA55" s="1231"/>
      <c r="CB55" s="1231"/>
      <c r="CC55" s="1231"/>
      <c r="CD55" s="1231"/>
      <c r="CE55" s="1231"/>
      <c r="CF55" s="1231">
        <v>15.9</v>
      </c>
      <c r="CG55" s="1231"/>
      <c r="CH55" s="1231"/>
      <c r="CI55" s="1231"/>
      <c r="CJ55" s="1231"/>
      <c r="CK55" s="1231"/>
      <c r="CL55" s="1231"/>
      <c r="CM55" s="1231"/>
      <c r="CN55" s="1231">
        <v>13</v>
      </c>
      <c r="CO55" s="1231"/>
      <c r="CP55" s="1231"/>
      <c r="CQ55" s="1231"/>
      <c r="CR55" s="1231"/>
      <c r="CS55" s="1231"/>
      <c r="CT55" s="1231"/>
      <c r="CU55" s="1231"/>
      <c r="CV55" s="1231">
        <v>12.6</v>
      </c>
      <c r="CW55" s="1231"/>
      <c r="CX55" s="1231"/>
      <c r="CY55" s="1231"/>
      <c r="CZ55" s="1231"/>
      <c r="DA55" s="1231"/>
      <c r="DB55" s="1231"/>
      <c r="DC55" s="1231"/>
    </row>
    <row r="56" spans="1:109" ht="13.2" x14ac:dyDescent="0.2">
      <c r="A56" s="1209"/>
      <c r="B56" s="247"/>
      <c r="G56" s="1220"/>
      <c r="H56" s="1220"/>
      <c r="I56" s="1220"/>
      <c r="J56" s="1220"/>
      <c r="K56" s="1229"/>
      <c r="L56" s="1229"/>
      <c r="M56" s="1229"/>
      <c r="N56" s="1229"/>
      <c r="AN56" s="1226"/>
      <c r="AO56" s="1226"/>
      <c r="AP56" s="1226"/>
      <c r="AQ56" s="1226"/>
      <c r="AR56" s="1226"/>
      <c r="AS56" s="1226"/>
      <c r="AT56" s="1226"/>
      <c r="AU56" s="1226"/>
      <c r="AV56" s="1226"/>
      <c r="AW56" s="1226"/>
      <c r="AX56" s="1226"/>
      <c r="AY56" s="1226"/>
      <c r="AZ56" s="1226"/>
      <c r="BA56" s="1226"/>
      <c r="BB56" s="1230"/>
      <c r="BC56" s="1230"/>
      <c r="BD56" s="1230"/>
      <c r="BE56" s="1230"/>
      <c r="BF56" s="1230"/>
      <c r="BG56" s="1230"/>
      <c r="BH56" s="1230"/>
      <c r="BI56" s="1230"/>
      <c r="BJ56" s="1230"/>
      <c r="BK56" s="1230"/>
      <c r="BL56" s="1230"/>
      <c r="BM56" s="1230"/>
      <c r="BN56" s="1230"/>
      <c r="BO56" s="1230"/>
      <c r="BP56" s="1231"/>
      <c r="BQ56" s="1231"/>
      <c r="BR56" s="1231"/>
      <c r="BS56" s="1231"/>
      <c r="BT56" s="1231"/>
      <c r="BU56" s="1231"/>
      <c r="BV56" s="1231"/>
      <c r="BW56" s="1231"/>
      <c r="BX56" s="1231"/>
      <c r="BY56" s="1231"/>
      <c r="BZ56" s="1231"/>
      <c r="CA56" s="1231"/>
      <c r="CB56" s="1231"/>
      <c r="CC56" s="1231"/>
      <c r="CD56" s="1231"/>
      <c r="CE56" s="1231"/>
      <c r="CF56" s="1231"/>
      <c r="CG56" s="1231"/>
      <c r="CH56" s="1231"/>
      <c r="CI56" s="1231"/>
      <c r="CJ56" s="1231"/>
      <c r="CK56" s="1231"/>
      <c r="CL56" s="1231"/>
      <c r="CM56" s="1231"/>
      <c r="CN56" s="1231"/>
      <c r="CO56" s="1231"/>
      <c r="CP56" s="1231"/>
      <c r="CQ56" s="1231"/>
      <c r="CR56" s="1231"/>
      <c r="CS56" s="1231"/>
      <c r="CT56" s="1231"/>
      <c r="CU56" s="1231"/>
      <c r="CV56" s="1231"/>
      <c r="CW56" s="1231"/>
      <c r="CX56" s="1231"/>
      <c r="CY56" s="1231"/>
      <c r="CZ56" s="1231"/>
      <c r="DA56" s="1231"/>
      <c r="DB56" s="1231"/>
      <c r="DC56" s="1231"/>
    </row>
    <row r="57" spans="1:109" s="1209" customFormat="1" ht="13.2" x14ac:dyDescent="0.2">
      <c r="B57" s="1232"/>
      <c r="G57" s="1220"/>
      <c r="H57" s="1220"/>
      <c r="I57" s="1233"/>
      <c r="J57" s="1233"/>
      <c r="K57" s="1229"/>
      <c r="L57" s="1229"/>
      <c r="M57" s="1229"/>
      <c r="N57" s="1229"/>
      <c r="AM57" s="243"/>
      <c r="AN57" s="1226"/>
      <c r="AO57" s="1226"/>
      <c r="AP57" s="1226"/>
      <c r="AQ57" s="1226"/>
      <c r="AR57" s="1226"/>
      <c r="AS57" s="1226"/>
      <c r="AT57" s="1226"/>
      <c r="AU57" s="1226"/>
      <c r="AV57" s="1226"/>
      <c r="AW57" s="1226"/>
      <c r="AX57" s="1226"/>
      <c r="AY57" s="1226"/>
      <c r="AZ57" s="1226"/>
      <c r="BA57" s="1226"/>
      <c r="BB57" s="1230" t="s">
        <v>571</v>
      </c>
      <c r="BC57" s="1230"/>
      <c r="BD57" s="1230"/>
      <c r="BE57" s="1230"/>
      <c r="BF57" s="1230"/>
      <c r="BG57" s="1230"/>
      <c r="BH57" s="1230"/>
      <c r="BI57" s="1230"/>
      <c r="BJ57" s="1230"/>
      <c r="BK57" s="1230"/>
      <c r="BL57" s="1230"/>
      <c r="BM57" s="1230"/>
      <c r="BN57" s="1230"/>
      <c r="BO57" s="1230"/>
      <c r="BP57" s="1231">
        <v>62.6</v>
      </c>
      <c r="BQ57" s="1231"/>
      <c r="BR57" s="1231"/>
      <c r="BS57" s="1231"/>
      <c r="BT57" s="1231"/>
      <c r="BU57" s="1231"/>
      <c r="BV57" s="1231"/>
      <c r="BW57" s="1231"/>
      <c r="BX57" s="1231">
        <v>62.8</v>
      </c>
      <c r="BY57" s="1231"/>
      <c r="BZ57" s="1231"/>
      <c r="CA57" s="1231"/>
      <c r="CB57" s="1231"/>
      <c r="CC57" s="1231"/>
      <c r="CD57" s="1231"/>
      <c r="CE57" s="1231"/>
      <c r="CF57" s="1231">
        <v>64</v>
      </c>
      <c r="CG57" s="1231"/>
      <c r="CH57" s="1231"/>
      <c r="CI57" s="1231"/>
      <c r="CJ57" s="1231"/>
      <c r="CK57" s="1231"/>
      <c r="CL57" s="1231"/>
      <c r="CM57" s="1231"/>
      <c r="CN57" s="1231">
        <v>64.7</v>
      </c>
      <c r="CO57" s="1231"/>
      <c r="CP57" s="1231"/>
      <c r="CQ57" s="1231"/>
      <c r="CR57" s="1231"/>
      <c r="CS57" s="1231"/>
      <c r="CT57" s="1231"/>
      <c r="CU57" s="1231"/>
      <c r="CV57" s="1231">
        <v>65.8</v>
      </c>
      <c r="CW57" s="1231"/>
      <c r="CX57" s="1231"/>
      <c r="CY57" s="1231"/>
      <c r="CZ57" s="1231"/>
      <c r="DA57" s="1231"/>
      <c r="DB57" s="1231"/>
      <c r="DC57" s="1231"/>
      <c r="DD57" s="1234"/>
      <c r="DE57" s="1232"/>
    </row>
    <row r="58" spans="1:109" s="1209" customFormat="1" ht="13.2" x14ac:dyDescent="0.2">
      <c r="A58" s="243"/>
      <c r="B58" s="1232"/>
      <c r="G58" s="1220"/>
      <c r="H58" s="1220"/>
      <c r="I58" s="1233"/>
      <c r="J58" s="1233"/>
      <c r="K58" s="1229"/>
      <c r="L58" s="1229"/>
      <c r="M58" s="1229"/>
      <c r="N58" s="1229"/>
      <c r="AM58" s="243"/>
      <c r="AN58" s="1226"/>
      <c r="AO58" s="1226"/>
      <c r="AP58" s="1226"/>
      <c r="AQ58" s="1226"/>
      <c r="AR58" s="1226"/>
      <c r="AS58" s="1226"/>
      <c r="AT58" s="1226"/>
      <c r="AU58" s="1226"/>
      <c r="AV58" s="1226"/>
      <c r="AW58" s="1226"/>
      <c r="AX58" s="1226"/>
      <c r="AY58" s="1226"/>
      <c r="AZ58" s="1226"/>
      <c r="BA58" s="1226"/>
      <c r="BB58" s="1230"/>
      <c r="BC58" s="1230"/>
      <c r="BD58" s="1230"/>
      <c r="BE58" s="1230"/>
      <c r="BF58" s="1230"/>
      <c r="BG58" s="1230"/>
      <c r="BH58" s="1230"/>
      <c r="BI58" s="1230"/>
      <c r="BJ58" s="1230"/>
      <c r="BK58" s="1230"/>
      <c r="BL58" s="1230"/>
      <c r="BM58" s="1230"/>
      <c r="BN58" s="1230"/>
      <c r="BO58" s="1230"/>
      <c r="BP58" s="1231"/>
      <c r="BQ58" s="1231"/>
      <c r="BR58" s="1231"/>
      <c r="BS58" s="1231"/>
      <c r="BT58" s="1231"/>
      <c r="BU58" s="1231"/>
      <c r="BV58" s="1231"/>
      <c r="BW58" s="1231"/>
      <c r="BX58" s="1231"/>
      <c r="BY58" s="1231"/>
      <c r="BZ58" s="1231"/>
      <c r="CA58" s="1231"/>
      <c r="CB58" s="1231"/>
      <c r="CC58" s="1231"/>
      <c r="CD58" s="1231"/>
      <c r="CE58" s="1231"/>
      <c r="CF58" s="1231"/>
      <c r="CG58" s="1231"/>
      <c r="CH58" s="1231"/>
      <c r="CI58" s="1231"/>
      <c r="CJ58" s="1231"/>
      <c r="CK58" s="1231"/>
      <c r="CL58" s="1231"/>
      <c r="CM58" s="1231"/>
      <c r="CN58" s="1231"/>
      <c r="CO58" s="1231"/>
      <c r="CP58" s="1231"/>
      <c r="CQ58" s="1231"/>
      <c r="CR58" s="1231"/>
      <c r="CS58" s="1231"/>
      <c r="CT58" s="1231"/>
      <c r="CU58" s="1231"/>
      <c r="CV58" s="1231"/>
      <c r="CW58" s="1231"/>
      <c r="CX58" s="1231"/>
      <c r="CY58" s="1231"/>
      <c r="CZ58" s="1231"/>
      <c r="DA58" s="1231"/>
      <c r="DB58" s="1231"/>
      <c r="DC58" s="1231"/>
      <c r="DD58" s="1234"/>
      <c r="DE58" s="1232"/>
    </row>
    <row r="59" spans="1:109" s="1209" customFormat="1" ht="13.2" x14ac:dyDescent="0.2">
      <c r="A59" s="243"/>
      <c r="B59" s="1232"/>
      <c r="K59" s="1235"/>
      <c r="L59" s="1235"/>
      <c r="M59" s="1235"/>
      <c r="N59" s="1235"/>
      <c r="AQ59" s="1235"/>
      <c r="AR59" s="1235"/>
      <c r="AS59" s="1235"/>
      <c r="AT59" s="1235"/>
      <c r="BC59" s="1235"/>
      <c r="BD59" s="1235"/>
      <c r="BE59" s="1235"/>
      <c r="BF59" s="1235"/>
      <c r="BO59" s="1235"/>
      <c r="BP59" s="1235"/>
      <c r="BQ59" s="1235"/>
      <c r="BR59" s="1235"/>
      <c r="CA59" s="1235"/>
      <c r="CB59" s="1235"/>
      <c r="CC59" s="1235"/>
      <c r="CD59" s="1235"/>
      <c r="CM59" s="1235"/>
      <c r="CN59" s="1235"/>
      <c r="CO59" s="1235"/>
      <c r="CP59" s="1235"/>
      <c r="CY59" s="1235"/>
      <c r="CZ59" s="1235"/>
      <c r="DA59" s="1235"/>
      <c r="DB59" s="1235"/>
      <c r="DC59" s="1235"/>
      <c r="DD59" s="1234"/>
      <c r="DE59" s="1232"/>
    </row>
    <row r="60" spans="1:109" s="1209" customFormat="1" ht="13.2" x14ac:dyDescent="0.2">
      <c r="A60" s="243"/>
      <c r="B60" s="1232"/>
      <c r="K60" s="1235"/>
      <c r="L60" s="1235"/>
      <c r="M60" s="1235"/>
      <c r="N60" s="1235"/>
      <c r="AQ60" s="1235"/>
      <c r="AR60" s="1235"/>
      <c r="AS60" s="1235"/>
      <c r="AT60" s="1235"/>
      <c r="BC60" s="1235"/>
      <c r="BD60" s="1235"/>
      <c r="BE60" s="1235"/>
      <c r="BF60" s="1235"/>
      <c r="BO60" s="1235"/>
      <c r="BP60" s="1235"/>
      <c r="BQ60" s="1235"/>
      <c r="BR60" s="1235"/>
      <c r="CA60" s="1235"/>
      <c r="CB60" s="1235"/>
      <c r="CC60" s="1235"/>
      <c r="CD60" s="1235"/>
      <c r="CM60" s="1235"/>
      <c r="CN60" s="1235"/>
      <c r="CO60" s="1235"/>
      <c r="CP60" s="1235"/>
      <c r="CY60" s="1235"/>
      <c r="CZ60" s="1235"/>
      <c r="DA60" s="1235"/>
      <c r="DB60" s="1235"/>
      <c r="DC60" s="1235"/>
      <c r="DD60" s="1234"/>
      <c r="DE60" s="1232"/>
    </row>
    <row r="61" spans="1:109" s="1209" customFormat="1" ht="13.2" x14ac:dyDescent="0.2">
      <c r="A61" s="243"/>
      <c r="B61" s="1236"/>
      <c r="C61" s="1237"/>
      <c r="D61" s="1237"/>
      <c r="E61" s="1237"/>
      <c r="F61" s="1237"/>
      <c r="G61" s="1237"/>
      <c r="H61" s="1237"/>
      <c r="I61" s="1237"/>
      <c r="J61" s="1237"/>
      <c r="K61" s="1237"/>
      <c r="L61" s="1237"/>
      <c r="M61" s="1238"/>
      <c r="N61" s="1238"/>
      <c r="O61" s="1237"/>
      <c r="P61" s="1237"/>
      <c r="Q61" s="1237"/>
      <c r="R61" s="1237"/>
      <c r="S61" s="1237"/>
      <c r="T61" s="1237"/>
      <c r="U61" s="1237"/>
      <c r="V61" s="1237"/>
      <c r="W61" s="1237"/>
      <c r="X61" s="1237"/>
      <c r="Y61" s="1237"/>
      <c r="Z61" s="1237"/>
      <c r="AA61" s="1237"/>
      <c r="AB61" s="1237"/>
      <c r="AC61" s="1237"/>
      <c r="AD61" s="1237"/>
      <c r="AE61" s="1237"/>
      <c r="AF61" s="1237"/>
      <c r="AG61" s="1237"/>
      <c r="AH61" s="1237"/>
      <c r="AI61" s="1237"/>
      <c r="AJ61" s="1237"/>
      <c r="AK61" s="1237"/>
      <c r="AL61" s="1237"/>
      <c r="AM61" s="1237"/>
      <c r="AN61" s="1237"/>
      <c r="AO61" s="1237"/>
      <c r="AP61" s="1237"/>
      <c r="AQ61" s="1237"/>
      <c r="AR61" s="1237"/>
      <c r="AS61" s="1238"/>
      <c r="AT61" s="1238"/>
      <c r="AU61" s="1237"/>
      <c r="AV61" s="1237"/>
      <c r="AW61" s="1237"/>
      <c r="AX61" s="1237"/>
      <c r="AY61" s="1237"/>
      <c r="AZ61" s="1237"/>
      <c r="BA61" s="1237"/>
      <c r="BB61" s="1237"/>
      <c r="BC61" s="1237"/>
      <c r="BD61" s="1237"/>
      <c r="BE61" s="1238"/>
      <c r="BF61" s="1238"/>
      <c r="BG61" s="1237"/>
      <c r="BH61" s="1237"/>
      <c r="BI61" s="1237"/>
      <c r="BJ61" s="1237"/>
      <c r="BK61" s="1237"/>
      <c r="BL61" s="1237"/>
      <c r="BM61" s="1237"/>
      <c r="BN61" s="1237"/>
      <c r="BO61" s="1237"/>
      <c r="BP61" s="1237"/>
      <c r="BQ61" s="1238"/>
      <c r="BR61" s="1238"/>
      <c r="BS61" s="1237"/>
      <c r="BT61" s="1237"/>
      <c r="BU61" s="1237"/>
      <c r="BV61" s="1237"/>
      <c r="BW61" s="1237"/>
      <c r="BX61" s="1237"/>
      <c r="BY61" s="1237"/>
      <c r="BZ61" s="1237"/>
      <c r="CA61" s="1237"/>
      <c r="CB61" s="1237"/>
      <c r="CC61" s="1238"/>
      <c r="CD61" s="1238"/>
      <c r="CE61" s="1237"/>
      <c r="CF61" s="1237"/>
      <c r="CG61" s="1237"/>
      <c r="CH61" s="1237"/>
      <c r="CI61" s="1237"/>
      <c r="CJ61" s="1237"/>
      <c r="CK61" s="1237"/>
      <c r="CL61" s="1237"/>
      <c r="CM61" s="1237"/>
      <c r="CN61" s="1237"/>
      <c r="CO61" s="1238"/>
      <c r="CP61" s="1238"/>
      <c r="CQ61" s="1237"/>
      <c r="CR61" s="1237"/>
      <c r="CS61" s="1237"/>
      <c r="CT61" s="1237"/>
      <c r="CU61" s="1237"/>
      <c r="CV61" s="1237"/>
      <c r="CW61" s="1237"/>
      <c r="CX61" s="1237"/>
      <c r="CY61" s="1237"/>
      <c r="CZ61" s="1237"/>
      <c r="DA61" s="1238"/>
      <c r="DB61" s="1238"/>
      <c r="DC61" s="1238"/>
      <c r="DD61" s="1239"/>
      <c r="DE61" s="1232"/>
    </row>
    <row r="62" spans="1:109" ht="13.2" x14ac:dyDescent="0.2">
      <c r="B62" s="1207"/>
      <c r="C62" s="1207"/>
      <c r="D62" s="1207"/>
      <c r="E62" s="1207"/>
      <c r="F62" s="1207"/>
      <c r="G62" s="1207"/>
      <c r="H62" s="1207"/>
      <c r="I62" s="1207"/>
      <c r="J62" s="1207"/>
      <c r="K62" s="1207"/>
      <c r="L62" s="1207"/>
      <c r="M62" s="1207"/>
      <c r="N62" s="1207"/>
      <c r="O62" s="1207"/>
      <c r="P62" s="1207"/>
      <c r="Q62" s="1207"/>
      <c r="R62" s="1207"/>
      <c r="S62" s="1207"/>
      <c r="T62" s="1207"/>
      <c r="U62" s="1207"/>
      <c r="V62" s="1207"/>
      <c r="W62" s="1207"/>
      <c r="X62" s="1207"/>
      <c r="Y62" s="1207"/>
      <c r="Z62" s="1207"/>
      <c r="AA62" s="1207"/>
      <c r="AB62" s="1207"/>
      <c r="AC62" s="1207"/>
      <c r="AD62" s="1207"/>
      <c r="AE62" s="1207"/>
      <c r="AF62" s="1207"/>
      <c r="AG62" s="1207"/>
      <c r="AH62" s="1207"/>
      <c r="AI62" s="1207"/>
      <c r="AJ62" s="1207"/>
      <c r="AK62" s="1207"/>
      <c r="AL62" s="1207"/>
      <c r="AM62" s="1207"/>
      <c r="AN62" s="1207"/>
      <c r="AO62" s="1207"/>
      <c r="AP62" s="1207"/>
      <c r="AQ62" s="1207"/>
      <c r="AR62" s="1207"/>
      <c r="AS62" s="1207"/>
      <c r="AT62" s="1207"/>
      <c r="AU62" s="1207"/>
      <c r="AV62" s="1207"/>
      <c r="AW62" s="1207"/>
      <c r="AX62" s="1207"/>
      <c r="AY62" s="1207"/>
      <c r="AZ62" s="1207"/>
      <c r="BA62" s="1207"/>
      <c r="BB62" s="1207"/>
      <c r="BC62" s="1207"/>
      <c r="BD62" s="1207"/>
      <c r="BE62" s="1207"/>
      <c r="BF62" s="1207"/>
      <c r="BG62" s="1207"/>
      <c r="BH62" s="1207"/>
      <c r="BI62" s="1207"/>
      <c r="BJ62" s="1207"/>
      <c r="BK62" s="1207"/>
      <c r="BL62" s="1207"/>
      <c r="BM62" s="1207"/>
      <c r="BN62" s="1207"/>
      <c r="BO62" s="1207"/>
      <c r="BP62" s="1207"/>
      <c r="BQ62" s="1207"/>
      <c r="BR62" s="1207"/>
      <c r="BS62" s="1207"/>
      <c r="BT62" s="1207"/>
      <c r="BU62" s="1207"/>
      <c r="BV62" s="1207"/>
      <c r="BW62" s="1207"/>
      <c r="BX62" s="1207"/>
      <c r="BY62" s="1207"/>
      <c r="BZ62" s="1207"/>
      <c r="CA62" s="1207"/>
      <c r="CB62" s="1207"/>
      <c r="CC62" s="1207"/>
      <c r="CD62" s="1207"/>
      <c r="CE62" s="1207"/>
      <c r="CF62" s="1207"/>
      <c r="CG62" s="1207"/>
      <c r="CH62" s="1207"/>
      <c r="CI62" s="1207"/>
      <c r="CJ62" s="1207"/>
      <c r="CK62" s="1207"/>
      <c r="CL62" s="1207"/>
      <c r="CM62" s="1207"/>
      <c r="CN62" s="1207"/>
      <c r="CO62" s="1207"/>
      <c r="CP62" s="1207"/>
      <c r="CQ62" s="1207"/>
      <c r="CR62" s="1207"/>
      <c r="CS62" s="1207"/>
      <c r="CT62" s="1207"/>
      <c r="CU62" s="1207"/>
      <c r="CV62" s="1207"/>
      <c r="CW62" s="1207"/>
      <c r="CX62" s="1207"/>
      <c r="CY62" s="1207"/>
      <c r="CZ62" s="1207"/>
      <c r="DA62" s="1207"/>
      <c r="DB62" s="1207"/>
      <c r="DC62" s="1207"/>
      <c r="DD62" s="1207"/>
      <c r="DE62" s="243"/>
    </row>
    <row r="63" spans="1:109" ht="16.2" x14ac:dyDescent="0.2">
      <c r="B63" s="300" t="s">
        <v>573</v>
      </c>
    </row>
    <row r="64" spans="1:109" ht="13.2" x14ac:dyDescent="0.2">
      <c r="B64" s="247"/>
      <c r="G64" s="1208"/>
      <c r="I64" s="1240"/>
      <c r="J64" s="1240"/>
      <c r="K64" s="1240"/>
      <c r="L64" s="1240"/>
      <c r="M64" s="1240"/>
      <c r="N64" s="1241"/>
      <c r="AM64" s="1208"/>
      <c r="AN64" s="1208" t="s">
        <v>566</v>
      </c>
      <c r="AP64" s="1209"/>
      <c r="AQ64" s="1209"/>
      <c r="AR64" s="1209"/>
      <c r="AY64" s="1208"/>
      <c r="BA64" s="1209"/>
      <c r="BB64" s="1209"/>
      <c r="BC64" s="1209"/>
      <c r="BK64" s="1208"/>
      <c r="BM64" s="1209"/>
      <c r="BN64" s="1209"/>
      <c r="BO64" s="1209"/>
      <c r="BW64" s="1208"/>
      <c r="BY64" s="1209"/>
      <c r="BZ64" s="1209"/>
      <c r="CA64" s="1209"/>
      <c r="CI64" s="1208"/>
      <c r="CK64" s="1209"/>
      <c r="CL64" s="1209"/>
      <c r="CM64" s="1209"/>
      <c r="CU64" s="1208"/>
      <c r="CW64" s="1209"/>
      <c r="CX64" s="1209"/>
      <c r="CY64" s="1209"/>
    </row>
    <row r="65" spans="2:107" ht="13.2" x14ac:dyDescent="0.2">
      <c r="B65" s="247"/>
      <c r="AN65" s="1210" t="s">
        <v>574</v>
      </c>
      <c r="AO65" s="1211"/>
      <c r="AP65" s="1211"/>
      <c r="AQ65" s="1211"/>
      <c r="AR65" s="1211"/>
      <c r="AS65" s="1211"/>
      <c r="AT65" s="1211"/>
      <c r="AU65" s="1211"/>
      <c r="AV65" s="1211"/>
      <c r="AW65" s="1211"/>
      <c r="AX65" s="1211"/>
      <c r="AY65" s="1211"/>
      <c r="AZ65" s="1211"/>
      <c r="BA65" s="1211"/>
      <c r="BB65" s="1211"/>
      <c r="BC65" s="1211"/>
      <c r="BD65" s="1211"/>
      <c r="BE65" s="1211"/>
      <c r="BF65" s="1211"/>
      <c r="BG65" s="1211"/>
      <c r="BH65" s="1211"/>
      <c r="BI65" s="1211"/>
      <c r="BJ65" s="1211"/>
      <c r="BK65" s="1211"/>
      <c r="BL65" s="1211"/>
      <c r="BM65" s="1211"/>
      <c r="BN65" s="1211"/>
      <c r="BO65" s="1211"/>
      <c r="BP65" s="1211"/>
      <c r="BQ65" s="1211"/>
      <c r="BR65" s="1211"/>
      <c r="BS65" s="1211"/>
      <c r="BT65" s="1211"/>
      <c r="BU65" s="1211"/>
      <c r="BV65" s="1211"/>
      <c r="BW65" s="1211"/>
      <c r="BX65" s="1211"/>
      <c r="BY65" s="1211"/>
      <c r="BZ65" s="1211"/>
      <c r="CA65" s="1211"/>
      <c r="CB65" s="1211"/>
      <c r="CC65" s="1211"/>
      <c r="CD65" s="1211"/>
      <c r="CE65" s="1211"/>
      <c r="CF65" s="1211"/>
      <c r="CG65" s="1211"/>
      <c r="CH65" s="1211"/>
      <c r="CI65" s="1211"/>
      <c r="CJ65" s="1211"/>
      <c r="CK65" s="1211"/>
      <c r="CL65" s="1211"/>
      <c r="CM65" s="1211"/>
      <c r="CN65" s="1211"/>
      <c r="CO65" s="1211"/>
      <c r="CP65" s="1211"/>
      <c r="CQ65" s="1211"/>
      <c r="CR65" s="1211"/>
      <c r="CS65" s="1211"/>
      <c r="CT65" s="1211"/>
      <c r="CU65" s="1211"/>
      <c r="CV65" s="1211"/>
      <c r="CW65" s="1211"/>
      <c r="CX65" s="1211"/>
      <c r="CY65" s="1211"/>
      <c r="CZ65" s="1211"/>
      <c r="DA65" s="1211"/>
      <c r="DB65" s="1211"/>
      <c r="DC65" s="1212"/>
    </row>
    <row r="66" spans="2:107" ht="13.2" x14ac:dyDescent="0.2">
      <c r="B66" s="247"/>
      <c r="AN66" s="1213"/>
      <c r="AO66" s="1214"/>
      <c r="AP66" s="1214"/>
      <c r="AQ66" s="1214"/>
      <c r="AR66" s="1214"/>
      <c r="AS66" s="1214"/>
      <c r="AT66" s="1214"/>
      <c r="AU66" s="1214"/>
      <c r="AV66" s="1214"/>
      <c r="AW66" s="1214"/>
      <c r="AX66" s="1214"/>
      <c r="AY66" s="1214"/>
      <c r="AZ66" s="1214"/>
      <c r="BA66" s="1214"/>
      <c r="BB66" s="1214"/>
      <c r="BC66" s="1214"/>
      <c r="BD66" s="1214"/>
      <c r="BE66" s="1214"/>
      <c r="BF66" s="1214"/>
      <c r="BG66" s="1214"/>
      <c r="BH66" s="1214"/>
      <c r="BI66" s="1214"/>
      <c r="BJ66" s="1214"/>
      <c r="BK66" s="1214"/>
      <c r="BL66" s="1214"/>
      <c r="BM66" s="1214"/>
      <c r="BN66" s="1214"/>
      <c r="BO66" s="1214"/>
      <c r="BP66" s="1214"/>
      <c r="BQ66" s="1214"/>
      <c r="BR66" s="1214"/>
      <c r="BS66" s="1214"/>
      <c r="BT66" s="1214"/>
      <c r="BU66" s="1214"/>
      <c r="BV66" s="1214"/>
      <c r="BW66" s="1214"/>
      <c r="BX66" s="1214"/>
      <c r="BY66" s="1214"/>
      <c r="BZ66" s="1214"/>
      <c r="CA66" s="1214"/>
      <c r="CB66" s="1214"/>
      <c r="CC66" s="1214"/>
      <c r="CD66" s="1214"/>
      <c r="CE66" s="1214"/>
      <c r="CF66" s="1214"/>
      <c r="CG66" s="1214"/>
      <c r="CH66" s="1214"/>
      <c r="CI66" s="1214"/>
      <c r="CJ66" s="1214"/>
      <c r="CK66" s="1214"/>
      <c r="CL66" s="1214"/>
      <c r="CM66" s="1214"/>
      <c r="CN66" s="1214"/>
      <c r="CO66" s="1214"/>
      <c r="CP66" s="1214"/>
      <c r="CQ66" s="1214"/>
      <c r="CR66" s="1214"/>
      <c r="CS66" s="1214"/>
      <c r="CT66" s="1214"/>
      <c r="CU66" s="1214"/>
      <c r="CV66" s="1214"/>
      <c r="CW66" s="1214"/>
      <c r="CX66" s="1214"/>
      <c r="CY66" s="1214"/>
      <c r="CZ66" s="1214"/>
      <c r="DA66" s="1214"/>
      <c r="DB66" s="1214"/>
      <c r="DC66" s="1215"/>
    </row>
    <row r="67" spans="2:107" ht="13.2" x14ac:dyDescent="0.2">
      <c r="B67" s="247"/>
      <c r="AN67" s="1213"/>
      <c r="AO67" s="1214"/>
      <c r="AP67" s="1214"/>
      <c r="AQ67" s="1214"/>
      <c r="AR67" s="1214"/>
      <c r="AS67" s="1214"/>
      <c r="AT67" s="1214"/>
      <c r="AU67" s="1214"/>
      <c r="AV67" s="1214"/>
      <c r="AW67" s="1214"/>
      <c r="AX67" s="1214"/>
      <c r="AY67" s="1214"/>
      <c r="AZ67" s="1214"/>
      <c r="BA67" s="1214"/>
      <c r="BB67" s="1214"/>
      <c r="BC67" s="1214"/>
      <c r="BD67" s="1214"/>
      <c r="BE67" s="1214"/>
      <c r="BF67" s="1214"/>
      <c r="BG67" s="1214"/>
      <c r="BH67" s="1214"/>
      <c r="BI67" s="1214"/>
      <c r="BJ67" s="1214"/>
      <c r="BK67" s="1214"/>
      <c r="BL67" s="1214"/>
      <c r="BM67" s="1214"/>
      <c r="BN67" s="1214"/>
      <c r="BO67" s="1214"/>
      <c r="BP67" s="1214"/>
      <c r="BQ67" s="1214"/>
      <c r="BR67" s="1214"/>
      <c r="BS67" s="1214"/>
      <c r="BT67" s="1214"/>
      <c r="BU67" s="1214"/>
      <c r="BV67" s="1214"/>
      <c r="BW67" s="1214"/>
      <c r="BX67" s="1214"/>
      <c r="BY67" s="1214"/>
      <c r="BZ67" s="1214"/>
      <c r="CA67" s="1214"/>
      <c r="CB67" s="1214"/>
      <c r="CC67" s="1214"/>
      <c r="CD67" s="1214"/>
      <c r="CE67" s="1214"/>
      <c r="CF67" s="1214"/>
      <c r="CG67" s="1214"/>
      <c r="CH67" s="1214"/>
      <c r="CI67" s="1214"/>
      <c r="CJ67" s="1214"/>
      <c r="CK67" s="1214"/>
      <c r="CL67" s="1214"/>
      <c r="CM67" s="1214"/>
      <c r="CN67" s="1214"/>
      <c r="CO67" s="1214"/>
      <c r="CP67" s="1214"/>
      <c r="CQ67" s="1214"/>
      <c r="CR67" s="1214"/>
      <c r="CS67" s="1214"/>
      <c r="CT67" s="1214"/>
      <c r="CU67" s="1214"/>
      <c r="CV67" s="1214"/>
      <c r="CW67" s="1214"/>
      <c r="CX67" s="1214"/>
      <c r="CY67" s="1214"/>
      <c r="CZ67" s="1214"/>
      <c r="DA67" s="1214"/>
      <c r="DB67" s="1214"/>
      <c r="DC67" s="1215"/>
    </row>
    <row r="68" spans="2:107" ht="13.2" x14ac:dyDescent="0.2">
      <c r="B68" s="247"/>
      <c r="AN68" s="1213"/>
      <c r="AO68" s="1214"/>
      <c r="AP68" s="1214"/>
      <c r="AQ68" s="1214"/>
      <c r="AR68" s="1214"/>
      <c r="AS68" s="1214"/>
      <c r="AT68" s="1214"/>
      <c r="AU68" s="1214"/>
      <c r="AV68" s="1214"/>
      <c r="AW68" s="1214"/>
      <c r="AX68" s="1214"/>
      <c r="AY68" s="1214"/>
      <c r="AZ68" s="1214"/>
      <c r="BA68" s="1214"/>
      <c r="BB68" s="1214"/>
      <c r="BC68" s="1214"/>
      <c r="BD68" s="1214"/>
      <c r="BE68" s="1214"/>
      <c r="BF68" s="1214"/>
      <c r="BG68" s="1214"/>
      <c r="BH68" s="1214"/>
      <c r="BI68" s="1214"/>
      <c r="BJ68" s="1214"/>
      <c r="BK68" s="1214"/>
      <c r="BL68" s="1214"/>
      <c r="BM68" s="1214"/>
      <c r="BN68" s="1214"/>
      <c r="BO68" s="1214"/>
      <c r="BP68" s="1214"/>
      <c r="BQ68" s="1214"/>
      <c r="BR68" s="1214"/>
      <c r="BS68" s="1214"/>
      <c r="BT68" s="1214"/>
      <c r="BU68" s="1214"/>
      <c r="BV68" s="1214"/>
      <c r="BW68" s="1214"/>
      <c r="BX68" s="1214"/>
      <c r="BY68" s="1214"/>
      <c r="BZ68" s="1214"/>
      <c r="CA68" s="1214"/>
      <c r="CB68" s="1214"/>
      <c r="CC68" s="1214"/>
      <c r="CD68" s="1214"/>
      <c r="CE68" s="1214"/>
      <c r="CF68" s="1214"/>
      <c r="CG68" s="1214"/>
      <c r="CH68" s="1214"/>
      <c r="CI68" s="1214"/>
      <c r="CJ68" s="1214"/>
      <c r="CK68" s="1214"/>
      <c r="CL68" s="1214"/>
      <c r="CM68" s="1214"/>
      <c r="CN68" s="1214"/>
      <c r="CO68" s="1214"/>
      <c r="CP68" s="1214"/>
      <c r="CQ68" s="1214"/>
      <c r="CR68" s="1214"/>
      <c r="CS68" s="1214"/>
      <c r="CT68" s="1214"/>
      <c r="CU68" s="1214"/>
      <c r="CV68" s="1214"/>
      <c r="CW68" s="1214"/>
      <c r="CX68" s="1214"/>
      <c r="CY68" s="1214"/>
      <c r="CZ68" s="1214"/>
      <c r="DA68" s="1214"/>
      <c r="DB68" s="1214"/>
      <c r="DC68" s="1215"/>
    </row>
    <row r="69" spans="2:107" ht="13.2" x14ac:dyDescent="0.2">
      <c r="B69" s="247"/>
      <c r="AN69" s="1216"/>
      <c r="AO69" s="1217"/>
      <c r="AP69" s="1217"/>
      <c r="AQ69" s="1217"/>
      <c r="AR69" s="1217"/>
      <c r="AS69" s="1217"/>
      <c r="AT69" s="1217"/>
      <c r="AU69" s="1217"/>
      <c r="AV69" s="1217"/>
      <c r="AW69" s="1217"/>
      <c r="AX69" s="1217"/>
      <c r="AY69" s="1217"/>
      <c r="AZ69" s="1217"/>
      <c r="BA69" s="1217"/>
      <c r="BB69" s="1217"/>
      <c r="BC69" s="1217"/>
      <c r="BD69" s="1217"/>
      <c r="BE69" s="1217"/>
      <c r="BF69" s="1217"/>
      <c r="BG69" s="1217"/>
      <c r="BH69" s="1217"/>
      <c r="BI69" s="1217"/>
      <c r="BJ69" s="1217"/>
      <c r="BK69" s="1217"/>
      <c r="BL69" s="1217"/>
      <c r="BM69" s="1217"/>
      <c r="BN69" s="1217"/>
      <c r="BO69" s="1217"/>
      <c r="BP69" s="1217"/>
      <c r="BQ69" s="1217"/>
      <c r="BR69" s="1217"/>
      <c r="BS69" s="1217"/>
      <c r="BT69" s="1217"/>
      <c r="BU69" s="1217"/>
      <c r="BV69" s="1217"/>
      <c r="BW69" s="1217"/>
      <c r="BX69" s="1217"/>
      <c r="BY69" s="1217"/>
      <c r="BZ69" s="1217"/>
      <c r="CA69" s="1217"/>
      <c r="CB69" s="1217"/>
      <c r="CC69" s="1217"/>
      <c r="CD69" s="1217"/>
      <c r="CE69" s="1217"/>
      <c r="CF69" s="1217"/>
      <c r="CG69" s="1217"/>
      <c r="CH69" s="1217"/>
      <c r="CI69" s="1217"/>
      <c r="CJ69" s="1217"/>
      <c r="CK69" s="1217"/>
      <c r="CL69" s="1217"/>
      <c r="CM69" s="1217"/>
      <c r="CN69" s="1217"/>
      <c r="CO69" s="1217"/>
      <c r="CP69" s="1217"/>
      <c r="CQ69" s="1217"/>
      <c r="CR69" s="1217"/>
      <c r="CS69" s="1217"/>
      <c r="CT69" s="1217"/>
      <c r="CU69" s="1217"/>
      <c r="CV69" s="1217"/>
      <c r="CW69" s="1217"/>
      <c r="CX69" s="1217"/>
      <c r="CY69" s="1217"/>
      <c r="CZ69" s="1217"/>
      <c r="DA69" s="1217"/>
      <c r="DB69" s="1217"/>
      <c r="DC69" s="1218"/>
    </row>
    <row r="70" spans="2:107" ht="13.2" x14ac:dyDescent="0.2">
      <c r="B70" s="247"/>
      <c r="H70" s="1242"/>
      <c r="I70" s="1242"/>
      <c r="J70" s="1243"/>
      <c r="K70" s="1243"/>
      <c r="L70" s="1244"/>
      <c r="M70" s="1243"/>
      <c r="N70" s="1244"/>
      <c r="AN70" s="1219"/>
      <c r="AO70" s="1219"/>
      <c r="AP70" s="1219"/>
      <c r="AZ70" s="1219"/>
      <c r="BA70" s="1219"/>
      <c r="BB70" s="1219"/>
      <c r="BL70" s="1219"/>
      <c r="BM70" s="1219"/>
      <c r="BN70" s="1219"/>
      <c r="BX70" s="1219"/>
      <c r="BY70" s="1219"/>
      <c r="BZ70" s="1219"/>
      <c r="CJ70" s="1219"/>
      <c r="CK70" s="1219"/>
      <c r="CL70" s="1219"/>
      <c r="CV70" s="1219"/>
      <c r="CW70" s="1219"/>
      <c r="CX70" s="1219"/>
    </row>
    <row r="71" spans="2:107" ht="13.2" x14ac:dyDescent="0.2">
      <c r="B71" s="247"/>
      <c r="G71" s="1245"/>
      <c r="I71" s="1246"/>
      <c r="J71" s="1243"/>
      <c r="K71" s="1243"/>
      <c r="L71" s="1244"/>
      <c r="M71" s="1243"/>
      <c r="N71" s="1244"/>
      <c r="AM71" s="1245"/>
      <c r="AN71" s="243" t="s">
        <v>568</v>
      </c>
    </row>
    <row r="72" spans="2:107" ht="13.2" x14ac:dyDescent="0.2">
      <c r="B72" s="247"/>
      <c r="G72" s="1220"/>
      <c r="H72" s="1220"/>
      <c r="I72" s="1220"/>
      <c r="J72" s="1220"/>
      <c r="K72" s="1221"/>
      <c r="L72" s="1221"/>
      <c r="M72" s="1222"/>
      <c r="N72" s="1222"/>
      <c r="AN72" s="1223"/>
      <c r="AO72" s="1224"/>
      <c r="AP72" s="1224"/>
      <c r="AQ72" s="1224"/>
      <c r="AR72" s="1224"/>
      <c r="AS72" s="1224"/>
      <c r="AT72" s="1224"/>
      <c r="AU72" s="1224"/>
      <c r="AV72" s="1224"/>
      <c r="AW72" s="1224"/>
      <c r="AX72" s="1224"/>
      <c r="AY72" s="1224"/>
      <c r="AZ72" s="1224"/>
      <c r="BA72" s="1224"/>
      <c r="BB72" s="1224"/>
      <c r="BC72" s="1224"/>
      <c r="BD72" s="1224"/>
      <c r="BE72" s="1224"/>
      <c r="BF72" s="1224"/>
      <c r="BG72" s="1224"/>
      <c r="BH72" s="1224"/>
      <c r="BI72" s="1224"/>
      <c r="BJ72" s="1224"/>
      <c r="BK72" s="1224"/>
      <c r="BL72" s="1224"/>
      <c r="BM72" s="1224"/>
      <c r="BN72" s="1224"/>
      <c r="BO72" s="1225"/>
      <c r="BP72" s="1226" t="s">
        <v>524</v>
      </c>
      <c r="BQ72" s="1226"/>
      <c r="BR72" s="1226"/>
      <c r="BS72" s="1226"/>
      <c r="BT72" s="1226"/>
      <c r="BU72" s="1226"/>
      <c r="BV72" s="1226"/>
      <c r="BW72" s="1226"/>
      <c r="BX72" s="1226" t="s">
        <v>525</v>
      </c>
      <c r="BY72" s="1226"/>
      <c r="BZ72" s="1226"/>
      <c r="CA72" s="1226"/>
      <c r="CB72" s="1226"/>
      <c r="CC72" s="1226"/>
      <c r="CD72" s="1226"/>
      <c r="CE72" s="1226"/>
      <c r="CF72" s="1226" t="s">
        <v>526</v>
      </c>
      <c r="CG72" s="1226"/>
      <c r="CH72" s="1226"/>
      <c r="CI72" s="1226"/>
      <c r="CJ72" s="1226"/>
      <c r="CK72" s="1226"/>
      <c r="CL72" s="1226"/>
      <c r="CM72" s="1226"/>
      <c r="CN72" s="1226" t="s">
        <v>527</v>
      </c>
      <c r="CO72" s="1226"/>
      <c r="CP72" s="1226"/>
      <c r="CQ72" s="1226"/>
      <c r="CR72" s="1226"/>
      <c r="CS72" s="1226"/>
      <c r="CT72" s="1226"/>
      <c r="CU72" s="1226"/>
      <c r="CV72" s="1226" t="s">
        <v>528</v>
      </c>
      <c r="CW72" s="1226"/>
      <c r="CX72" s="1226"/>
      <c r="CY72" s="1226"/>
      <c r="CZ72" s="1226"/>
      <c r="DA72" s="1226"/>
      <c r="DB72" s="1226"/>
      <c r="DC72" s="1226"/>
    </row>
    <row r="73" spans="2:107" ht="13.2" x14ac:dyDescent="0.2">
      <c r="B73" s="247"/>
      <c r="G73" s="1227"/>
      <c r="H73" s="1227"/>
      <c r="I73" s="1227"/>
      <c r="J73" s="1227"/>
      <c r="K73" s="1247"/>
      <c r="L73" s="1247"/>
      <c r="M73" s="1247"/>
      <c r="N73" s="1247"/>
      <c r="AM73" s="1219"/>
      <c r="AN73" s="1230" t="s">
        <v>569</v>
      </c>
      <c r="AO73" s="1230"/>
      <c r="AP73" s="1230"/>
      <c r="AQ73" s="1230"/>
      <c r="AR73" s="1230"/>
      <c r="AS73" s="1230"/>
      <c r="AT73" s="1230"/>
      <c r="AU73" s="1230"/>
      <c r="AV73" s="1230"/>
      <c r="AW73" s="1230"/>
      <c r="AX73" s="1230"/>
      <c r="AY73" s="1230"/>
      <c r="AZ73" s="1230"/>
      <c r="BA73" s="1230"/>
      <c r="BB73" s="1230" t="s">
        <v>570</v>
      </c>
      <c r="BC73" s="1230"/>
      <c r="BD73" s="1230"/>
      <c r="BE73" s="1230"/>
      <c r="BF73" s="1230"/>
      <c r="BG73" s="1230"/>
      <c r="BH73" s="1230"/>
      <c r="BI73" s="1230"/>
      <c r="BJ73" s="1230"/>
      <c r="BK73" s="1230"/>
      <c r="BL73" s="1230"/>
      <c r="BM73" s="1230"/>
      <c r="BN73" s="1230"/>
      <c r="BO73" s="1230"/>
      <c r="BP73" s="1231">
        <v>56.8</v>
      </c>
      <c r="BQ73" s="1231"/>
      <c r="BR73" s="1231"/>
      <c r="BS73" s="1231"/>
      <c r="BT73" s="1231"/>
      <c r="BU73" s="1231"/>
      <c r="BV73" s="1231"/>
      <c r="BW73" s="1231"/>
      <c r="BX73" s="1231">
        <v>47.8</v>
      </c>
      <c r="BY73" s="1231"/>
      <c r="BZ73" s="1231"/>
      <c r="CA73" s="1231"/>
      <c r="CB73" s="1231"/>
      <c r="CC73" s="1231"/>
      <c r="CD73" s="1231"/>
      <c r="CE73" s="1231"/>
      <c r="CF73" s="1231">
        <v>44.4</v>
      </c>
      <c r="CG73" s="1231"/>
      <c r="CH73" s="1231"/>
      <c r="CI73" s="1231"/>
      <c r="CJ73" s="1231"/>
      <c r="CK73" s="1231"/>
      <c r="CL73" s="1231"/>
      <c r="CM73" s="1231"/>
      <c r="CN73" s="1231">
        <v>39.299999999999997</v>
      </c>
      <c r="CO73" s="1231"/>
      <c r="CP73" s="1231"/>
      <c r="CQ73" s="1231"/>
      <c r="CR73" s="1231"/>
      <c r="CS73" s="1231"/>
      <c r="CT73" s="1231"/>
      <c r="CU73" s="1231"/>
      <c r="CV73" s="1231">
        <v>42</v>
      </c>
      <c r="CW73" s="1231"/>
      <c r="CX73" s="1231"/>
      <c r="CY73" s="1231"/>
      <c r="CZ73" s="1231"/>
      <c r="DA73" s="1231"/>
      <c r="DB73" s="1231"/>
      <c r="DC73" s="1231"/>
    </row>
    <row r="74" spans="2:107" ht="13.2" x14ac:dyDescent="0.2">
      <c r="B74" s="247"/>
      <c r="G74" s="1227"/>
      <c r="H74" s="1227"/>
      <c r="I74" s="1227"/>
      <c r="J74" s="1227"/>
      <c r="K74" s="1247"/>
      <c r="L74" s="1247"/>
      <c r="M74" s="1247"/>
      <c r="N74" s="1247"/>
      <c r="AM74" s="1219"/>
      <c r="AN74" s="1230"/>
      <c r="AO74" s="1230"/>
      <c r="AP74" s="1230"/>
      <c r="AQ74" s="1230"/>
      <c r="AR74" s="1230"/>
      <c r="AS74" s="1230"/>
      <c r="AT74" s="1230"/>
      <c r="AU74" s="1230"/>
      <c r="AV74" s="1230"/>
      <c r="AW74" s="1230"/>
      <c r="AX74" s="1230"/>
      <c r="AY74" s="1230"/>
      <c r="AZ74" s="1230"/>
      <c r="BA74" s="1230"/>
      <c r="BB74" s="1230"/>
      <c r="BC74" s="1230"/>
      <c r="BD74" s="1230"/>
      <c r="BE74" s="1230"/>
      <c r="BF74" s="1230"/>
      <c r="BG74" s="1230"/>
      <c r="BH74" s="1230"/>
      <c r="BI74" s="1230"/>
      <c r="BJ74" s="1230"/>
      <c r="BK74" s="1230"/>
      <c r="BL74" s="1230"/>
      <c r="BM74" s="1230"/>
      <c r="BN74" s="1230"/>
      <c r="BO74" s="1230"/>
      <c r="BP74" s="1231"/>
      <c r="BQ74" s="1231"/>
      <c r="BR74" s="1231"/>
      <c r="BS74" s="1231"/>
      <c r="BT74" s="1231"/>
      <c r="BU74" s="1231"/>
      <c r="BV74" s="1231"/>
      <c r="BW74" s="1231"/>
      <c r="BX74" s="1231"/>
      <c r="BY74" s="1231"/>
      <c r="BZ74" s="1231"/>
      <c r="CA74" s="1231"/>
      <c r="CB74" s="1231"/>
      <c r="CC74" s="1231"/>
      <c r="CD74" s="1231"/>
      <c r="CE74" s="1231"/>
      <c r="CF74" s="1231"/>
      <c r="CG74" s="1231"/>
      <c r="CH74" s="1231"/>
      <c r="CI74" s="1231"/>
      <c r="CJ74" s="1231"/>
      <c r="CK74" s="1231"/>
      <c r="CL74" s="1231"/>
      <c r="CM74" s="1231"/>
      <c r="CN74" s="1231"/>
      <c r="CO74" s="1231"/>
      <c r="CP74" s="1231"/>
      <c r="CQ74" s="1231"/>
      <c r="CR74" s="1231"/>
      <c r="CS74" s="1231"/>
      <c r="CT74" s="1231"/>
      <c r="CU74" s="1231"/>
      <c r="CV74" s="1231"/>
      <c r="CW74" s="1231"/>
      <c r="CX74" s="1231"/>
      <c r="CY74" s="1231"/>
      <c r="CZ74" s="1231"/>
      <c r="DA74" s="1231"/>
      <c r="DB74" s="1231"/>
      <c r="DC74" s="1231"/>
    </row>
    <row r="75" spans="2:107" ht="13.2" x14ac:dyDescent="0.2">
      <c r="B75" s="247"/>
      <c r="G75" s="1227"/>
      <c r="H75" s="1227"/>
      <c r="I75" s="1220"/>
      <c r="J75" s="1220"/>
      <c r="K75" s="1229"/>
      <c r="L75" s="1229"/>
      <c r="M75" s="1229"/>
      <c r="N75" s="1229"/>
      <c r="AM75" s="1219"/>
      <c r="AN75" s="1230"/>
      <c r="AO75" s="1230"/>
      <c r="AP75" s="1230"/>
      <c r="AQ75" s="1230"/>
      <c r="AR75" s="1230"/>
      <c r="AS75" s="1230"/>
      <c r="AT75" s="1230"/>
      <c r="AU75" s="1230"/>
      <c r="AV75" s="1230"/>
      <c r="AW75" s="1230"/>
      <c r="AX75" s="1230"/>
      <c r="AY75" s="1230"/>
      <c r="AZ75" s="1230"/>
      <c r="BA75" s="1230"/>
      <c r="BB75" s="1230" t="s">
        <v>575</v>
      </c>
      <c r="BC75" s="1230"/>
      <c r="BD75" s="1230"/>
      <c r="BE75" s="1230"/>
      <c r="BF75" s="1230"/>
      <c r="BG75" s="1230"/>
      <c r="BH75" s="1230"/>
      <c r="BI75" s="1230"/>
      <c r="BJ75" s="1230"/>
      <c r="BK75" s="1230"/>
      <c r="BL75" s="1230"/>
      <c r="BM75" s="1230"/>
      <c r="BN75" s="1230"/>
      <c r="BO75" s="1230"/>
      <c r="BP75" s="1231">
        <v>9.9</v>
      </c>
      <c r="BQ75" s="1231"/>
      <c r="BR75" s="1231"/>
      <c r="BS75" s="1231"/>
      <c r="BT75" s="1231"/>
      <c r="BU75" s="1231"/>
      <c r="BV75" s="1231"/>
      <c r="BW75" s="1231"/>
      <c r="BX75" s="1231">
        <v>9.1999999999999993</v>
      </c>
      <c r="BY75" s="1231"/>
      <c r="BZ75" s="1231"/>
      <c r="CA75" s="1231"/>
      <c r="CB75" s="1231"/>
      <c r="CC75" s="1231"/>
      <c r="CD75" s="1231"/>
      <c r="CE75" s="1231"/>
      <c r="CF75" s="1231">
        <v>8.6999999999999993</v>
      </c>
      <c r="CG75" s="1231"/>
      <c r="CH75" s="1231"/>
      <c r="CI75" s="1231"/>
      <c r="CJ75" s="1231"/>
      <c r="CK75" s="1231"/>
      <c r="CL75" s="1231"/>
      <c r="CM75" s="1231"/>
      <c r="CN75" s="1231">
        <v>8.5</v>
      </c>
      <c r="CO75" s="1231"/>
      <c r="CP75" s="1231"/>
      <c r="CQ75" s="1231"/>
      <c r="CR75" s="1231"/>
      <c r="CS75" s="1231"/>
      <c r="CT75" s="1231"/>
      <c r="CU75" s="1231"/>
      <c r="CV75" s="1231">
        <v>8.3000000000000007</v>
      </c>
      <c r="CW75" s="1231"/>
      <c r="CX75" s="1231"/>
      <c r="CY75" s="1231"/>
      <c r="CZ75" s="1231"/>
      <c r="DA75" s="1231"/>
      <c r="DB75" s="1231"/>
      <c r="DC75" s="1231"/>
    </row>
    <row r="76" spans="2:107" ht="13.2" x14ac:dyDescent="0.2">
      <c r="B76" s="247"/>
      <c r="G76" s="1227"/>
      <c r="H76" s="1227"/>
      <c r="I76" s="1220"/>
      <c r="J76" s="1220"/>
      <c r="K76" s="1229"/>
      <c r="L76" s="1229"/>
      <c r="M76" s="1229"/>
      <c r="N76" s="1229"/>
      <c r="AM76" s="1219"/>
      <c r="AN76" s="1230"/>
      <c r="AO76" s="1230"/>
      <c r="AP76" s="1230"/>
      <c r="AQ76" s="1230"/>
      <c r="AR76" s="1230"/>
      <c r="AS76" s="1230"/>
      <c r="AT76" s="1230"/>
      <c r="AU76" s="1230"/>
      <c r="AV76" s="1230"/>
      <c r="AW76" s="1230"/>
      <c r="AX76" s="1230"/>
      <c r="AY76" s="1230"/>
      <c r="AZ76" s="1230"/>
      <c r="BA76" s="1230"/>
      <c r="BB76" s="1230"/>
      <c r="BC76" s="1230"/>
      <c r="BD76" s="1230"/>
      <c r="BE76" s="1230"/>
      <c r="BF76" s="1230"/>
      <c r="BG76" s="1230"/>
      <c r="BH76" s="1230"/>
      <c r="BI76" s="1230"/>
      <c r="BJ76" s="1230"/>
      <c r="BK76" s="1230"/>
      <c r="BL76" s="1230"/>
      <c r="BM76" s="1230"/>
      <c r="BN76" s="1230"/>
      <c r="BO76" s="1230"/>
      <c r="BP76" s="1231"/>
      <c r="BQ76" s="1231"/>
      <c r="BR76" s="1231"/>
      <c r="BS76" s="1231"/>
      <c r="BT76" s="1231"/>
      <c r="BU76" s="1231"/>
      <c r="BV76" s="1231"/>
      <c r="BW76" s="1231"/>
      <c r="BX76" s="1231"/>
      <c r="BY76" s="1231"/>
      <c r="BZ76" s="1231"/>
      <c r="CA76" s="1231"/>
      <c r="CB76" s="1231"/>
      <c r="CC76" s="1231"/>
      <c r="CD76" s="1231"/>
      <c r="CE76" s="1231"/>
      <c r="CF76" s="1231"/>
      <c r="CG76" s="1231"/>
      <c r="CH76" s="1231"/>
      <c r="CI76" s="1231"/>
      <c r="CJ76" s="1231"/>
      <c r="CK76" s="1231"/>
      <c r="CL76" s="1231"/>
      <c r="CM76" s="1231"/>
      <c r="CN76" s="1231"/>
      <c r="CO76" s="1231"/>
      <c r="CP76" s="1231"/>
      <c r="CQ76" s="1231"/>
      <c r="CR76" s="1231"/>
      <c r="CS76" s="1231"/>
      <c r="CT76" s="1231"/>
      <c r="CU76" s="1231"/>
      <c r="CV76" s="1231"/>
      <c r="CW76" s="1231"/>
      <c r="CX76" s="1231"/>
      <c r="CY76" s="1231"/>
      <c r="CZ76" s="1231"/>
      <c r="DA76" s="1231"/>
      <c r="DB76" s="1231"/>
      <c r="DC76" s="1231"/>
    </row>
    <row r="77" spans="2:107" ht="13.2" x14ac:dyDescent="0.2">
      <c r="B77" s="247"/>
      <c r="G77" s="1220"/>
      <c r="H77" s="1220"/>
      <c r="I77" s="1220"/>
      <c r="J77" s="1220"/>
      <c r="K77" s="1247"/>
      <c r="L77" s="1247"/>
      <c r="M77" s="1247"/>
      <c r="N77" s="1247"/>
      <c r="AN77" s="1226" t="s">
        <v>572</v>
      </c>
      <c r="AO77" s="1226"/>
      <c r="AP77" s="1226"/>
      <c r="AQ77" s="1226"/>
      <c r="AR77" s="1226"/>
      <c r="AS77" s="1226"/>
      <c r="AT77" s="1226"/>
      <c r="AU77" s="1226"/>
      <c r="AV77" s="1226"/>
      <c r="AW77" s="1226"/>
      <c r="AX77" s="1226"/>
      <c r="AY77" s="1226"/>
      <c r="AZ77" s="1226"/>
      <c r="BA77" s="1226"/>
      <c r="BB77" s="1230" t="s">
        <v>570</v>
      </c>
      <c r="BC77" s="1230"/>
      <c r="BD77" s="1230"/>
      <c r="BE77" s="1230"/>
      <c r="BF77" s="1230"/>
      <c r="BG77" s="1230"/>
      <c r="BH77" s="1230"/>
      <c r="BI77" s="1230"/>
      <c r="BJ77" s="1230"/>
      <c r="BK77" s="1230"/>
      <c r="BL77" s="1230"/>
      <c r="BM77" s="1230"/>
      <c r="BN77" s="1230"/>
      <c r="BO77" s="1230"/>
      <c r="BP77" s="1231">
        <v>32.5</v>
      </c>
      <c r="BQ77" s="1231"/>
      <c r="BR77" s="1231"/>
      <c r="BS77" s="1231"/>
      <c r="BT77" s="1231"/>
      <c r="BU77" s="1231"/>
      <c r="BV77" s="1231"/>
      <c r="BW77" s="1231"/>
      <c r="BX77" s="1231">
        <v>23</v>
      </c>
      <c r="BY77" s="1231"/>
      <c r="BZ77" s="1231"/>
      <c r="CA77" s="1231"/>
      <c r="CB77" s="1231"/>
      <c r="CC77" s="1231"/>
      <c r="CD77" s="1231"/>
      <c r="CE77" s="1231"/>
      <c r="CF77" s="1231">
        <v>15.9</v>
      </c>
      <c r="CG77" s="1231"/>
      <c r="CH77" s="1231"/>
      <c r="CI77" s="1231"/>
      <c r="CJ77" s="1231"/>
      <c r="CK77" s="1231"/>
      <c r="CL77" s="1231"/>
      <c r="CM77" s="1231"/>
      <c r="CN77" s="1231">
        <v>13</v>
      </c>
      <c r="CO77" s="1231"/>
      <c r="CP77" s="1231"/>
      <c r="CQ77" s="1231"/>
      <c r="CR77" s="1231"/>
      <c r="CS77" s="1231"/>
      <c r="CT77" s="1231"/>
      <c r="CU77" s="1231"/>
      <c r="CV77" s="1231">
        <v>12.6</v>
      </c>
      <c r="CW77" s="1231"/>
      <c r="CX77" s="1231"/>
      <c r="CY77" s="1231"/>
      <c r="CZ77" s="1231"/>
      <c r="DA77" s="1231"/>
      <c r="DB77" s="1231"/>
      <c r="DC77" s="1231"/>
    </row>
    <row r="78" spans="2:107" ht="13.2" x14ac:dyDescent="0.2">
      <c r="B78" s="247"/>
      <c r="G78" s="1220"/>
      <c r="H78" s="1220"/>
      <c r="I78" s="1220"/>
      <c r="J78" s="1220"/>
      <c r="K78" s="1247"/>
      <c r="L78" s="1247"/>
      <c r="M78" s="1247"/>
      <c r="N78" s="1247"/>
      <c r="AN78" s="1226"/>
      <c r="AO78" s="1226"/>
      <c r="AP78" s="1226"/>
      <c r="AQ78" s="1226"/>
      <c r="AR78" s="1226"/>
      <c r="AS78" s="1226"/>
      <c r="AT78" s="1226"/>
      <c r="AU78" s="1226"/>
      <c r="AV78" s="1226"/>
      <c r="AW78" s="1226"/>
      <c r="AX78" s="1226"/>
      <c r="AY78" s="1226"/>
      <c r="AZ78" s="1226"/>
      <c r="BA78" s="1226"/>
      <c r="BB78" s="1230"/>
      <c r="BC78" s="1230"/>
      <c r="BD78" s="1230"/>
      <c r="BE78" s="1230"/>
      <c r="BF78" s="1230"/>
      <c r="BG78" s="1230"/>
      <c r="BH78" s="1230"/>
      <c r="BI78" s="1230"/>
      <c r="BJ78" s="1230"/>
      <c r="BK78" s="1230"/>
      <c r="BL78" s="1230"/>
      <c r="BM78" s="1230"/>
      <c r="BN78" s="1230"/>
      <c r="BO78" s="1230"/>
      <c r="BP78" s="1231"/>
      <c r="BQ78" s="1231"/>
      <c r="BR78" s="1231"/>
      <c r="BS78" s="1231"/>
      <c r="BT78" s="1231"/>
      <c r="BU78" s="1231"/>
      <c r="BV78" s="1231"/>
      <c r="BW78" s="1231"/>
      <c r="BX78" s="1231"/>
      <c r="BY78" s="1231"/>
      <c r="BZ78" s="1231"/>
      <c r="CA78" s="1231"/>
      <c r="CB78" s="1231"/>
      <c r="CC78" s="1231"/>
      <c r="CD78" s="1231"/>
      <c r="CE78" s="1231"/>
      <c r="CF78" s="1231"/>
      <c r="CG78" s="1231"/>
      <c r="CH78" s="1231"/>
      <c r="CI78" s="1231"/>
      <c r="CJ78" s="1231"/>
      <c r="CK78" s="1231"/>
      <c r="CL78" s="1231"/>
      <c r="CM78" s="1231"/>
      <c r="CN78" s="1231"/>
      <c r="CO78" s="1231"/>
      <c r="CP78" s="1231"/>
      <c r="CQ78" s="1231"/>
      <c r="CR78" s="1231"/>
      <c r="CS78" s="1231"/>
      <c r="CT78" s="1231"/>
      <c r="CU78" s="1231"/>
      <c r="CV78" s="1231"/>
      <c r="CW78" s="1231"/>
      <c r="CX78" s="1231"/>
      <c r="CY78" s="1231"/>
      <c r="CZ78" s="1231"/>
      <c r="DA78" s="1231"/>
      <c r="DB78" s="1231"/>
      <c r="DC78" s="1231"/>
    </row>
    <row r="79" spans="2:107" ht="13.2" x14ac:dyDescent="0.2">
      <c r="B79" s="247"/>
      <c r="G79" s="1220"/>
      <c r="H79" s="1220"/>
      <c r="I79" s="1233"/>
      <c r="J79" s="1233"/>
      <c r="K79" s="1248"/>
      <c r="L79" s="1248"/>
      <c r="M79" s="1248"/>
      <c r="N79" s="1248"/>
      <c r="AN79" s="1226"/>
      <c r="AO79" s="1226"/>
      <c r="AP79" s="1226"/>
      <c r="AQ79" s="1226"/>
      <c r="AR79" s="1226"/>
      <c r="AS79" s="1226"/>
      <c r="AT79" s="1226"/>
      <c r="AU79" s="1226"/>
      <c r="AV79" s="1226"/>
      <c r="AW79" s="1226"/>
      <c r="AX79" s="1226"/>
      <c r="AY79" s="1226"/>
      <c r="AZ79" s="1226"/>
      <c r="BA79" s="1226"/>
      <c r="BB79" s="1230" t="s">
        <v>575</v>
      </c>
      <c r="BC79" s="1230"/>
      <c r="BD79" s="1230"/>
      <c r="BE79" s="1230"/>
      <c r="BF79" s="1230"/>
      <c r="BG79" s="1230"/>
      <c r="BH79" s="1230"/>
      <c r="BI79" s="1230"/>
      <c r="BJ79" s="1230"/>
      <c r="BK79" s="1230"/>
      <c r="BL79" s="1230"/>
      <c r="BM79" s="1230"/>
      <c r="BN79" s="1230"/>
      <c r="BO79" s="1230"/>
      <c r="BP79" s="1231">
        <v>8.6999999999999993</v>
      </c>
      <c r="BQ79" s="1231"/>
      <c r="BR79" s="1231"/>
      <c r="BS79" s="1231"/>
      <c r="BT79" s="1231"/>
      <c r="BU79" s="1231"/>
      <c r="BV79" s="1231"/>
      <c r="BW79" s="1231"/>
      <c r="BX79" s="1231">
        <v>8.1999999999999993</v>
      </c>
      <c r="BY79" s="1231"/>
      <c r="BZ79" s="1231"/>
      <c r="CA79" s="1231"/>
      <c r="CB79" s="1231"/>
      <c r="CC79" s="1231"/>
      <c r="CD79" s="1231"/>
      <c r="CE79" s="1231"/>
      <c r="CF79" s="1231">
        <v>8</v>
      </c>
      <c r="CG79" s="1231"/>
      <c r="CH79" s="1231"/>
      <c r="CI79" s="1231"/>
      <c r="CJ79" s="1231"/>
      <c r="CK79" s="1231"/>
      <c r="CL79" s="1231"/>
      <c r="CM79" s="1231"/>
      <c r="CN79" s="1231">
        <v>8.1999999999999993</v>
      </c>
      <c r="CO79" s="1231"/>
      <c r="CP79" s="1231"/>
      <c r="CQ79" s="1231"/>
      <c r="CR79" s="1231"/>
      <c r="CS79" s="1231"/>
      <c r="CT79" s="1231"/>
      <c r="CU79" s="1231"/>
      <c r="CV79" s="1231">
        <v>8.1999999999999993</v>
      </c>
      <c r="CW79" s="1231"/>
      <c r="CX79" s="1231"/>
      <c r="CY79" s="1231"/>
      <c r="CZ79" s="1231"/>
      <c r="DA79" s="1231"/>
      <c r="DB79" s="1231"/>
      <c r="DC79" s="1231"/>
    </row>
    <row r="80" spans="2:107" ht="13.2" x14ac:dyDescent="0.2">
      <c r="B80" s="247"/>
      <c r="G80" s="1220"/>
      <c r="H80" s="1220"/>
      <c r="I80" s="1233"/>
      <c r="J80" s="1233"/>
      <c r="K80" s="1248"/>
      <c r="L80" s="1248"/>
      <c r="M80" s="1248"/>
      <c r="N80" s="1248"/>
      <c r="AN80" s="1226"/>
      <c r="AO80" s="1226"/>
      <c r="AP80" s="1226"/>
      <c r="AQ80" s="1226"/>
      <c r="AR80" s="1226"/>
      <c r="AS80" s="1226"/>
      <c r="AT80" s="1226"/>
      <c r="AU80" s="1226"/>
      <c r="AV80" s="1226"/>
      <c r="AW80" s="1226"/>
      <c r="AX80" s="1226"/>
      <c r="AY80" s="1226"/>
      <c r="AZ80" s="1226"/>
      <c r="BA80" s="1226"/>
      <c r="BB80" s="1230"/>
      <c r="BC80" s="1230"/>
      <c r="BD80" s="1230"/>
      <c r="BE80" s="1230"/>
      <c r="BF80" s="1230"/>
      <c r="BG80" s="1230"/>
      <c r="BH80" s="1230"/>
      <c r="BI80" s="1230"/>
      <c r="BJ80" s="1230"/>
      <c r="BK80" s="1230"/>
      <c r="BL80" s="1230"/>
      <c r="BM80" s="1230"/>
      <c r="BN80" s="1230"/>
      <c r="BO80" s="1230"/>
      <c r="BP80" s="1231"/>
      <c r="BQ80" s="1231"/>
      <c r="BR80" s="1231"/>
      <c r="BS80" s="1231"/>
      <c r="BT80" s="1231"/>
      <c r="BU80" s="1231"/>
      <c r="BV80" s="1231"/>
      <c r="BW80" s="1231"/>
      <c r="BX80" s="1231"/>
      <c r="BY80" s="1231"/>
      <c r="BZ80" s="1231"/>
      <c r="CA80" s="1231"/>
      <c r="CB80" s="1231"/>
      <c r="CC80" s="1231"/>
      <c r="CD80" s="1231"/>
      <c r="CE80" s="1231"/>
      <c r="CF80" s="1231"/>
      <c r="CG80" s="1231"/>
      <c r="CH80" s="1231"/>
      <c r="CI80" s="1231"/>
      <c r="CJ80" s="1231"/>
      <c r="CK80" s="1231"/>
      <c r="CL80" s="1231"/>
      <c r="CM80" s="1231"/>
      <c r="CN80" s="1231"/>
      <c r="CO80" s="1231"/>
      <c r="CP80" s="1231"/>
      <c r="CQ80" s="1231"/>
      <c r="CR80" s="1231"/>
      <c r="CS80" s="1231"/>
      <c r="CT80" s="1231"/>
      <c r="CU80" s="1231"/>
      <c r="CV80" s="1231"/>
      <c r="CW80" s="1231"/>
      <c r="CX80" s="1231"/>
      <c r="CY80" s="1231"/>
      <c r="CZ80" s="1231"/>
      <c r="DA80" s="1231"/>
      <c r="DB80" s="1231"/>
      <c r="DC80" s="1231"/>
    </row>
    <row r="81" spans="2:109" ht="13.2" x14ac:dyDescent="0.2">
      <c r="B81" s="247"/>
    </row>
    <row r="82" spans="2:109" ht="16.2" x14ac:dyDescent="0.2">
      <c r="B82" s="247"/>
      <c r="K82" s="1249"/>
      <c r="L82" s="1249"/>
      <c r="M82" s="1249"/>
      <c r="N82" s="1249"/>
      <c r="AQ82" s="1249"/>
      <c r="AR82" s="1249"/>
      <c r="AS82" s="1249"/>
      <c r="AT82" s="1249"/>
      <c r="BC82" s="1249"/>
      <c r="BD82" s="1249"/>
      <c r="BE82" s="1249"/>
      <c r="BF82" s="1249"/>
      <c r="BO82" s="1249"/>
      <c r="BP82" s="1249"/>
      <c r="BQ82" s="1249"/>
      <c r="BR82" s="1249"/>
      <c r="CA82" s="1249"/>
      <c r="CB82" s="1249"/>
      <c r="CC82" s="1249"/>
      <c r="CD82" s="1249"/>
      <c r="CM82" s="1249"/>
      <c r="CN82" s="1249"/>
      <c r="CO82" s="1249"/>
      <c r="CP82" s="1249"/>
      <c r="CY82" s="1249"/>
      <c r="CZ82" s="1249"/>
      <c r="DA82" s="1249"/>
      <c r="DB82" s="1249"/>
      <c r="DC82" s="1249"/>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an/KzNKm2arx0Mi8GPQBtUjw5slFxrtxjOdpNhdBDJaZvLX1VqmRbI8n37e46ZThve+q4Drj7p6jmBr2qg3JSg==" saltValue="Y+fMCGerNLZdOHIMIl39Dw==" spinCount="100000" sheet="1" objects="1" scenarios="1" formatCells="0"/>
  <dataConsolidate/>
  <mergeCells count="112">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BP75:BW76"/>
    <mergeCell ref="BX75:CE76"/>
    <mergeCell ref="CF75:CM76"/>
    <mergeCell ref="CN75:CU76"/>
    <mergeCell ref="CV75:DC76"/>
    <mergeCell ref="G77:H80"/>
    <mergeCell ref="I77:J78"/>
    <mergeCell ref="K77:K78"/>
    <mergeCell ref="L77:L78"/>
    <mergeCell ref="M77:M78"/>
    <mergeCell ref="BX73:CE74"/>
    <mergeCell ref="CF73:CM74"/>
    <mergeCell ref="CN73:CU74"/>
    <mergeCell ref="CV73:DC74"/>
    <mergeCell ref="I75:J76"/>
    <mergeCell ref="K75:K76"/>
    <mergeCell ref="L75:L76"/>
    <mergeCell ref="M75:M76"/>
    <mergeCell ref="N75:N76"/>
    <mergeCell ref="BB75:BO7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P57:BW58"/>
    <mergeCell ref="BX57:CE58"/>
    <mergeCell ref="CF57:CM58"/>
    <mergeCell ref="CN57:CU58"/>
    <mergeCell ref="CV57:DC58"/>
    <mergeCell ref="AN65:DC69"/>
    <mergeCell ref="BX55:CE56"/>
    <mergeCell ref="CF55:CM56"/>
    <mergeCell ref="CN55:CU56"/>
    <mergeCell ref="CV55:DC56"/>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G51:H54"/>
    <mergeCell ref="I51:J52"/>
    <mergeCell ref="K51:K52"/>
    <mergeCell ref="L51:L52"/>
    <mergeCell ref="M51:M52"/>
    <mergeCell ref="N51:N52"/>
    <mergeCell ref="AN43:DC47"/>
    <mergeCell ref="G50:J50"/>
    <mergeCell ref="AN50:BO50"/>
    <mergeCell ref="BP50:BW50"/>
    <mergeCell ref="BX50:CE50"/>
    <mergeCell ref="CF50:CM50"/>
    <mergeCell ref="CN50:CU50"/>
    <mergeCell ref="CV50:DC50"/>
  </mergeCells>
  <phoneticPr fontId="2"/>
  <printOptions horizontalCentered="1" verticalCentered="1"/>
  <pageMargins left="0" right="0" top="0.19685039370078741" bottom="0.31496062992125984" header="0.39370078740157483" footer="0"/>
  <pageSetup paperSize="8" scale="72"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9D360-4DEF-467B-9A9E-D8CDF521D3FD}">
  <sheetPr>
    <pageSetUpPr fitToPage="1"/>
  </sheetPr>
  <dimension ref="A1:DR125"/>
  <sheetViews>
    <sheetView showGridLines="0" topLeftCell="A70" zoomScale="55" zoomScaleNormal="55"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4U/0vLqt11tCWd1bSKFJrFWd3boryUad4WSH/le+PnSSaBcwKk3TTfdw4COwN8zuJ6lkVZN6umovMTU3wtQzUA==" saltValue="TDBS+W24ZOWPUnwPPX4RGw==" spinCount="100000" sheet="1" objects="1" scenarios="1"/>
  <dataConsolidate/>
  <phoneticPr fontId="2"/>
  <printOptions horizontalCentered="1" verticalCentered="1"/>
  <pageMargins left="0" right="0" top="0.19685039370078741" bottom="0" header="0.39370078740157483" footer="0"/>
  <pageSetup paperSize="8" scale="51"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7514B0-2792-4FC3-A83D-418B12D471B4}">
  <sheetPr>
    <pageSetUpPr fitToPage="1"/>
  </sheetPr>
  <dimension ref="A1:DR125"/>
  <sheetViews>
    <sheetView showGridLines="0" zoomScale="55" zoomScaleNormal="55"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1wL4JDx2kwGqzGFoY0qPGv2Ml3utio/c22LUTcmm8y6TgavcXKDPsB6HVpmOWnkt79hT50w1jACvgsTHpp6LNQ==" saltValue="95aJuXlVMG0YDf5slbStbQ==" spinCount="100000" sheet="1" objects="1" scenarios="1"/>
  <dataConsolidate/>
  <phoneticPr fontId="2"/>
  <printOptions horizontalCentered="1" verticalCentered="1"/>
  <pageMargins left="0" right="0" top="0.19685039370078741" bottom="0" header="0.39370078740157483" footer="0"/>
  <pageSetup paperSize="8" scale="51"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63890</v>
      </c>
      <c r="E3" s="142"/>
      <c r="F3" s="143">
        <v>84962</v>
      </c>
      <c r="G3" s="144"/>
      <c r="H3" s="145"/>
    </row>
    <row r="4" spans="1:8" x14ac:dyDescent="0.2">
      <c r="A4" s="146"/>
      <c r="B4" s="147"/>
      <c r="C4" s="148"/>
      <c r="D4" s="149">
        <v>26792</v>
      </c>
      <c r="E4" s="150"/>
      <c r="F4" s="151">
        <v>42793</v>
      </c>
      <c r="G4" s="152"/>
      <c r="H4" s="153"/>
    </row>
    <row r="5" spans="1:8" x14ac:dyDescent="0.2">
      <c r="A5" s="134" t="s">
        <v>518</v>
      </c>
      <c r="B5" s="139"/>
      <c r="C5" s="140"/>
      <c r="D5" s="141">
        <v>45979</v>
      </c>
      <c r="E5" s="142"/>
      <c r="F5" s="143">
        <v>71279</v>
      </c>
      <c r="G5" s="144"/>
      <c r="H5" s="145"/>
    </row>
    <row r="6" spans="1:8" x14ac:dyDescent="0.2">
      <c r="A6" s="146"/>
      <c r="B6" s="147"/>
      <c r="C6" s="148"/>
      <c r="D6" s="149">
        <v>15124</v>
      </c>
      <c r="E6" s="150"/>
      <c r="F6" s="151">
        <v>36731</v>
      </c>
      <c r="G6" s="152"/>
      <c r="H6" s="153"/>
    </row>
    <row r="7" spans="1:8" x14ac:dyDescent="0.2">
      <c r="A7" s="134" t="s">
        <v>519</v>
      </c>
      <c r="B7" s="139"/>
      <c r="C7" s="140"/>
      <c r="D7" s="141">
        <v>73068</v>
      </c>
      <c r="E7" s="142"/>
      <c r="F7" s="143">
        <v>74994</v>
      </c>
      <c r="G7" s="144"/>
      <c r="H7" s="145"/>
    </row>
    <row r="8" spans="1:8" x14ac:dyDescent="0.2">
      <c r="A8" s="146"/>
      <c r="B8" s="147"/>
      <c r="C8" s="148"/>
      <c r="D8" s="149">
        <v>21035</v>
      </c>
      <c r="E8" s="150"/>
      <c r="F8" s="151">
        <v>36188</v>
      </c>
      <c r="G8" s="152"/>
      <c r="H8" s="153"/>
    </row>
    <row r="9" spans="1:8" x14ac:dyDescent="0.2">
      <c r="A9" s="134" t="s">
        <v>520</v>
      </c>
      <c r="B9" s="139"/>
      <c r="C9" s="140"/>
      <c r="D9" s="141">
        <v>114198</v>
      </c>
      <c r="E9" s="142"/>
      <c r="F9" s="143">
        <v>71849</v>
      </c>
      <c r="G9" s="144"/>
      <c r="H9" s="145"/>
    </row>
    <row r="10" spans="1:8" x14ac:dyDescent="0.2">
      <c r="A10" s="146"/>
      <c r="B10" s="147"/>
      <c r="C10" s="148"/>
      <c r="D10" s="149">
        <v>32416</v>
      </c>
      <c r="E10" s="150"/>
      <c r="F10" s="151">
        <v>36144</v>
      </c>
      <c r="G10" s="152"/>
      <c r="H10" s="153"/>
    </row>
    <row r="11" spans="1:8" x14ac:dyDescent="0.2">
      <c r="A11" s="134" t="s">
        <v>521</v>
      </c>
      <c r="B11" s="139"/>
      <c r="C11" s="140"/>
      <c r="D11" s="141">
        <v>142057</v>
      </c>
      <c r="E11" s="142"/>
      <c r="F11" s="143">
        <v>82962</v>
      </c>
      <c r="G11" s="144"/>
      <c r="H11" s="145"/>
    </row>
    <row r="12" spans="1:8" x14ac:dyDescent="0.2">
      <c r="A12" s="146"/>
      <c r="B12" s="147"/>
      <c r="C12" s="154"/>
      <c r="D12" s="149">
        <v>107071</v>
      </c>
      <c r="E12" s="150"/>
      <c r="F12" s="151">
        <v>42835</v>
      </c>
      <c r="G12" s="152"/>
      <c r="H12" s="153"/>
    </row>
    <row r="13" spans="1:8" x14ac:dyDescent="0.2">
      <c r="A13" s="134"/>
      <c r="B13" s="139"/>
      <c r="C13" s="140"/>
      <c r="D13" s="141">
        <v>87838</v>
      </c>
      <c r="E13" s="142"/>
      <c r="F13" s="143">
        <v>77209</v>
      </c>
      <c r="G13" s="155"/>
      <c r="H13" s="145"/>
    </row>
    <row r="14" spans="1:8" x14ac:dyDescent="0.2">
      <c r="A14" s="146"/>
      <c r="B14" s="147"/>
      <c r="C14" s="148"/>
      <c r="D14" s="149">
        <v>40488</v>
      </c>
      <c r="E14" s="150"/>
      <c r="F14" s="151">
        <v>38938</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2.33</v>
      </c>
      <c r="C19" s="156">
        <f>ROUND(VALUE(SUBSTITUTE(実質収支比率等に係る経年分析!G$48,"▲","-")),2)</f>
        <v>6.14</v>
      </c>
      <c r="D19" s="156">
        <f>ROUND(VALUE(SUBSTITUTE(実質収支比率等に係る経年分析!H$48,"▲","-")),2)</f>
        <v>3.72</v>
      </c>
      <c r="E19" s="156">
        <f>ROUND(VALUE(SUBSTITUTE(実質収支比率等に係る経年分析!I$48,"▲","-")),2)</f>
        <v>2.5499999999999998</v>
      </c>
      <c r="F19" s="156">
        <f>ROUND(VALUE(SUBSTITUTE(実質収支比率等に係る経年分析!J$48,"▲","-")),2)</f>
        <v>2.02</v>
      </c>
    </row>
    <row r="20" spans="1:11" x14ac:dyDescent="0.2">
      <c r="A20" s="156" t="s">
        <v>53</v>
      </c>
      <c r="B20" s="156">
        <f>ROUND(VALUE(SUBSTITUTE(実質収支比率等に係る経年分析!F$47,"▲","-")),2)</f>
        <v>22.9</v>
      </c>
      <c r="C20" s="156">
        <f>ROUND(VALUE(SUBSTITUTE(実質収支比率等に係る経年分析!G$47,"▲","-")),2)</f>
        <v>24.11</v>
      </c>
      <c r="D20" s="156">
        <f>ROUND(VALUE(SUBSTITUTE(実質収支比率等に係る経年分析!H$47,"▲","-")),2)</f>
        <v>27.82</v>
      </c>
      <c r="E20" s="156">
        <f>ROUND(VALUE(SUBSTITUTE(実質収支比率等に係る経年分析!I$47,"▲","-")),2)</f>
        <v>29.2</v>
      </c>
      <c r="F20" s="156">
        <f>ROUND(VALUE(SUBSTITUTE(実質収支比率等に係る経年分析!J$47,"▲","-")),2)</f>
        <v>27.87</v>
      </c>
    </row>
    <row r="21" spans="1:11" x14ac:dyDescent="0.2">
      <c r="A21" s="156" t="s">
        <v>54</v>
      </c>
      <c r="B21" s="156">
        <f>IF(ISNUMBER(VALUE(SUBSTITUTE(実質収支比率等に係る経年分析!F$49,"▲","-"))),ROUND(VALUE(SUBSTITUTE(実質収支比率等に係る経年分析!F$49,"▲","-")),2),NA())</f>
        <v>0.06</v>
      </c>
      <c r="C21" s="156">
        <f>IF(ISNUMBER(VALUE(SUBSTITUTE(実質収支比率等に係る経年分析!G$49,"▲","-"))),ROUND(VALUE(SUBSTITUTE(実質収支比率等に係る経年分析!G$49,"▲","-")),2),NA())</f>
        <v>6.02</v>
      </c>
      <c r="D21" s="156">
        <f>IF(ISNUMBER(VALUE(SUBSTITUTE(実質収支比率等に係る経年分析!H$49,"▲","-"))),ROUND(VALUE(SUBSTITUTE(実質収支比率等に係る経年分析!H$49,"▲","-")),2),NA())</f>
        <v>0.59</v>
      </c>
      <c r="E21" s="156">
        <f>IF(ISNUMBER(VALUE(SUBSTITUTE(実質収支比率等に係る経年分析!I$49,"▲","-"))),ROUND(VALUE(SUBSTITUTE(実質収支比率等に係る経年分析!I$49,"▲","-")),2),NA())</f>
        <v>0.21</v>
      </c>
      <c r="F21" s="156">
        <f>IF(ISNUMBER(VALUE(SUBSTITUTE(実質収支比率等に係る経年分析!J$49,"▲","-"))),ROUND(VALUE(SUBSTITUTE(実質収支比率等に係る経年分析!J$49,"▲","-")),2),NA())</f>
        <v>-1.04</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市有林野区事業特別会計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後期高齢者医療事業特別会計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v>
      </c>
    </row>
    <row r="32" spans="1:11" x14ac:dyDescent="0.2">
      <c r="A32" s="157" t="str">
        <f>IF(連結実質赤字比率に係る赤字・黒字の構成分析!C$38="",NA(),連結実質赤字比率に係る赤字・黒字の構成分析!C$38)</f>
        <v>介護保険事業特別会計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0.85</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0.74</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0.66</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0.32</v>
      </c>
    </row>
    <row r="33" spans="1:16" x14ac:dyDescent="0.2">
      <c r="A33" s="157" t="str">
        <f>IF(連結実質赤字比率に係る赤字・黒字の構成分析!C$37="",NA(),連結実質赤字比率に係る赤字・黒字の構成分析!C$37)</f>
        <v>国民健康保険事業特別会計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1.1599999999999999</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0.89</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1.1000000000000001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1.37</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1.1000000000000001</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2.33</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6.14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3.71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2.5499999999999998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2.0099999999999998</v>
      </c>
    </row>
    <row r="35" spans="1:16" x14ac:dyDescent="0.2">
      <c r="A35" s="157" t="str">
        <f>IF(連結実質赤字比率に係る赤字・黒字の構成分析!C$35="",NA(),連結実質赤字比率に係る赤字・黒字の構成分析!C$35)</f>
        <v>下水道事業会計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1.01</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1.35</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1.69</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2.87</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3.27</v>
      </c>
    </row>
    <row r="36" spans="1:16" x14ac:dyDescent="0.2">
      <c r="A36" s="157" t="str">
        <f>IF(連結実質赤字比率に係る赤字・黒字の構成分析!C$34="",NA(),連結実質赤字比率に係る赤字・黒字の構成分析!C$34)</f>
        <v>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13.95</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14.1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14.97</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15.52</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15.12</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1997</v>
      </c>
      <c r="E42" s="158"/>
      <c r="F42" s="158"/>
      <c r="G42" s="158">
        <f>'実質公債費比率（分子）の構造'!L$52</f>
        <v>1974</v>
      </c>
      <c r="H42" s="158"/>
      <c r="I42" s="158"/>
      <c r="J42" s="158">
        <f>'実質公債費比率（分子）の構造'!M$52</f>
        <v>1944</v>
      </c>
      <c r="K42" s="158"/>
      <c r="L42" s="158"/>
      <c r="M42" s="158">
        <f>'実質公債費比率（分子）の構造'!N$52</f>
        <v>1875</v>
      </c>
      <c r="N42" s="158"/>
      <c r="O42" s="158"/>
      <c r="P42" s="158">
        <f>'実質公債費比率（分子）の構造'!O$52</f>
        <v>1895</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f>'実質公債費比率（分子）の構造'!O$51</f>
        <v>0</v>
      </c>
      <c r="O43" s="158"/>
      <c r="P43" s="158"/>
    </row>
    <row r="44" spans="1:16" x14ac:dyDescent="0.2">
      <c r="A44" s="158" t="s">
        <v>62</v>
      </c>
      <c r="B44" s="158">
        <f>'実質公債費比率（分子）の構造'!K$50</f>
        <v>3</v>
      </c>
      <c r="C44" s="158"/>
      <c r="D44" s="158"/>
      <c r="E44" s="158">
        <f>'実質公債費比率（分子）の構造'!L$50</f>
        <v>2</v>
      </c>
      <c r="F44" s="158"/>
      <c r="G44" s="158"/>
      <c r="H44" s="158">
        <f>'実質公債費比率（分子）の構造'!M$50</f>
        <v>2</v>
      </c>
      <c r="I44" s="158"/>
      <c r="J44" s="158"/>
      <c r="K44" s="158">
        <f>'実質公債費比率（分子）の構造'!N$50</f>
        <v>2</v>
      </c>
      <c r="L44" s="158"/>
      <c r="M44" s="158"/>
      <c r="N44" s="158">
        <f>'実質公債費比率（分子）の構造'!O$50</f>
        <v>2</v>
      </c>
      <c r="O44" s="158"/>
      <c r="P44" s="158"/>
    </row>
    <row r="45" spans="1:16" x14ac:dyDescent="0.2">
      <c r="A45" s="158" t="s">
        <v>63</v>
      </c>
      <c r="B45" s="158">
        <f>'実質公債費比率（分子）の構造'!K$49</f>
        <v>84</v>
      </c>
      <c r="C45" s="158"/>
      <c r="D45" s="158"/>
      <c r="E45" s="158">
        <f>'実質公債費比率（分子）の構造'!L$49</f>
        <v>85</v>
      </c>
      <c r="F45" s="158"/>
      <c r="G45" s="158"/>
      <c r="H45" s="158">
        <f>'実質公債費比率（分子）の構造'!M$49</f>
        <v>84</v>
      </c>
      <c r="I45" s="158"/>
      <c r="J45" s="158"/>
      <c r="K45" s="158">
        <f>'実質公債費比率（分子）の構造'!N$49</f>
        <v>91</v>
      </c>
      <c r="L45" s="158"/>
      <c r="M45" s="158"/>
      <c r="N45" s="158">
        <f>'実質公債費比率（分子）の構造'!O$49</f>
        <v>86</v>
      </c>
      <c r="O45" s="158"/>
      <c r="P45" s="158"/>
    </row>
    <row r="46" spans="1:16" x14ac:dyDescent="0.2">
      <c r="A46" s="158" t="s">
        <v>64</v>
      </c>
      <c r="B46" s="158">
        <f>'実質公債費比率（分子）の構造'!K$48</f>
        <v>806</v>
      </c>
      <c r="C46" s="158"/>
      <c r="D46" s="158"/>
      <c r="E46" s="158">
        <f>'実質公債費比率（分子）の構造'!L$48</f>
        <v>739</v>
      </c>
      <c r="F46" s="158"/>
      <c r="G46" s="158"/>
      <c r="H46" s="158">
        <f>'実質公債費比率（分子）の構造'!M$48</f>
        <v>776</v>
      </c>
      <c r="I46" s="158"/>
      <c r="J46" s="158"/>
      <c r="K46" s="158">
        <f>'実質公債費比率（分子）の構造'!N$48</f>
        <v>728</v>
      </c>
      <c r="L46" s="158"/>
      <c r="M46" s="158"/>
      <c r="N46" s="158">
        <f>'実質公債費比率（分子）の構造'!O$48</f>
        <v>718</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1867</v>
      </c>
      <c r="C49" s="158"/>
      <c r="D49" s="158"/>
      <c r="E49" s="158">
        <f>'実質公債費比率（分子）の構造'!L$45</f>
        <v>1826</v>
      </c>
      <c r="F49" s="158"/>
      <c r="G49" s="158"/>
      <c r="H49" s="158">
        <f>'実質公債費比率（分子）の構造'!M$45</f>
        <v>1813</v>
      </c>
      <c r="I49" s="158"/>
      <c r="J49" s="158"/>
      <c r="K49" s="158">
        <f>'実質公債費比率（分子）の構造'!N$45</f>
        <v>1789</v>
      </c>
      <c r="L49" s="158"/>
      <c r="M49" s="158"/>
      <c r="N49" s="158">
        <f>'実質公債費比率（分子）の構造'!O$45</f>
        <v>1733</v>
      </c>
      <c r="O49" s="158"/>
      <c r="P49" s="158"/>
    </row>
    <row r="50" spans="1:16" x14ac:dyDescent="0.2">
      <c r="A50" s="158" t="s">
        <v>67</v>
      </c>
      <c r="B50" s="158" t="e">
        <f>NA()</f>
        <v>#N/A</v>
      </c>
      <c r="C50" s="158">
        <f>IF(ISNUMBER('実質公債費比率（分子）の構造'!K$53),'実質公債費比率（分子）の構造'!K$53,NA())</f>
        <v>763</v>
      </c>
      <c r="D50" s="158" t="e">
        <f>NA()</f>
        <v>#N/A</v>
      </c>
      <c r="E50" s="158" t="e">
        <f>NA()</f>
        <v>#N/A</v>
      </c>
      <c r="F50" s="158">
        <f>IF(ISNUMBER('実質公債費比率（分子）の構造'!L$53),'実質公債費比率（分子）の構造'!L$53,NA())</f>
        <v>678</v>
      </c>
      <c r="G50" s="158" t="e">
        <f>NA()</f>
        <v>#N/A</v>
      </c>
      <c r="H50" s="158" t="e">
        <f>NA()</f>
        <v>#N/A</v>
      </c>
      <c r="I50" s="158">
        <f>IF(ISNUMBER('実質公債費比率（分子）の構造'!M$53),'実質公債費比率（分子）の構造'!M$53,NA())</f>
        <v>731</v>
      </c>
      <c r="J50" s="158" t="e">
        <f>NA()</f>
        <v>#N/A</v>
      </c>
      <c r="K50" s="158" t="e">
        <f>NA()</f>
        <v>#N/A</v>
      </c>
      <c r="L50" s="158">
        <f>IF(ISNUMBER('実質公債費比率（分子）の構造'!N$53),'実質公債費比率（分子）の構造'!N$53,NA())</f>
        <v>735</v>
      </c>
      <c r="M50" s="158" t="e">
        <f>NA()</f>
        <v>#N/A</v>
      </c>
      <c r="N50" s="158" t="e">
        <f>NA()</f>
        <v>#N/A</v>
      </c>
      <c r="O50" s="158">
        <f>IF(ISNUMBER('実質公債費比率（分子）の構造'!O$53),'実質公債費比率（分子）の構造'!O$53,NA())</f>
        <v>644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17260</v>
      </c>
      <c r="E56" s="157"/>
      <c r="F56" s="157"/>
      <c r="G56" s="157">
        <f>'将来負担比率（分子）の構造'!J$52</f>
        <v>16571</v>
      </c>
      <c r="H56" s="157"/>
      <c r="I56" s="157"/>
      <c r="J56" s="157">
        <f>'将来負担比率（分子）の構造'!K$52</f>
        <v>15875</v>
      </c>
      <c r="K56" s="157"/>
      <c r="L56" s="157"/>
      <c r="M56" s="157">
        <f>'将来負担比率（分子）の構造'!L$52</f>
        <v>16503</v>
      </c>
      <c r="N56" s="157"/>
      <c r="O56" s="157"/>
      <c r="P56" s="157">
        <f>'将来負担比率（分子）の構造'!M$52</f>
        <v>17588</v>
      </c>
    </row>
    <row r="57" spans="1:16" x14ac:dyDescent="0.2">
      <c r="A57" s="157" t="s">
        <v>42</v>
      </c>
      <c r="B57" s="157"/>
      <c r="C57" s="157"/>
      <c r="D57" s="157">
        <f>'将来負担比率（分子）の構造'!I$51</f>
        <v>2487</v>
      </c>
      <c r="E57" s="157"/>
      <c r="F57" s="157"/>
      <c r="G57" s="157">
        <f>'将来負担比率（分子）の構造'!J$51</f>
        <v>2360</v>
      </c>
      <c r="H57" s="157"/>
      <c r="I57" s="157"/>
      <c r="J57" s="157">
        <f>'将来負担比率（分子）の構造'!K$51</f>
        <v>2183</v>
      </c>
      <c r="K57" s="157"/>
      <c r="L57" s="157"/>
      <c r="M57" s="157">
        <f>'将来負担比率（分子）の構造'!L$51</f>
        <v>2317</v>
      </c>
      <c r="N57" s="157"/>
      <c r="O57" s="157"/>
      <c r="P57" s="157">
        <f>'将来負担比率（分子）の構造'!M$51</f>
        <v>2169</v>
      </c>
    </row>
    <row r="58" spans="1:16" x14ac:dyDescent="0.2">
      <c r="A58" s="157" t="s">
        <v>41</v>
      </c>
      <c r="B58" s="157"/>
      <c r="C58" s="157"/>
      <c r="D58" s="157">
        <f>'将来負担比率（分子）の構造'!I$50</f>
        <v>4946</v>
      </c>
      <c r="E58" s="157"/>
      <c r="F58" s="157"/>
      <c r="G58" s="157">
        <f>'将来負担比率（分子）の構造'!J$50</f>
        <v>5470</v>
      </c>
      <c r="H58" s="157"/>
      <c r="I58" s="157"/>
      <c r="J58" s="157">
        <f>'将来負担比率（分子）の構造'!K$50</f>
        <v>5862</v>
      </c>
      <c r="K58" s="157"/>
      <c r="L58" s="157"/>
      <c r="M58" s="157">
        <f>'将来負担比率（分子）の構造'!L$50</f>
        <v>6044</v>
      </c>
      <c r="N58" s="157"/>
      <c r="O58" s="157"/>
      <c r="P58" s="157">
        <f>'将来負担比率（分子）の構造'!M$50</f>
        <v>6022</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29</v>
      </c>
      <c r="C61" s="157"/>
      <c r="D61" s="157"/>
      <c r="E61" s="157">
        <f>'将来負担比率（分子）の構造'!J$46</f>
        <v>39</v>
      </c>
      <c r="F61" s="157"/>
      <c r="G61" s="157"/>
      <c r="H61" s="157">
        <f>'将来負担比率（分子）の構造'!K$46</f>
        <v>39</v>
      </c>
      <c r="I61" s="157"/>
      <c r="J61" s="157"/>
      <c r="K61" s="157">
        <f>'将来負担比率（分子）の構造'!L$46</f>
        <v>50</v>
      </c>
      <c r="L61" s="157"/>
      <c r="M61" s="157"/>
      <c r="N61" s="157">
        <f>'将来負担比率（分子）の構造'!M$46</f>
        <v>59</v>
      </c>
      <c r="O61" s="157"/>
      <c r="P61" s="157"/>
    </row>
    <row r="62" spans="1:16" x14ac:dyDescent="0.2">
      <c r="A62" s="157" t="s">
        <v>35</v>
      </c>
      <c r="B62" s="157">
        <f>'将来負担比率（分子）の構造'!I$45</f>
        <v>2643</v>
      </c>
      <c r="C62" s="157"/>
      <c r="D62" s="157"/>
      <c r="E62" s="157">
        <f>'将来負担比率（分子）の構造'!J$45</f>
        <v>2500</v>
      </c>
      <c r="F62" s="157"/>
      <c r="G62" s="157"/>
      <c r="H62" s="157">
        <f>'将来負担比率（分子）の構造'!K$45</f>
        <v>2393</v>
      </c>
      <c r="I62" s="157"/>
      <c r="J62" s="157"/>
      <c r="K62" s="157">
        <f>'将来負担比率（分子）の構造'!L$45</f>
        <v>2419</v>
      </c>
      <c r="L62" s="157"/>
      <c r="M62" s="157"/>
      <c r="N62" s="157">
        <f>'将来負担比率（分子）の構造'!M$45</f>
        <v>2335</v>
      </c>
      <c r="O62" s="157"/>
      <c r="P62" s="157"/>
    </row>
    <row r="63" spans="1:16" x14ac:dyDescent="0.2">
      <c r="A63" s="157" t="s">
        <v>34</v>
      </c>
      <c r="B63" s="157">
        <f>'将来負担比率（分子）の構造'!I$44</f>
        <v>598</v>
      </c>
      <c r="C63" s="157"/>
      <c r="D63" s="157"/>
      <c r="E63" s="157">
        <f>'将来負担比率（分子）の構造'!J$44</f>
        <v>537</v>
      </c>
      <c r="F63" s="157"/>
      <c r="G63" s="157"/>
      <c r="H63" s="157">
        <f>'将来負担比率（分子）の構造'!K$44</f>
        <v>457</v>
      </c>
      <c r="I63" s="157"/>
      <c r="J63" s="157"/>
      <c r="K63" s="157">
        <f>'将来負担比率（分子）の構造'!L$44</f>
        <v>642</v>
      </c>
      <c r="L63" s="157"/>
      <c r="M63" s="157"/>
      <c r="N63" s="157">
        <f>'将来負担比率（分子）の構造'!M$44</f>
        <v>604</v>
      </c>
      <c r="O63" s="157"/>
      <c r="P63" s="157"/>
    </row>
    <row r="64" spans="1:16" x14ac:dyDescent="0.2">
      <c r="A64" s="157" t="s">
        <v>33</v>
      </c>
      <c r="B64" s="157">
        <f>'将来負担比率（分子）の構造'!I$43</f>
        <v>8897</v>
      </c>
      <c r="C64" s="157"/>
      <c r="D64" s="157"/>
      <c r="E64" s="157">
        <f>'将来負担比率（分子）の構造'!J$43</f>
        <v>9038</v>
      </c>
      <c r="F64" s="157"/>
      <c r="G64" s="157"/>
      <c r="H64" s="157">
        <f>'将来負担比率（分子）の構造'!K$43</f>
        <v>9049</v>
      </c>
      <c r="I64" s="157"/>
      <c r="J64" s="157"/>
      <c r="K64" s="157">
        <f>'将来負担比率（分子）の構造'!L$43</f>
        <v>9083</v>
      </c>
      <c r="L64" s="157"/>
      <c r="M64" s="157"/>
      <c r="N64" s="157">
        <f>'将来負担比率（分子）の構造'!M$43</f>
        <v>8554</v>
      </c>
      <c r="O64" s="157"/>
      <c r="P64" s="157"/>
    </row>
    <row r="65" spans="1:16" x14ac:dyDescent="0.2">
      <c r="A65" s="157" t="s">
        <v>32</v>
      </c>
      <c r="B65" s="157">
        <f>'将来負担比率（分子）の構造'!I$42</f>
        <v>13</v>
      </c>
      <c r="C65" s="157"/>
      <c r="D65" s="157"/>
      <c r="E65" s="157">
        <f>'将来負担比率（分子）の構造'!J$42</f>
        <v>12</v>
      </c>
      <c r="F65" s="157"/>
      <c r="G65" s="157"/>
      <c r="H65" s="157">
        <f>'将来負担比率（分子）の構造'!K$42</f>
        <v>10</v>
      </c>
      <c r="I65" s="157"/>
      <c r="J65" s="157"/>
      <c r="K65" s="157">
        <f>'将来負担比率（分子）の構造'!L$42</f>
        <v>8</v>
      </c>
      <c r="L65" s="157"/>
      <c r="M65" s="157"/>
      <c r="N65" s="157">
        <f>'将来負担比率（分子）の構造'!M$42</f>
        <v>7</v>
      </c>
      <c r="O65" s="157"/>
      <c r="P65" s="157"/>
    </row>
    <row r="66" spans="1:16" x14ac:dyDescent="0.2">
      <c r="A66" s="157" t="s">
        <v>31</v>
      </c>
      <c r="B66" s="157">
        <f>'将来負担比率（分子）の構造'!I$41</f>
        <v>17123</v>
      </c>
      <c r="C66" s="157"/>
      <c r="D66" s="157"/>
      <c r="E66" s="157">
        <f>'将来負担比率（分子）の構造'!J$41</f>
        <v>16375</v>
      </c>
      <c r="F66" s="157"/>
      <c r="G66" s="157"/>
      <c r="H66" s="157">
        <f>'将来負担比率（分子）の構造'!K$41</f>
        <v>15672</v>
      </c>
      <c r="I66" s="157"/>
      <c r="J66" s="157"/>
      <c r="K66" s="157">
        <f>'将来負担比率（分子）の構造'!L$41</f>
        <v>15958</v>
      </c>
      <c r="L66" s="157"/>
      <c r="M66" s="157"/>
      <c r="N66" s="157">
        <f>'将来負担比率（分子）の構造'!M$41</f>
        <v>17857</v>
      </c>
      <c r="O66" s="157"/>
      <c r="P66" s="157"/>
    </row>
    <row r="67" spans="1:16" x14ac:dyDescent="0.2">
      <c r="A67" s="157" t="s">
        <v>71</v>
      </c>
      <c r="B67" s="157" t="e">
        <f>NA()</f>
        <v>#N/A</v>
      </c>
      <c r="C67" s="157">
        <f>IF(ISNUMBER('将来負担比率（分子）の構造'!I$53), IF('将来負担比率（分子）の構造'!I$53 &lt; 0, 0, '将来負担比率（分子）の構造'!I$53), NA())</f>
        <v>4611</v>
      </c>
      <c r="D67" s="157" t="e">
        <f>NA()</f>
        <v>#N/A</v>
      </c>
      <c r="E67" s="157" t="e">
        <f>NA()</f>
        <v>#N/A</v>
      </c>
      <c r="F67" s="157">
        <f>IF(ISNUMBER('将来負担比率（分子）の構造'!J$53), IF('将来負担比率（分子）の構造'!J$53 &lt; 0, 0, '将来負担比率（分子）の構造'!J$53), NA())</f>
        <v>4099</v>
      </c>
      <c r="G67" s="157" t="e">
        <f>NA()</f>
        <v>#N/A</v>
      </c>
      <c r="H67" s="157" t="e">
        <f>NA()</f>
        <v>#N/A</v>
      </c>
      <c r="I67" s="157">
        <f>IF(ISNUMBER('将来負担比率（分子）の構造'!K$53), IF('将来負担比率（分子）の構造'!K$53 &lt; 0, 0, '将来負担比率（分子）の構造'!K$53), NA())</f>
        <v>3700</v>
      </c>
      <c r="J67" s="157" t="e">
        <f>NA()</f>
        <v>#N/A</v>
      </c>
      <c r="K67" s="157" t="e">
        <f>NA()</f>
        <v>#N/A</v>
      </c>
      <c r="L67" s="157">
        <f>IF(ISNUMBER('将来負担比率（分子）の構造'!L$53), IF('将来負担比率（分子）の構造'!L$53 &lt; 0, 0, '将来負担比率（分子）の構造'!L$53), NA())</f>
        <v>3296</v>
      </c>
      <c r="M67" s="157" t="e">
        <f>NA()</f>
        <v>#N/A</v>
      </c>
      <c r="N67" s="157" t="e">
        <f>NA()</f>
        <v>#N/A</v>
      </c>
      <c r="O67" s="157">
        <f>IF(ISNUMBER('将来負担比率（分子）の構造'!M$53), IF('将来負担比率（分子）の構造'!M$53 &lt; 0, 0, '将来負担比率（分子）の構造'!M$53), NA())</f>
        <v>3637</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2785</v>
      </c>
      <c r="C72" s="161">
        <f>基金残高に係る経年分析!G55</f>
        <v>2923</v>
      </c>
      <c r="D72" s="161">
        <f>基金残高に係る経年分析!H55</f>
        <v>2864</v>
      </c>
    </row>
    <row r="73" spans="1:16" x14ac:dyDescent="0.2">
      <c r="A73" s="160" t="s">
        <v>74</v>
      </c>
      <c r="B73" s="161">
        <f>基金残高に係る経年分析!F56</f>
        <v>287</v>
      </c>
      <c r="C73" s="161">
        <f>基金残高に係る経年分析!G56</f>
        <v>344</v>
      </c>
      <c r="D73" s="161">
        <f>基金残高に係る経年分析!H56</f>
        <v>391</v>
      </c>
    </row>
    <row r="74" spans="1:16" x14ac:dyDescent="0.2">
      <c r="A74" s="160" t="s">
        <v>75</v>
      </c>
      <c r="B74" s="161">
        <f>基金残高に係る経年分析!F57</f>
        <v>3191</v>
      </c>
      <c r="C74" s="161">
        <f>基金残高に係る経年分析!G57</f>
        <v>3209</v>
      </c>
      <c r="D74" s="161">
        <f>基金残高に係る経年分析!H57</f>
        <v>3214</v>
      </c>
    </row>
  </sheetData>
  <sheetProtection algorithmName="SHA-512" hashValue="hwOnkrE8Os9cKBMtGsKUCXBMZkBNYRcnurWphxXPXv9gnvCWJJSNbG2Xm8zsYiYLCZZ1tRtwC1Fey9WFTLmvCA==" saltValue="xAvkmRz48EcB52/nhmKb+Q=="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花田　美紀</cp:lastModifiedBy>
  <cp:lastPrinted>2026-03-13T01:34:12Z</cp:lastPrinted>
  <dcterms:created xsi:type="dcterms:W3CDTF">2026-02-23T08:35:58Z</dcterms:created>
  <dcterms:modified xsi:type="dcterms:W3CDTF">2026-09-24T00:48:50Z</dcterms:modified>
  <cp:category/>
</cp:coreProperties>
</file>